
<file path=[Content_Types].xml><?xml version="1.0" encoding="utf-8"?>
<Types xmlns="http://schemas.openxmlformats.org/package/2006/content-types">
  <Override PartName="/xl/theme/themeOverride4.xml" ContentType="application/vnd.openxmlformats-officedocument.themeOverride+xml"/>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heme/themeOverride2.xml" ContentType="application/vnd.openxmlformats-officedocument.themeOverride+xml"/>
  <Override PartName="/xl/charts/chart4.xml" ContentType="application/vnd.openxmlformats-officedocument.drawingml.chart+xml"/>
  <Override PartName="/xl/drawings/drawing6.xml" ContentType="application/vnd.openxmlformats-officedocument.drawing+xml"/>
  <Override PartName="/xl/embeddings/oleObject6.bin" ContentType="application/vnd.openxmlformats-officedocument.oleObject"/>
  <Override PartName="/xl/drawings/drawing8.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embeddings/oleObject4.bin" ContentType="application/vnd.openxmlformats-officedocument.oleObject"/>
  <Override PartName="/xl/theme/themeOverride17.xml" ContentType="application/vnd.openxmlformats-officedocument.themeOverride+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theme/themeOverride15.xml" ContentType="application/vnd.openxmlformats-officedocument.themeOverride+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theme/themeOverride13.xml" ContentType="application/vnd.openxmlformats-officedocument.themeOverride+xml"/>
  <Override PartName="/xl/theme/themeOverride14.xml" ContentType="application/vnd.openxmlformats-officedocument.themeOverride+xml"/>
  <Override PartName="/xl/charts/chart18.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theme/themeOverride11.xml" ContentType="application/vnd.openxmlformats-officedocument.themeOverride+xml"/>
  <Override PartName="/xl/theme/themeOverride12.xml" ContentType="application/vnd.openxmlformats-officedocument.themeOverride+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theme/themeOverride8.xml" ContentType="application/vnd.openxmlformats-officedocument.themeOverride+xml"/>
  <Override PartName="/xl/theme/themeOverride9.xml" ContentType="application/vnd.openxmlformats-officedocument.themeOverride+xml"/>
  <Override PartName="/xl/theme/themeOverride10.xml" ContentType="application/vnd.openxmlformats-officedocument.themeOverrid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theme/themeOverride6.xml" ContentType="application/vnd.openxmlformats-officedocument.themeOverride+xml"/>
  <Override PartName="/xl/theme/themeOverride7.xml" ContentType="application/vnd.openxmlformats-officedocument.themeOverrid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theme/themeOverride5.xml" ContentType="application/vnd.openxmlformats-officedocument.themeOverride+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theme/themeOverride3.xml" ContentType="application/vnd.openxmlformats-officedocument.themeOverride+xml"/>
  <Override PartName="/xl/charts/chart5.xml" ContentType="application/vnd.openxmlformats-officedocument.drawingml.chart+xml"/>
  <Override PartName="/xl/drawings/drawing7.xml" ContentType="application/vnd.openxmlformats-officedocument.drawing+xml"/>
  <Override PartName="/xl/embeddings/oleObject5.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theme/themeOverride1.xml" ContentType="application/vnd.openxmlformats-officedocument.themeOverride+xml"/>
  <Override PartName="/xl/charts/chart3.xml" ContentType="application/vnd.openxmlformats-officedocument.drawingml.chart+xml"/>
  <Default Extension="emf" ContentType="image/x-emf"/>
  <Override PartName="/xl/drawings/drawing5.xml" ContentType="application/vnd.openxmlformats-officedocument.drawing+xml"/>
  <Override PartName="/xl/embeddings/oleObject3.bin" ContentType="application/vnd.openxmlformats-officedocument.oleObject"/>
  <Override PartName="/xl/theme/themeOverride18.xml" ContentType="application/vnd.openxmlformats-officedocument.themeOverride+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embeddings/oleObject1.bin" ContentType="application/vnd.openxmlformats-officedocument.oleObject"/>
  <Override PartName="/xl/theme/themeOverride16.xml" ContentType="application/vnd.openxmlformats-officedocument.themeOverride+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0" yWindow="60" windowWidth="20280" windowHeight="10950" tabRatio="897"/>
  </bookViews>
  <sheets>
    <sheet name="Intro" sheetId="14" r:id="rId1"/>
    <sheet name="1 - CP model def" sheetId="11" r:id="rId2"/>
    <sheet name="3 &amp; 4 - CP model fit" sheetId="2" r:id="rId3"/>
    <sheet name="5 - 3-para CP model" sheetId="8" r:id="rId4"/>
    <sheet name="6 - IR model def" sheetId="3" r:id="rId5"/>
    <sheet name="7 - Quantify workout" sheetId="12" r:id="rId6"/>
    <sheet name="8 - IR model fit" sheetId="9" r:id="rId7"/>
    <sheet name="9 - Simulations" sheetId="5" r:id="rId8"/>
    <sheet name="10 - IR model modifications" sheetId="1" r:id="rId9"/>
  </sheets>
  <definedNames>
    <definedName name="_xlnm._FilterDatabase" localSheetId="6" hidden="1">'8 - IR model fit'!$A$37:$J$202</definedName>
    <definedName name="solver_adj" localSheetId="2" hidden="1">'3 &amp; 4 - CP model fit'!$H$28:$H$28</definedName>
    <definedName name="solver_adj" localSheetId="6" hidden="1">'8 - IR model fit'!$L$36:$L$40</definedName>
    <definedName name="solver_cvg" localSheetId="2" hidden="1">0.0001</definedName>
    <definedName name="solver_cvg" localSheetId="6" hidden="1">0.0001</definedName>
    <definedName name="solver_drv" localSheetId="2" hidden="1">1</definedName>
    <definedName name="solver_drv" localSheetId="6" hidden="1">1</definedName>
    <definedName name="solver_est" localSheetId="2" hidden="1">1</definedName>
    <definedName name="solver_est" localSheetId="6" hidden="1">1</definedName>
    <definedName name="solver_itr" localSheetId="2" hidden="1">100</definedName>
    <definedName name="solver_itr" localSheetId="6" hidden="1">100</definedName>
    <definedName name="solver_lin" localSheetId="2" hidden="1">2</definedName>
    <definedName name="solver_lin" localSheetId="6" hidden="1">2</definedName>
    <definedName name="solver_neg" localSheetId="2" hidden="1">2</definedName>
    <definedName name="solver_neg" localSheetId="6" hidden="1">2</definedName>
    <definedName name="solver_num" localSheetId="2" hidden="1">0</definedName>
    <definedName name="solver_num" localSheetId="6" hidden="1">0</definedName>
    <definedName name="solver_nwt" localSheetId="2" hidden="1">1</definedName>
    <definedName name="solver_nwt" localSheetId="6" hidden="1">1</definedName>
    <definedName name="solver_opt" localSheetId="2" hidden="1">'3 &amp; 4 - CP model fit'!#REF!</definedName>
    <definedName name="solver_opt" localSheetId="6" hidden="1">'8 - IR model fit'!$L$55</definedName>
    <definedName name="solver_pre" localSheetId="2" hidden="1">0.000001</definedName>
    <definedName name="solver_pre" localSheetId="6" hidden="1">0.000001</definedName>
    <definedName name="solver_scl" localSheetId="2" hidden="1">2</definedName>
    <definedName name="solver_scl" localSheetId="6" hidden="1">2</definedName>
    <definedName name="solver_sho" localSheetId="2" hidden="1">2</definedName>
    <definedName name="solver_sho" localSheetId="6" hidden="1">2</definedName>
    <definedName name="solver_tim" localSheetId="2" hidden="1">100</definedName>
    <definedName name="solver_tim" localSheetId="6" hidden="1">100</definedName>
    <definedName name="solver_tol" localSheetId="2" hidden="1">0.05</definedName>
    <definedName name="solver_tol" localSheetId="6" hidden="1">0.05</definedName>
    <definedName name="solver_typ" localSheetId="2" hidden="1">2</definedName>
    <definedName name="solver_typ" localSheetId="6" hidden="1">2</definedName>
    <definedName name="solver_val" localSheetId="2" hidden="1">0</definedName>
    <definedName name="solver_val" localSheetId="6" hidden="1">0</definedName>
  </definedNames>
  <calcPr calcId="125725"/>
</workbook>
</file>

<file path=xl/calcChain.xml><?xml version="1.0" encoding="utf-8"?>
<calcChain xmlns="http://schemas.openxmlformats.org/spreadsheetml/2006/main">
  <c r="B40" i="8"/>
  <c r="A40"/>
  <c r="B39"/>
  <c r="A39"/>
  <c r="A43"/>
  <c r="H103" i="2"/>
  <c r="I103"/>
  <c r="I101"/>
  <c r="H101"/>
  <c r="E101"/>
  <c r="D101"/>
  <c r="H26" i="8"/>
  <c r="H25"/>
  <c r="A15"/>
  <c r="B15"/>
  <c r="A16"/>
  <c r="B16"/>
  <c r="A17"/>
  <c r="B17"/>
  <c r="A18"/>
  <c r="B18"/>
  <c r="A19"/>
  <c r="B19"/>
  <c r="A20"/>
  <c r="B20"/>
  <c r="A21"/>
  <c r="B21"/>
  <c r="A22"/>
  <c r="B22"/>
  <c r="A23"/>
  <c r="B23"/>
  <c r="A24"/>
  <c r="B24"/>
  <c r="B25"/>
  <c r="B26"/>
  <c r="B27"/>
  <c r="B28"/>
  <c r="B29"/>
  <c r="B30"/>
  <c r="B31"/>
  <c r="B32"/>
  <c r="B33"/>
  <c r="B34"/>
  <c r="B35"/>
  <c r="B36"/>
  <c r="B37"/>
  <c r="B38"/>
  <c r="B41"/>
  <c r="B42"/>
  <c r="B43"/>
  <c r="B44"/>
  <c r="B45"/>
  <c r="B46"/>
  <c r="B47"/>
  <c r="B48"/>
  <c r="G26"/>
  <c r="G25"/>
  <c r="A29"/>
  <c r="A37"/>
  <c r="A38"/>
  <c r="A41"/>
  <c r="A42"/>
  <c r="A44"/>
  <c r="A45"/>
  <c r="A46"/>
  <c r="A47"/>
  <c r="A48"/>
  <c r="A49"/>
  <c r="A50"/>
  <c r="A36"/>
  <c r="A26"/>
  <c r="A27"/>
  <c r="A28"/>
  <c r="A30"/>
  <c r="A31"/>
  <c r="A32"/>
  <c r="A33"/>
  <c r="A34"/>
  <c r="A35"/>
  <c r="A25"/>
  <c r="A3643" i="12"/>
  <c r="O70"/>
  <c r="O69"/>
  <c r="O64"/>
  <c r="O65"/>
  <c r="AK39" i="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37"/>
  <c r="AK38"/>
  <c r="AK36"/>
  <c r="G37" i="12"/>
  <c r="P64" s="1"/>
  <c r="E60"/>
  <c r="E61" s="1"/>
  <c r="F61" s="1"/>
  <c r="Z38" i="9"/>
  <c r="Z37"/>
  <c r="P42" i="12"/>
  <c r="P60" s="1"/>
  <c r="G60"/>
  <c r="F37"/>
  <c r="F38"/>
  <c r="F39"/>
  <c r="F40"/>
  <c r="F41"/>
  <c r="F42"/>
  <c r="F43"/>
  <c r="F44"/>
  <c r="F45"/>
  <c r="F46"/>
  <c r="F47"/>
  <c r="F48"/>
  <c r="F49"/>
  <c r="F50"/>
  <c r="F51"/>
  <c r="F52"/>
  <c r="F53"/>
  <c r="F54"/>
  <c r="F55"/>
  <c r="F56"/>
  <c r="F57"/>
  <c r="F58"/>
  <c r="F59"/>
  <c r="F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3004"/>
  <c r="A3005"/>
  <c r="A3006"/>
  <c r="A3007"/>
  <c r="A3008"/>
  <c r="A3009"/>
  <c r="A3010"/>
  <c r="A3011"/>
  <c r="A3012"/>
  <c r="A3013"/>
  <c r="A3014"/>
  <c r="A3015"/>
  <c r="A3016"/>
  <c r="A3017"/>
  <c r="A3018"/>
  <c r="A3019"/>
  <c r="A3020"/>
  <c r="A3021"/>
  <c r="A3022"/>
  <c r="A3023"/>
  <c r="A3024"/>
  <c r="A3025"/>
  <c r="A3026"/>
  <c r="A3027"/>
  <c r="A3028"/>
  <c r="A3029"/>
  <c r="A3030"/>
  <c r="A3031"/>
  <c r="A3032"/>
  <c r="A3033"/>
  <c r="A3034"/>
  <c r="A3035"/>
  <c r="A3036"/>
  <c r="A3037"/>
  <c r="A3038"/>
  <c r="A3039"/>
  <c r="A3040"/>
  <c r="A3041"/>
  <c r="A3042"/>
  <c r="A3043"/>
  <c r="A3044"/>
  <c r="A3045"/>
  <c r="A3046"/>
  <c r="A3047"/>
  <c r="A3048"/>
  <c r="A3049"/>
  <c r="A3050"/>
  <c r="A3051"/>
  <c r="A3052"/>
  <c r="A3053"/>
  <c r="A3054"/>
  <c r="A3055"/>
  <c r="A3056"/>
  <c r="A3057"/>
  <c r="A3058"/>
  <c r="A3059"/>
  <c r="A3060"/>
  <c r="A3061"/>
  <c r="A3062"/>
  <c r="A3063"/>
  <c r="A3064"/>
  <c r="A3065"/>
  <c r="A3066"/>
  <c r="A3067"/>
  <c r="A3068"/>
  <c r="A3069"/>
  <c r="A3070"/>
  <c r="A3071"/>
  <c r="A3072"/>
  <c r="A3073"/>
  <c r="A3074"/>
  <c r="A3075"/>
  <c r="A3076"/>
  <c r="A3077"/>
  <c r="A3078"/>
  <c r="A3079"/>
  <c r="A3080"/>
  <c r="A3081"/>
  <c r="A3082"/>
  <c r="A3083"/>
  <c r="A3084"/>
  <c r="A3085"/>
  <c r="A3086"/>
  <c r="A3087"/>
  <c r="A3088"/>
  <c r="A3089"/>
  <c r="A3090"/>
  <c r="A3091"/>
  <c r="A3092"/>
  <c r="A3093"/>
  <c r="A3094"/>
  <c r="A3095"/>
  <c r="A3096"/>
  <c r="A3097"/>
  <c r="A3098"/>
  <c r="A3099"/>
  <c r="A3100"/>
  <c r="A3101"/>
  <c r="A3102"/>
  <c r="A3103"/>
  <c r="A3104"/>
  <c r="A3105"/>
  <c r="A3106"/>
  <c r="A3107"/>
  <c r="A3108"/>
  <c r="A3109"/>
  <c r="A3110"/>
  <c r="A3111"/>
  <c r="A3112"/>
  <c r="A3113"/>
  <c r="A3114"/>
  <c r="A3115"/>
  <c r="A3116"/>
  <c r="A3117"/>
  <c r="A3118"/>
  <c r="A3119"/>
  <c r="A3120"/>
  <c r="A3121"/>
  <c r="A3122"/>
  <c r="A3123"/>
  <c r="A3124"/>
  <c r="A3125"/>
  <c r="A3126"/>
  <c r="A3127"/>
  <c r="A3128"/>
  <c r="A3129"/>
  <c r="A3130"/>
  <c r="A3131"/>
  <c r="A3132"/>
  <c r="A3133"/>
  <c r="A3134"/>
  <c r="A3135"/>
  <c r="A3136"/>
  <c r="A3137"/>
  <c r="A3138"/>
  <c r="A3139"/>
  <c r="A3140"/>
  <c r="A3141"/>
  <c r="A3142"/>
  <c r="A3143"/>
  <c r="A3144"/>
  <c r="A3145"/>
  <c r="A3146"/>
  <c r="A3147"/>
  <c r="A3148"/>
  <c r="A3149"/>
  <c r="A3150"/>
  <c r="A3151"/>
  <c r="A3152"/>
  <c r="A3153"/>
  <c r="A3154"/>
  <c r="A3155"/>
  <c r="A3156"/>
  <c r="A3157"/>
  <c r="A3158"/>
  <c r="A3159"/>
  <c r="A3160"/>
  <c r="A3161"/>
  <c r="A3162"/>
  <c r="A3163"/>
  <c r="A3164"/>
  <c r="A3165"/>
  <c r="A3166"/>
  <c r="A3167"/>
  <c r="A3168"/>
  <c r="A3169"/>
  <c r="A3170"/>
  <c r="A3171"/>
  <c r="A3172"/>
  <c r="A3173"/>
  <c r="A3174"/>
  <c r="A3175"/>
  <c r="A3176"/>
  <c r="A3177"/>
  <c r="A3178"/>
  <c r="A3179"/>
  <c r="A3180"/>
  <c r="A3181"/>
  <c r="A3182"/>
  <c r="A3183"/>
  <c r="A3184"/>
  <c r="A3185"/>
  <c r="A3186"/>
  <c r="A3187"/>
  <c r="A3188"/>
  <c r="A3189"/>
  <c r="A3190"/>
  <c r="A3191"/>
  <c r="A3192"/>
  <c r="A3193"/>
  <c r="A3194"/>
  <c r="A3195"/>
  <c r="A3196"/>
  <c r="A3197"/>
  <c r="A3198"/>
  <c r="A3199"/>
  <c r="A3200"/>
  <c r="A3201"/>
  <c r="A3202"/>
  <c r="A3203"/>
  <c r="A3204"/>
  <c r="A3205"/>
  <c r="A3206"/>
  <c r="A3207"/>
  <c r="A3208"/>
  <c r="A3209"/>
  <c r="A3210"/>
  <c r="A3211"/>
  <c r="A3212"/>
  <c r="A3213"/>
  <c r="A3214"/>
  <c r="A3215"/>
  <c r="A3216"/>
  <c r="A3217"/>
  <c r="A3218"/>
  <c r="A3219"/>
  <c r="A3220"/>
  <c r="A3221"/>
  <c r="A3222"/>
  <c r="A3223"/>
  <c r="A3224"/>
  <c r="A3225"/>
  <c r="A3226"/>
  <c r="A3227"/>
  <c r="A3228"/>
  <c r="A3229"/>
  <c r="A3230"/>
  <c r="A3231"/>
  <c r="A3232"/>
  <c r="A3233"/>
  <c r="A3234"/>
  <c r="A3235"/>
  <c r="A3236"/>
  <c r="A3237"/>
  <c r="A3238"/>
  <c r="A3239"/>
  <c r="A3240"/>
  <c r="A3241"/>
  <c r="A3242"/>
  <c r="A3243"/>
  <c r="A3244"/>
  <c r="A3245"/>
  <c r="A3246"/>
  <c r="A3247"/>
  <c r="A3248"/>
  <c r="A3249"/>
  <c r="A3250"/>
  <c r="A3251"/>
  <c r="A3252"/>
  <c r="A3253"/>
  <c r="A3254"/>
  <c r="A3255"/>
  <c r="A3256"/>
  <c r="A3257"/>
  <c r="A3258"/>
  <c r="A3259"/>
  <c r="A3260"/>
  <c r="A3261"/>
  <c r="A3262"/>
  <c r="A3263"/>
  <c r="A3264"/>
  <c r="A3265"/>
  <c r="A3266"/>
  <c r="A3267"/>
  <c r="A3268"/>
  <c r="A3269"/>
  <c r="A3270"/>
  <c r="A3271"/>
  <c r="A3272"/>
  <c r="A3273"/>
  <c r="A3274"/>
  <c r="A3275"/>
  <c r="A3276"/>
  <c r="A3277"/>
  <c r="A3278"/>
  <c r="A3279"/>
  <c r="A3280"/>
  <c r="A3281"/>
  <c r="A3282"/>
  <c r="A3283"/>
  <c r="A3284"/>
  <c r="A3285"/>
  <c r="A3286"/>
  <c r="A3287"/>
  <c r="A3288"/>
  <c r="A3289"/>
  <c r="A3290"/>
  <c r="A3291"/>
  <c r="A3292"/>
  <c r="A3293"/>
  <c r="A3294"/>
  <c r="A3295"/>
  <c r="A3296"/>
  <c r="A3297"/>
  <c r="A3298"/>
  <c r="A3299"/>
  <c r="A3300"/>
  <c r="A3301"/>
  <c r="A3302"/>
  <c r="A3303"/>
  <c r="A3304"/>
  <c r="A3305"/>
  <c r="A3306"/>
  <c r="A3307"/>
  <c r="A3308"/>
  <c r="A3309"/>
  <c r="A3310"/>
  <c r="A3311"/>
  <c r="A3312"/>
  <c r="A3313"/>
  <c r="A3314"/>
  <c r="A3315"/>
  <c r="A3316"/>
  <c r="A3317"/>
  <c r="A3318"/>
  <c r="A3319"/>
  <c r="A3320"/>
  <c r="A3321"/>
  <c r="A3322"/>
  <c r="A3323"/>
  <c r="A3324"/>
  <c r="A3325"/>
  <c r="A3326"/>
  <c r="A3327"/>
  <c r="A3328"/>
  <c r="A3329"/>
  <c r="A3330"/>
  <c r="A3331"/>
  <c r="A3332"/>
  <c r="A3333"/>
  <c r="A3334"/>
  <c r="A3335"/>
  <c r="A3336"/>
  <c r="A3337"/>
  <c r="A3338"/>
  <c r="A3339"/>
  <c r="A3340"/>
  <c r="A3341"/>
  <c r="A3342"/>
  <c r="A3343"/>
  <c r="A3344"/>
  <c r="A3345"/>
  <c r="A3346"/>
  <c r="A3347"/>
  <c r="A3348"/>
  <c r="A3349"/>
  <c r="A3350"/>
  <c r="A3351"/>
  <c r="A3352"/>
  <c r="A3353"/>
  <c r="A3354"/>
  <c r="A3355"/>
  <c r="A3356"/>
  <c r="A3357"/>
  <c r="A3358"/>
  <c r="A3359"/>
  <c r="A3360"/>
  <c r="A3361"/>
  <c r="A3362"/>
  <c r="A3363"/>
  <c r="A3364"/>
  <c r="A3365"/>
  <c r="A3366"/>
  <c r="A3367"/>
  <c r="A3368"/>
  <c r="A3369"/>
  <c r="A3370"/>
  <c r="A3371"/>
  <c r="A3372"/>
  <c r="A3373"/>
  <c r="A3374"/>
  <c r="A3375"/>
  <c r="A3376"/>
  <c r="A3377"/>
  <c r="A3378"/>
  <c r="A3379"/>
  <c r="A3380"/>
  <c r="A3381"/>
  <c r="A3382"/>
  <c r="A3383"/>
  <c r="A3384"/>
  <c r="A3385"/>
  <c r="A3386"/>
  <c r="A3387"/>
  <c r="A3388"/>
  <c r="A3389"/>
  <c r="A3390"/>
  <c r="A3391"/>
  <c r="A3392"/>
  <c r="A3393"/>
  <c r="A3394"/>
  <c r="A3395"/>
  <c r="A3396"/>
  <c r="A3397"/>
  <c r="A3398"/>
  <c r="A3399"/>
  <c r="A3400"/>
  <c r="A3401"/>
  <c r="A3402"/>
  <c r="A3403"/>
  <c r="A3404"/>
  <c r="A3405"/>
  <c r="A3406"/>
  <c r="A3407"/>
  <c r="A3408"/>
  <c r="A3409"/>
  <c r="A3410"/>
  <c r="A3411"/>
  <c r="A3412"/>
  <c r="A3413"/>
  <c r="A3414"/>
  <c r="A3415"/>
  <c r="A3416"/>
  <c r="A3417"/>
  <c r="A3418"/>
  <c r="A3419"/>
  <c r="A3420"/>
  <c r="A3421"/>
  <c r="A3422"/>
  <c r="A3423"/>
  <c r="A3424"/>
  <c r="A3425"/>
  <c r="A3426"/>
  <c r="A3427"/>
  <c r="A3428"/>
  <c r="A3429"/>
  <c r="A3430"/>
  <c r="A3431"/>
  <c r="A3432"/>
  <c r="A3433"/>
  <c r="A3434"/>
  <c r="A3435"/>
  <c r="A3436"/>
  <c r="A3437"/>
  <c r="A3438"/>
  <c r="A3439"/>
  <c r="A3440"/>
  <c r="A3441"/>
  <c r="A3442"/>
  <c r="A3443"/>
  <c r="A3444"/>
  <c r="A3445"/>
  <c r="A3446"/>
  <c r="A3447"/>
  <c r="A3448"/>
  <c r="A3449"/>
  <c r="A3450"/>
  <c r="A3451"/>
  <c r="A3452"/>
  <c r="A3453"/>
  <c r="A3454"/>
  <c r="A3455"/>
  <c r="A3456"/>
  <c r="A3457"/>
  <c r="A3458"/>
  <c r="A3459"/>
  <c r="A3460"/>
  <c r="A3461"/>
  <c r="A3462"/>
  <c r="A3463"/>
  <c r="A3464"/>
  <c r="A3465"/>
  <c r="A3466"/>
  <c r="A3467"/>
  <c r="A3468"/>
  <c r="A3469"/>
  <c r="A3470"/>
  <c r="A3471"/>
  <c r="A3472"/>
  <c r="A3473"/>
  <c r="A3474"/>
  <c r="A3475"/>
  <c r="A3476"/>
  <c r="A3477"/>
  <c r="A3478"/>
  <c r="A3479"/>
  <c r="A3480"/>
  <c r="A3481"/>
  <c r="A3482"/>
  <c r="A3483"/>
  <c r="A3484"/>
  <c r="A3485"/>
  <c r="A3486"/>
  <c r="A3487"/>
  <c r="A3488"/>
  <c r="A3489"/>
  <c r="A3490"/>
  <c r="A3491"/>
  <c r="A3492"/>
  <c r="A3493"/>
  <c r="A3494"/>
  <c r="A3495"/>
  <c r="A3496"/>
  <c r="A3497"/>
  <c r="A3498"/>
  <c r="A3499"/>
  <c r="A3500"/>
  <c r="A3501"/>
  <c r="A3502"/>
  <c r="A3503"/>
  <c r="A3504"/>
  <c r="A3505"/>
  <c r="A3506"/>
  <c r="A3507"/>
  <c r="A3508"/>
  <c r="A3509"/>
  <c r="A3510"/>
  <c r="A3511"/>
  <c r="A3512"/>
  <c r="A3513"/>
  <c r="A3514"/>
  <c r="A3515"/>
  <c r="A3516"/>
  <c r="A3517"/>
  <c r="A3518"/>
  <c r="A3519"/>
  <c r="A3520"/>
  <c r="A3521"/>
  <c r="A3522"/>
  <c r="A3523"/>
  <c r="A3524"/>
  <c r="A3525"/>
  <c r="A3526"/>
  <c r="A3527"/>
  <c r="A3528"/>
  <c r="A3529"/>
  <c r="A3530"/>
  <c r="A3531"/>
  <c r="A3532"/>
  <c r="A3533"/>
  <c r="A3534"/>
  <c r="A3535"/>
  <c r="A3536"/>
  <c r="A3537"/>
  <c r="A3538"/>
  <c r="A3539"/>
  <c r="A3540"/>
  <c r="A3541"/>
  <c r="A3542"/>
  <c r="A3543"/>
  <c r="A3544"/>
  <c r="A3545"/>
  <c r="A3546"/>
  <c r="A3547"/>
  <c r="A3548"/>
  <c r="A3549"/>
  <c r="A3550"/>
  <c r="A3551"/>
  <c r="A3552"/>
  <c r="A3553"/>
  <c r="A3554"/>
  <c r="A3555"/>
  <c r="A3556"/>
  <c r="A3557"/>
  <c r="A3558"/>
  <c r="A3559"/>
  <c r="A3560"/>
  <c r="A3561"/>
  <c r="A3562"/>
  <c r="A3563"/>
  <c r="A3564"/>
  <c r="A3565"/>
  <c r="A3566"/>
  <c r="A3567"/>
  <c r="A3568"/>
  <c r="A3569"/>
  <c r="A3570"/>
  <c r="A3571"/>
  <c r="A3572"/>
  <c r="A3573"/>
  <c r="A3574"/>
  <c r="A3575"/>
  <c r="A3576"/>
  <c r="A3577"/>
  <c r="A3578"/>
  <c r="A3579"/>
  <c r="A3580"/>
  <c r="A3581"/>
  <c r="A3582"/>
  <c r="A3583"/>
  <c r="A3584"/>
  <c r="A3585"/>
  <c r="A3586"/>
  <c r="A3587"/>
  <c r="A3588"/>
  <c r="A3589"/>
  <c r="A3590"/>
  <c r="A3591"/>
  <c r="A3592"/>
  <c r="A3593"/>
  <c r="A3594"/>
  <c r="A3595"/>
  <c r="A3596"/>
  <c r="A3597"/>
  <c r="A3598"/>
  <c r="A3599"/>
  <c r="A3600"/>
  <c r="A3601"/>
  <c r="A3602"/>
  <c r="A3603"/>
  <c r="A3604"/>
  <c r="A3605"/>
  <c r="A3606"/>
  <c r="A3607"/>
  <c r="A3608"/>
  <c r="A3609"/>
  <c r="A3610"/>
  <c r="A3611"/>
  <c r="A3612"/>
  <c r="A3613"/>
  <c r="A3614"/>
  <c r="A3615"/>
  <c r="A3616"/>
  <c r="A3617"/>
  <c r="A3618"/>
  <c r="A3619"/>
  <c r="A3620"/>
  <c r="A3621"/>
  <c r="A3622"/>
  <c r="A3623"/>
  <c r="A3624"/>
  <c r="A3625"/>
  <c r="A3626"/>
  <c r="A3627"/>
  <c r="A3628"/>
  <c r="A3629"/>
  <c r="A3630"/>
  <c r="A3631"/>
  <c r="A3632"/>
  <c r="A3633"/>
  <c r="A3634"/>
  <c r="A3635"/>
  <c r="A3636"/>
  <c r="A3637"/>
  <c r="A3638"/>
  <c r="A3639"/>
  <c r="A3640"/>
  <c r="A3641"/>
  <c r="G51" s="1"/>
  <c r="A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36"/>
  <c r="H102" i="2"/>
  <c r="I102"/>
  <c r="D102"/>
  <c r="E102"/>
  <c r="D103"/>
  <c r="E103"/>
  <c r="D104"/>
  <c r="E104"/>
  <c r="P65" i="12" l="1"/>
  <c r="P59"/>
  <c r="P47"/>
  <c r="P48" s="1"/>
  <c r="E62"/>
  <c r="F62" s="1"/>
  <c r="P49"/>
  <c r="F60"/>
  <c r="E63"/>
  <c r="Q24" i="3"/>
  <c r="Q25" s="1"/>
  <c r="P24"/>
  <c r="P25" s="1"/>
  <c r="P26" s="1"/>
  <c r="P27" s="1"/>
  <c r="P28" s="1"/>
  <c r="P29" s="1"/>
  <c r="P30" s="1"/>
  <c r="P31" s="1"/>
  <c r="P32" s="1"/>
  <c r="P33" s="1"/>
  <c r="P34" s="1"/>
  <c r="P35" s="1"/>
  <c r="P36" s="1"/>
  <c r="P37" s="1"/>
  <c r="P38" s="1"/>
  <c r="P39" s="1"/>
  <c r="P40" s="1"/>
  <c r="P41" s="1"/>
  <c r="P42" s="1"/>
  <c r="P43" s="1"/>
  <c r="P44" s="1"/>
  <c r="P45" s="1"/>
  <c r="P46" s="1"/>
  <c r="P47" s="1"/>
  <c r="P48" s="1"/>
  <c r="P49" s="1"/>
  <c r="P50" s="1"/>
  <c r="P51" s="1"/>
  <c r="P52" s="1"/>
  <c r="P53" s="1"/>
  <c r="P54" s="1"/>
  <c r="P55" s="1"/>
  <c r="P56" s="1"/>
  <c r="P57" s="1"/>
  <c r="P58" s="1"/>
  <c r="P59" s="1"/>
  <c r="P60" s="1"/>
  <c r="P61" s="1"/>
  <c r="P62" s="1"/>
  <c r="P63" s="1"/>
  <c r="P64" s="1"/>
  <c r="P65" s="1"/>
  <c r="P66" s="1"/>
  <c r="P67" s="1"/>
  <c r="P68" s="1"/>
  <c r="P69" s="1"/>
  <c r="P70" s="1"/>
  <c r="P71" s="1"/>
  <c r="P72" s="1"/>
  <c r="P73" s="1"/>
  <c r="P74" s="1"/>
  <c r="P75" s="1"/>
  <c r="P76" s="1"/>
  <c r="P77" s="1"/>
  <c r="P78" s="1"/>
  <c r="P79" s="1"/>
  <c r="P80" s="1"/>
  <c r="P81" s="1"/>
  <c r="P82" s="1"/>
  <c r="P83" s="1"/>
  <c r="P84" s="1"/>
  <c r="P85" s="1"/>
  <c r="P86" s="1"/>
  <c r="P87" s="1"/>
  <c r="P88" s="1"/>
  <c r="P89" s="1"/>
  <c r="P90" s="1"/>
  <c r="P91" s="1"/>
  <c r="P92" s="1"/>
  <c r="P93" s="1"/>
  <c r="P94" s="1"/>
  <c r="P95" s="1"/>
  <c r="P96" s="1"/>
  <c r="P97" s="1"/>
  <c r="P98" s="1"/>
  <c r="P99" s="1"/>
  <c r="P100" s="1"/>
  <c r="P101" s="1"/>
  <c r="P102" s="1"/>
  <c r="P103" s="1"/>
  <c r="P104" s="1"/>
  <c r="P105" s="1"/>
  <c r="P106" s="1"/>
  <c r="P107" s="1"/>
  <c r="P108" s="1"/>
  <c r="P109" s="1"/>
  <c r="P110" s="1"/>
  <c r="P111" s="1"/>
  <c r="P112" s="1"/>
  <c r="P113" s="1"/>
  <c r="P114" s="1"/>
  <c r="P115" s="1"/>
  <c r="P116" s="1"/>
  <c r="P117" s="1"/>
  <c r="P118" s="1"/>
  <c r="P119" s="1"/>
  <c r="P120" s="1"/>
  <c r="P121" s="1"/>
  <c r="P122" s="1"/>
  <c r="P123" s="1"/>
  <c r="P124" s="1"/>
  <c r="P125" s="1"/>
  <c r="P126" s="1"/>
  <c r="P127" s="1"/>
  <c r="P128" s="1"/>
  <c r="P129" s="1"/>
  <c r="P130" s="1"/>
  <c r="P131" s="1"/>
  <c r="P132" s="1"/>
  <c r="P133" s="1"/>
  <c r="P134" s="1"/>
  <c r="P135" s="1"/>
  <c r="P136" s="1"/>
  <c r="P137" s="1"/>
  <c r="P138" s="1"/>
  <c r="P139" s="1"/>
  <c r="P140" s="1"/>
  <c r="P141" s="1"/>
  <c r="P142" s="1"/>
  <c r="P143" s="1"/>
  <c r="P144" s="1"/>
  <c r="P145" s="1"/>
  <c r="P146" s="1"/>
  <c r="P147" s="1"/>
  <c r="P148" s="1"/>
  <c r="P149" s="1"/>
  <c r="P150" s="1"/>
  <c r="P151" s="1"/>
  <c r="P152" s="1"/>
  <c r="P153" s="1"/>
  <c r="P154" s="1"/>
  <c r="P155" s="1"/>
  <c r="P156" s="1"/>
  <c r="P159" s="1"/>
  <c r="P160" s="1"/>
  <c r="P161" s="1"/>
  <c r="P162" s="1"/>
  <c r="P163" s="1"/>
  <c r="P164" s="1"/>
  <c r="P165" s="1"/>
  <c r="P166" s="1"/>
  <c r="P167" s="1"/>
  <c r="P168" s="1"/>
  <c r="P169" s="1"/>
  <c r="P170" s="1"/>
  <c r="P171" s="1"/>
  <c r="P172" s="1"/>
  <c r="P173" s="1"/>
  <c r="P174" s="1"/>
  <c r="P175" s="1"/>
  <c r="P176" s="1"/>
  <c r="P177" s="1"/>
  <c r="P178" s="1"/>
  <c r="P179" s="1"/>
  <c r="P180" s="1"/>
  <c r="P181" s="1"/>
  <c r="P182" s="1"/>
  <c r="P183" s="1"/>
  <c r="P184" s="1"/>
  <c r="P185" s="1"/>
  <c r="P186" s="1"/>
  <c r="P187" s="1"/>
  <c r="P188" s="1"/>
  <c r="P189" s="1"/>
  <c r="P190" s="1"/>
  <c r="P191" s="1"/>
  <c r="P192" s="1"/>
  <c r="P193" s="1"/>
  <c r="P194" s="1"/>
  <c r="P195" s="1"/>
  <c r="P196" s="1"/>
  <c r="P197" s="1"/>
  <c r="P198" s="1"/>
  <c r="P199" s="1"/>
  <c r="P200" s="1"/>
  <c r="P201" s="1"/>
  <c r="P202" s="1"/>
  <c r="P203" s="1"/>
  <c r="P204" s="1"/>
  <c r="P205" s="1"/>
  <c r="P206" s="1"/>
  <c r="P207" s="1"/>
  <c r="P208" s="1"/>
  <c r="P209" s="1"/>
  <c r="P210" s="1"/>
  <c r="P211" s="1"/>
  <c r="P212" s="1"/>
  <c r="P213" s="1"/>
  <c r="P214" s="1"/>
  <c r="P215" s="1"/>
  <c r="P216" s="1"/>
  <c r="P217" s="1"/>
  <c r="P218" s="1"/>
  <c r="P219" s="1"/>
  <c r="P220" s="1"/>
  <c r="P221" s="1"/>
  <c r="P222" s="1"/>
  <c r="P223" s="1"/>
  <c r="P224" s="1"/>
  <c r="P225" s="1"/>
  <c r="P226" s="1"/>
  <c r="P227" s="1"/>
  <c r="P228" s="1"/>
  <c r="P229" s="1"/>
  <c r="P230" s="1"/>
  <c r="P231" s="1"/>
  <c r="P232" s="1"/>
  <c r="P233" s="1"/>
  <c r="P234" s="1"/>
  <c r="P235" s="1"/>
  <c r="P236" s="1"/>
  <c r="P237" s="1"/>
  <c r="P238" s="1"/>
  <c r="P239" s="1"/>
  <c r="P240" s="1"/>
  <c r="P241" s="1"/>
  <c r="P242" s="1"/>
  <c r="P243" s="1"/>
  <c r="P244" s="1"/>
  <c r="P245" s="1"/>
  <c r="P246" s="1"/>
  <c r="P247" s="1"/>
  <c r="P248" s="1"/>
  <c r="P249" s="1"/>
  <c r="P250" s="1"/>
  <c r="P251" s="1"/>
  <c r="P252" s="1"/>
  <c r="P253" s="1"/>
  <c r="P254" s="1"/>
  <c r="P255" s="1"/>
  <c r="P256" s="1"/>
  <c r="P257" s="1"/>
  <c r="P258" s="1"/>
  <c r="P259" s="1"/>
  <c r="P260" s="1"/>
  <c r="P261" s="1"/>
  <c r="P262" s="1"/>
  <c r="P263" s="1"/>
  <c r="P264" s="1"/>
  <c r="P265" s="1"/>
  <c r="P266" s="1"/>
  <c r="P267" s="1"/>
  <c r="P268" s="1"/>
  <c r="P269" s="1"/>
  <c r="P270" s="1"/>
  <c r="P271" s="1"/>
  <c r="P272" s="1"/>
  <c r="P273" s="1"/>
  <c r="P274" s="1"/>
  <c r="P275" s="1"/>
  <c r="P276" s="1"/>
  <c r="P277" s="1"/>
  <c r="P278" s="1"/>
  <c r="P279" s="1"/>
  <c r="P280" s="1"/>
  <c r="P281" s="1"/>
  <c r="P282" s="1"/>
  <c r="P283" s="1"/>
  <c r="P284" s="1"/>
  <c r="P285" s="1"/>
  <c r="P286" s="1"/>
  <c r="P287" s="1"/>
  <c r="P288" s="1"/>
  <c r="P289" s="1"/>
  <c r="P290" s="1"/>
  <c r="P291" s="1"/>
  <c r="P292" s="1"/>
  <c r="P293" s="1"/>
  <c r="P294" s="1"/>
  <c r="P295" s="1"/>
  <c r="P296" s="1"/>
  <c r="P297" s="1"/>
  <c r="P298" s="1"/>
  <c r="P299" s="1"/>
  <c r="P300" s="1"/>
  <c r="P301" s="1"/>
  <c r="P302" s="1"/>
  <c r="P303" s="1"/>
  <c r="P304" s="1"/>
  <c r="P305" s="1"/>
  <c r="P306" s="1"/>
  <c r="P307" s="1"/>
  <c r="P308" s="1"/>
  <c r="P309" s="1"/>
  <c r="P310" s="1"/>
  <c r="P311" s="1"/>
  <c r="P312" s="1"/>
  <c r="P313" s="1"/>
  <c r="P314" s="1"/>
  <c r="P315" s="1"/>
  <c r="P316" s="1"/>
  <c r="P317" s="1"/>
  <c r="P318" s="1"/>
  <c r="P319" s="1"/>
  <c r="P320" s="1"/>
  <c r="P321" s="1"/>
  <c r="P322" s="1"/>
  <c r="P323" s="1"/>
  <c r="P324" s="1"/>
  <c r="P325" s="1"/>
  <c r="P326" s="1"/>
  <c r="P327" s="1"/>
  <c r="P328" s="1"/>
  <c r="P329" s="1"/>
  <c r="P330" s="1"/>
  <c r="P331" s="1"/>
  <c r="P332" s="1"/>
  <c r="P333" s="1"/>
  <c r="P334" s="1"/>
  <c r="P335" s="1"/>
  <c r="P336" s="1"/>
  <c r="P337" s="1"/>
  <c r="P338" s="1"/>
  <c r="P339" s="1"/>
  <c r="P340" s="1"/>
  <c r="P341" s="1"/>
  <c r="P342" s="1"/>
  <c r="P343" s="1"/>
  <c r="P344" s="1"/>
  <c r="P345" s="1"/>
  <c r="P346" s="1"/>
  <c r="P347" s="1"/>
  <c r="P348" s="1"/>
  <c r="P349" s="1"/>
  <c r="P350" s="1"/>
  <c r="P351" s="1"/>
  <c r="P352" s="1"/>
  <c r="P353" s="1"/>
  <c r="P354" s="1"/>
  <c r="P355" s="1"/>
  <c r="P356" s="1"/>
  <c r="P357" s="1"/>
  <c r="P358" s="1"/>
  <c r="P359" s="1"/>
  <c r="P360" s="1"/>
  <c r="P361" s="1"/>
  <c r="P362" s="1"/>
  <c r="P363" s="1"/>
  <c r="P364" s="1"/>
  <c r="P365" s="1"/>
  <c r="P366" s="1"/>
  <c r="P367" s="1"/>
  <c r="P368" s="1"/>
  <c r="P369" s="1"/>
  <c r="P370" s="1"/>
  <c r="P371" s="1"/>
  <c r="P372" s="1"/>
  <c r="P373" s="1"/>
  <c r="P374" s="1"/>
  <c r="P375" s="1"/>
  <c r="P376" s="1"/>
  <c r="P377" s="1"/>
  <c r="P378" s="1"/>
  <c r="P379" s="1"/>
  <c r="P380" s="1"/>
  <c r="P381" s="1"/>
  <c r="P382" s="1"/>
  <c r="P383" s="1"/>
  <c r="P384" s="1"/>
  <c r="P385" s="1"/>
  <c r="P386" s="1"/>
  <c r="P387" s="1"/>
  <c r="P388" s="1"/>
  <c r="P389" s="1"/>
  <c r="P390" s="1"/>
  <c r="P391" s="1"/>
  <c r="P392" s="1"/>
  <c r="P393" s="1"/>
  <c r="P394" s="1"/>
  <c r="P395" s="1"/>
  <c r="P396" s="1"/>
  <c r="P397" s="1"/>
  <c r="P398" s="1"/>
  <c r="P399" s="1"/>
  <c r="P400" s="1"/>
  <c r="P401" s="1"/>
  <c r="P51" i="12" l="1"/>
  <c r="Q26" i="3"/>
  <c r="Q27" s="1"/>
  <c r="Q29" s="1"/>
  <c r="Q30" s="1"/>
  <c r="Q32" s="1"/>
  <c r="Q33" s="1"/>
  <c r="Q34" s="1"/>
  <c r="E64" i="12"/>
  <c r="F64" s="1"/>
  <c r="F63"/>
  <c r="Q31" i="3" l="1"/>
  <c r="Q28"/>
  <c r="Q35"/>
  <c r="Q36" s="1"/>
  <c r="Q37" s="1"/>
  <c r="E65" i="12"/>
  <c r="E66" s="1"/>
  <c r="F65" l="1"/>
  <c r="Q38" i="3"/>
  <c r="Q39" s="1"/>
  <c r="Q40" s="1"/>
  <c r="E67" i="12"/>
  <c r="F66"/>
  <c r="Q41" i="3" l="1"/>
  <c r="Q42" s="1"/>
  <c r="E68" i="12"/>
  <c r="F67"/>
  <c r="Q43" i="3" l="1"/>
  <c r="Q44"/>
  <c r="Q45" s="1"/>
  <c r="E69" i="12"/>
  <c r="F68"/>
  <c r="Q46" i="3" l="1"/>
  <c r="Q47"/>
  <c r="Q48" s="1"/>
  <c r="E70" i="12"/>
  <c r="F69"/>
  <c r="Q50" i="3" l="1"/>
  <c r="Q51" s="1"/>
  <c r="Q49"/>
  <c r="E71" i="12"/>
  <c r="F70"/>
  <c r="F24" i="3"/>
  <c r="F25" s="1"/>
  <c r="B91" i="2"/>
  <c r="B89"/>
  <c r="B90"/>
  <c r="E30"/>
  <c r="E31"/>
  <c r="E32"/>
  <c r="E33"/>
  <c r="E29"/>
  <c r="B30"/>
  <c r="B31"/>
  <c r="B32"/>
  <c r="B33"/>
  <c r="B29"/>
  <c r="D32"/>
  <c r="D33"/>
  <c r="D30"/>
  <c r="D31"/>
  <c r="J53" i="11"/>
  <c r="I53"/>
  <c r="H29"/>
  <c r="H30"/>
  <c r="H31"/>
  <c r="H32"/>
  <c r="H33"/>
  <c r="H34"/>
  <c r="H35"/>
  <c r="H36"/>
  <c r="H37"/>
  <c r="H38"/>
  <c r="H39"/>
  <c r="H40"/>
  <c r="H41"/>
  <c r="H42"/>
  <c r="H43"/>
  <c r="H44"/>
  <c r="H45"/>
  <c r="H46"/>
  <c r="H47"/>
  <c r="H48"/>
  <c r="H49"/>
  <c r="H50"/>
  <c r="H51"/>
  <c r="H52"/>
  <c r="H28"/>
  <c r="J29"/>
  <c r="J30"/>
  <c r="J31"/>
  <c r="J32"/>
  <c r="J33"/>
  <c r="J34"/>
  <c r="J35"/>
  <c r="J36"/>
  <c r="J37"/>
  <c r="J38"/>
  <c r="J39"/>
  <c r="J40"/>
  <c r="J41"/>
  <c r="J42"/>
  <c r="J43"/>
  <c r="J44"/>
  <c r="J45"/>
  <c r="J46"/>
  <c r="J47"/>
  <c r="J48"/>
  <c r="J49"/>
  <c r="J50"/>
  <c r="J51"/>
  <c r="J52"/>
  <c r="J28"/>
  <c r="I28"/>
  <c r="I29"/>
  <c r="I30"/>
  <c r="I31"/>
  <c r="I32"/>
  <c r="I33"/>
  <c r="I34"/>
  <c r="I35"/>
  <c r="I36"/>
  <c r="I37"/>
  <c r="I38"/>
  <c r="I39"/>
  <c r="I40"/>
  <c r="I41"/>
  <c r="I42"/>
  <c r="I43"/>
  <c r="I44"/>
  <c r="I45"/>
  <c r="I46"/>
  <c r="I47"/>
  <c r="I48"/>
  <c r="I49"/>
  <c r="I50"/>
  <c r="I51"/>
  <c r="I52"/>
  <c r="Q52" i="3" l="1"/>
  <c r="Q53"/>
  <c r="Q54" s="1"/>
  <c r="E72" i="12"/>
  <c r="F71"/>
  <c r="H23" i="11"/>
  <c r="I23" s="1"/>
  <c r="I19"/>
  <c r="I20"/>
  <c r="I21"/>
  <c r="I22"/>
  <c r="I18"/>
  <c r="D9"/>
  <c r="D10"/>
  <c r="D11"/>
  <c r="D8"/>
  <c r="C9"/>
  <c r="C10"/>
  <c r="C11"/>
  <c r="C8"/>
  <c r="AH37" i="9"/>
  <c r="AH38"/>
  <c r="AH39"/>
  <c r="AH40"/>
  <c r="AH41"/>
  <c r="AH42"/>
  <c r="AH43"/>
  <c r="AH44"/>
  <c r="AH45"/>
  <c r="AH46"/>
  <c r="AH47"/>
  <c r="AH48"/>
  <c r="AH49"/>
  <c r="AH50"/>
  <c r="AH51"/>
  <c r="AH52"/>
  <c r="AH53"/>
  <c r="AH54"/>
  <c r="AH55"/>
  <c r="AH56"/>
  <c r="AH57"/>
  <c r="AH58"/>
  <c r="AH59"/>
  <c r="AH60"/>
  <c r="AH61"/>
  <c r="AH62"/>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12"/>
  <c r="AH113"/>
  <c r="AH114"/>
  <c r="AH115"/>
  <c r="AH116"/>
  <c r="AH117"/>
  <c r="AH118"/>
  <c r="AH119"/>
  <c r="AH120"/>
  <c r="AH121"/>
  <c r="AH122"/>
  <c r="AH123"/>
  <c r="AH124"/>
  <c r="AH125"/>
  <c r="AH126"/>
  <c r="AH127"/>
  <c r="AH128"/>
  <c r="AH129"/>
  <c r="AH130"/>
  <c r="AH131"/>
  <c r="AH132"/>
  <c r="AH133"/>
  <c r="AH134"/>
  <c r="AH135"/>
  <c r="AH136"/>
  <c r="AH137"/>
  <c r="AH138"/>
  <c r="AH139"/>
  <c r="AH140"/>
  <c r="AH141"/>
  <c r="AH142"/>
  <c r="AH143"/>
  <c r="AH144"/>
  <c r="AH145"/>
  <c r="AH146"/>
  <c r="AH147"/>
  <c r="AH148"/>
  <c r="AH149"/>
  <c r="AH150"/>
  <c r="AH151"/>
  <c r="AH152"/>
  <c r="AH153"/>
  <c r="AH154"/>
  <c r="AH155"/>
  <c r="AH156"/>
  <c r="AH157"/>
  <c r="AH158"/>
  <c r="AH159"/>
  <c r="AH160"/>
  <c r="AH161"/>
  <c r="AH162"/>
  <c r="AH163"/>
  <c r="AH164"/>
  <c r="AH165"/>
  <c r="AH166"/>
  <c r="AH167"/>
  <c r="AH168"/>
  <c r="AH169"/>
  <c r="AH170"/>
  <c r="AH171"/>
  <c r="AH172"/>
  <c r="AH173"/>
  <c r="AH174"/>
  <c r="AH175"/>
  <c r="AH176"/>
  <c r="AH177"/>
  <c r="AH178"/>
  <c r="AH179"/>
  <c r="AH180"/>
  <c r="AH181"/>
  <c r="AH182"/>
  <c r="AH183"/>
  <c r="AH184"/>
  <c r="AH185"/>
  <c r="AH186"/>
  <c r="AH187"/>
  <c r="AH188"/>
  <c r="AH189"/>
  <c r="AH190"/>
  <c r="AH191"/>
  <c r="AH192"/>
  <c r="AH193"/>
  <c r="AH194"/>
  <c r="AH195"/>
  <c r="AH196"/>
  <c r="AH197"/>
  <c r="AH198"/>
  <c r="AH199"/>
  <c r="AH200"/>
  <c r="AH201"/>
  <c r="AH36"/>
  <c r="AG201"/>
  <c r="AG200"/>
  <c r="AI200" s="1"/>
  <c r="AG199"/>
  <c r="AG198"/>
  <c r="AI198" s="1"/>
  <c r="AG197"/>
  <c r="AG196"/>
  <c r="AI196" s="1"/>
  <c r="AG195"/>
  <c r="AG194"/>
  <c r="AI194" s="1"/>
  <c r="AG193"/>
  <c r="AG192"/>
  <c r="AI192" s="1"/>
  <c r="AG191"/>
  <c r="AG190"/>
  <c r="AI190" s="1"/>
  <c r="AG189"/>
  <c r="AG188"/>
  <c r="AI188" s="1"/>
  <c r="AG187"/>
  <c r="AG186"/>
  <c r="AI186" s="1"/>
  <c r="AG185"/>
  <c r="AG184"/>
  <c r="AI184" s="1"/>
  <c r="AG183"/>
  <c r="AG182"/>
  <c r="AI182" s="1"/>
  <c r="AG181"/>
  <c r="AG180"/>
  <c r="AI180" s="1"/>
  <c r="AG179"/>
  <c r="AG178"/>
  <c r="AI178" s="1"/>
  <c r="AG177"/>
  <c r="AG176"/>
  <c r="AI176" s="1"/>
  <c r="AG175"/>
  <c r="AG174"/>
  <c r="AI174" s="1"/>
  <c r="AG173"/>
  <c r="AG172"/>
  <c r="AI172" s="1"/>
  <c r="AG171"/>
  <c r="AG170"/>
  <c r="AI170" s="1"/>
  <c r="AG169"/>
  <c r="AG168"/>
  <c r="AI168" s="1"/>
  <c r="AG167"/>
  <c r="AG166"/>
  <c r="AI166" s="1"/>
  <c r="AG165"/>
  <c r="AG164"/>
  <c r="AI164" s="1"/>
  <c r="AG163"/>
  <c r="AG162"/>
  <c r="AI162" s="1"/>
  <c r="AG161"/>
  <c r="AG160"/>
  <c r="AI160" s="1"/>
  <c r="AG159"/>
  <c r="AG158"/>
  <c r="AI158" s="1"/>
  <c r="AG157"/>
  <c r="AG156"/>
  <c r="AI156" s="1"/>
  <c r="AG155"/>
  <c r="AG154"/>
  <c r="AI154" s="1"/>
  <c r="AG153"/>
  <c r="AG152"/>
  <c r="AI152" s="1"/>
  <c r="AG151"/>
  <c r="AG150"/>
  <c r="AI150" s="1"/>
  <c r="AG149"/>
  <c r="AG148"/>
  <c r="AI148" s="1"/>
  <c r="AG147"/>
  <c r="AG146"/>
  <c r="AI146" s="1"/>
  <c r="AG145"/>
  <c r="AG144"/>
  <c r="AI144" s="1"/>
  <c r="AG143"/>
  <c r="AG142"/>
  <c r="AI142" s="1"/>
  <c r="AG141"/>
  <c r="AG140"/>
  <c r="AI140" s="1"/>
  <c r="AG139"/>
  <c r="AG138"/>
  <c r="AI138" s="1"/>
  <c r="AG137"/>
  <c r="AG136"/>
  <c r="AI136" s="1"/>
  <c r="AG135"/>
  <c r="AG134"/>
  <c r="AI134" s="1"/>
  <c r="AG133"/>
  <c r="AG132"/>
  <c r="AI132" s="1"/>
  <c r="AG131"/>
  <c r="AG130"/>
  <c r="AI130" s="1"/>
  <c r="AG129"/>
  <c r="AG128"/>
  <c r="AI128" s="1"/>
  <c r="AG127"/>
  <c r="AG126"/>
  <c r="AI126" s="1"/>
  <c r="AG125"/>
  <c r="AG124"/>
  <c r="AI124" s="1"/>
  <c r="AG123"/>
  <c r="AG122"/>
  <c r="AI122" s="1"/>
  <c r="AG121"/>
  <c r="AG120"/>
  <c r="AI120" s="1"/>
  <c r="AG119"/>
  <c r="AG118"/>
  <c r="AI118" s="1"/>
  <c r="AG117"/>
  <c r="AG116"/>
  <c r="AI116" s="1"/>
  <c r="AG115"/>
  <c r="AG114"/>
  <c r="AI114" s="1"/>
  <c r="AG113"/>
  <c r="AG112"/>
  <c r="AI112" s="1"/>
  <c r="AG111"/>
  <c r="AG110"/>
  <c r="AI110" s="1"/>
  <c r="AG109"/>
  <c r="AG108"/>
  <c r="AI108" s="1"/>
  <c r="AG107"/>
  <c r="AG106"/>
  <c r="AI106" s="1"/>
  <c r="AG105"/>
  <c r="AG104"/>
  <c r="AI104" s="1"/>
  <c r="AG103"/>
  <c r="AG102"/>
  <c r="AI102" s="1"/>
  <c r="AG101"/>
  <c r="AG100"/>
  <c r="AI100" s="1"/>
  <c r="AG99"/>
  <c r="AG98"/>
  <c r="AI98" s="1"/>
  <c r="AG97"/>
  <c r="AG96"/>
  <c r="AI96" s="1"/>
  <c r="AG95"/>
  <c r="AG94"/>
  <c r="AI94" s="1"/>
  <c r="AG93"/>
  <c r="AG92"/>
  <c r="AI92" s="1"/>
  <c r="AG91"/>
  <c r="AG90"/>
  <c r="AI90" s="1"/>
  <c r="AG89"/>
  <c r="AG88"/>
  <c r="AI88" s="1"/>
  <c r="AG87"/>
  <c r="AG86"/>
  <c r="AI86" s="1"/>
  <c r="AG85"/>
  <c r="AG84"/>
  <c r="AI84" s="1"/>
  <c r="AG83"/>
  <c r="AG82"/>
  <c r="AI82" s="1"/>
  <c r="AG81"/>
  <c r="AG80"/>
  <c r="AI80" s="1"/>
  <c r="AG79"/>
  <c r="AG78"/>
  <c r="AI78" s="1"/>
  <c r="AG77"/>
  <c r="AG76"/>
  <c r="AI76" s="1"/>
  <c r="AG75"/>
  <c r="AG74"/>
  <c r="AI74" s="1"/>
  <c r="AG73"/>
  <c r="AG72"/>
  <c r="AI72" s="1"/>
  <c r="AG71"/>
  <c r="AG70"/>
  <c r="AI70" s="1"/>
  <c r="AG69"/>
  <c r="AG68"/>
  <c r="AI68" s="1"/>
  <c r="AG67"/>
  <c r="AG66"/>
  <c r="AI66" s="1"/>
  <c r="AG65"/>
  <c r="AG64"/>
  <c r="AI64" s="1"/>
  <c r="AG63"/>
  <c r="AG62"/>
  <c r="AI62" s="1"/>
  <c r="AG61"/>
  <c r="AG60"/>
  <c r="AI60" s="1"/>
  <c r="AG59"/>
  <c r="AG58"/>
  <c r="AI58" s="1"/>
  <c r="AG57"/>
  <c r="AG56"/>
  <c r="AI56" s="1"/>
  <c r="AG55"/>
  <c r="AG54"/>
  <c r="AI54" s="1"/>
  <c r="AG53"/>
  <c r="AG52"/>
  <c r="AI52" s="1"/>
  <c r="AG51"/>
  <c r="AG50"/>
  <c r="AI50" s="1"/>
  <c r="AG49"/>
  <c r="AG48"/>
  <c r="AI48" s="1"/>
  <c r="AG47"/>
  <c r="AG46"/>
  <c r="AI46" s="1"/>
  <c r="AG45"/>
  <c r="AG44"/>
  <c r="AI44" s="1"/>
  <c r="AG43"/>
  <c r="AG42"/>
  <c r="AI42" s="1"/>
  <c r="AG41"/>
  <c r="AG40"/>
  <c r="AI40" s="1"/>
  <c r="AG39"/>
  <c r="AG38"/>
  <c r="AI38" s="1"/>
  <c r="AG37"/>
  <c r="AG36"/>
  <c r="J201"/>
  <c r="J200"/>
  <c r="J199"/>
  <c r="J198"/>
  <c r="J197"/>
  <c r="J196"/>
  <c r="J195"/>
  <c r="J194"/>
  <c r="J193"/>
  <c r="J192"/>
  <c r="J191"/>
  <c r="J190"/>
  <c r="J189"/>
  <c r="J188"/>
  <c r="J187"/>
  <c r="J186"/>
  <c r="J185"/>
  <c r="J184"/>
  <c r="J183"/>
  <c r="J182"/>
  <c r="J181"/>
  <c r="J180"/>
  <c r="J179"/>
  <c r="J178"/>
  <c r="J177"/>
  <c r="J176"/>
  <c r="J175"/>
  <c r="J174"/>
  <c r="J173"/>
  <c r="J172"/>
  <c r="J171"/>
  <c r="J170"/>
  <c r="J168"/>
  <c r="J167"/>
  <c r="J166"/>
  <c r="J165"/>
  <c r="J164"/>
  <c r="J163"/>
  <c r="J162"/>
  <c r="J161"/>
  <c r="J160"/>
  <c r="J159"/>
  <c r="J158"/>
  <c r="J157"/>
  <c r="J156"/>
  <c r="J155"/>
  <c r="J154"/>
  <c r="J153"/>
  <c r="J151"/>
  <c r="J150"/>
  <c r="J149"/>
  <c r="J148"/>
  <c r="J147"/>
  <c r="J146"/>
  <c r="J145"/>
  <c r="J144"/>
  <c r="J143"/>
  <c r="J141"/>
  <c r="J140"/>
  <c r="J139"/>
  <c r="J138"/>
  <c r="J137"/>
  <c r="J136"/>
  <c r="J135"/>
  <c r="J134"/>
  <c r="J133"/>
  <c r="J132"/>
  <c r="J131"/>
  <c r="J130"/>
  <c r="J129"/>
  <c r="J128"/>
  <c r="J127"/>
  <c r="J126"/>
  <c r="J125"/>
  <c r="J124"/>
  <c r="J123"/>
  <c r="J122"/>
  <c r="J121"/>
  <c r="J119"/>
  <c r="J118"/>
  <c r="J117"/>
  <c r="J116"/>
  <c r="J115"/>
  <c r="J113"/>
  <c r="J112"/>
  <c r="J111"/>
  <c r="J110"/>
  <c r="J109"/>
  <c r="J108"/>
  <c r="J106"/>
  <c r="J105"/>
  <c r="J104"/>
  <c r="J103"/>
  <c r="J102"/>
  <c r="J101"/>
  <c r="J100"/>
  <c r="J99"/>
  <c r="J98"/>
  <c r="J97"/>
  <c r="J96"/>
  <c r="J95"/>
  <c r="J94"/>
  <c r="J92"/>
  <c r="J91"/>
  <c r="J90"/>
  <c r="J89"/>
  <c r="J88"/>
  <c r="J87"/>
  <c r="J86"/>
  <c r="J84"/>
  <c r="J83"/>
  <c r="J81"/>
  <c r="J80"/>
  <c r="J79"/>
  <c r="J78"/>
  <c r="J77"/>
  <c r="J76"/>
  <c r="J75"/>
  <c r="J74"/>
  <c r="J73"/>
  <c r="J72"/>
  <c r="J71"/>
  <c r="J70"/>
  <c r="J69"/>
  <c r="J68"/>
  <c r="J67"/>
  <c r="J66"/>
  <c r="J65"/>
  <c r="J64"/>
  <c r="J63"/>
  <c r="J62"/>
  <c r="J61"/>
  <c r="L62"/>
  <c r="J60"/>
  <c r="J59"/>
  <c r="J58"/>
  <c r="L59"/>
  <c r="L60" s="1"/>
  <c r="L61" s="1"/>
  <c r="J57"/>
  <c r="J56"/>
  <c r="J55"/>
  <c r="J54"/>
  <c r="J53"/>
  <c r="J52"/>
  <c r="J51"/>
  <c r="J50"/>
  <c r="J49"/>
  <c r="J48"/>
  <c r="J47"/>
  <c r="J46"/>
  <c r="J45"/>
  <c r="J44"/>
  <c r="J43"/>
  <c r="J42"/>
  <c r="J41"/>
  <c r="J40"/>
  <c r="J39"/>
  <c r="A39"/>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J38"/>
  <c r="G38"/>
  <c r="G39" s="1"/>
  <c r="G40" s="1"/>
  <c r="H40" s="1"/>
  <c r="E38"/>
  <c r="F38" s="1"/>
  <c r="J37"/>
  <c r="H37"/>
  <c r="F37"/>
  <c r="AI37" l="1"/>
  <c r="AI41"/>
  <c r="AI45"/>
  <c r="AI49"/>
  <c r="AI53"/>
  <c r="AI57"/>
  <c r="AI61"/>
  <c r="AI65"/>
  <c r="AI69"/>
  <c r="AI73"/>
  <c r="AI77"/>
  <c r="AI81"/>
  <c r="AI85"/>
  <c r="AI89"/>
  <c r="AI93"/>
  <c r="AI97"/>
  <c r="AI101"/>
  <c r="AI105"/>
  <c r="AI109"/>
  <c r="AI113"/>
  <c r="AI117"/>
  <c r="AI121"/>
  <c r="AI125"/>
  <c r="AI129"/>
  <c r="AI133"/>
  <c r="AI137"/>
  <c r="AI141"/>
  <c r="Q56" i="3"/>
  <c r="Q57" s="1"/>
  <c r="Q55"/>
  <c r="AI39" i="9"/>
  <c r="AI43"/>
  <c r="AI47"/>
  <c r="AI51"/>
  <c r="AI55"/>
  <c r="AI59"/>
  <c r="AI63"/>
  <c r="AI67"/>
  <c r="AI71"/>
  <c r="AI75"/>
  <c r="AI79"/>
  <c r="AI83"/>
  <c r="AI87"/>
  <c r="AI91"/>
  <c r="AI95"/>
  <c r="AI99"/>
  <c r="AI103"/>
  <c r="AI107"/>
  <c r="AI111"/>
  <c r="AI115"/>
  <c r="AI119"/>
  <c r="AI123"/>
  <c r="AI127"/>
  <c r="AI131"/>
  <c r="AI135"/>
  <c r="AI139"/>
  <c r="AI143"/>
  <c r="AI147"/>
  <c r="AI151"/>
  <c r="AI155"/>
  <c r="AI159"/>
  <c r="AI163"/>
  <c r="AI167"/>
  <c r="AI171"/>
  <c r="AI175"/>
  <c r="AI179"/>
  <c r="AI183"/>
  <c r="AI187"/>
  <c r="AI191"/>
  <c r="AI195"/>
  <c r="AI199"/>
  <c r="AI145"/>
  <c r="AI149"/>
  <c r="AI153"/>
  <c r="AI157"/>
  <c r="AI161"/>
  <c r="AI165"/>
  <c r="AI169"/>
  <c r="AI173"/>
  <c r="AI177"/>
  <c r="AI181"/>
  <c r="AI185"/>
  <c r="AI189"/>
  <c r="AI193"/>
  <c r="AI197"/>
  <c r="AI201"/>
  <c r="AI36"/>
  <c r="E73" i="12"/>
  <c r="F72"/>
  <c r="I37" i="9"/>
  <c r="E39"/>
  <c r="F39" s="1"/>
  <c r="H38"/>
  <c r="I38" s="1"/>
  <c r="H39"/>
  <c r="G41"/>
  <c r="Q58" i="3" l="1"/>
  <c r="Q59"/>
  <c r="Q60" s="1"/>
  <c r="E74" i="12"/>
  <c r="F73"/>
  <c r="E40" i="9"/>
  <c r="F40" s="1"/>
  <c r="I40" s="1"/>
  <c r="I39"/>
  <c r="H41"/>
  <c r="G42"/>
  <c r="Q61" i="3" l="1"/>
  <c r="Q62"/>
  <c r="Q63" s="1"/>
  <c r="E41" i="9"/>
  <c r="E42" s="1"/>
  <c r="E75" i="12"/>
  <c r="F74"/>
  <c r="G43" i="9"/>
  <c r="H42"/>
  <c r="F41" l="1"/>
  <c r="I41" s="1"/>
  <c r="Q64" i="3"/>
  <c r="Q65"/>
  <c r="Q66" s="1"/>
  <c r="E76" i="12"/>
  <c r="F75"/>
  <c r="G44" i="9"/>
  <c r="H43"/>
  <c r="F42"/>
  <c r="I42" s="1"/>
  <c r="E43"/>
  <c r="Q67" i="3" l="1"/>
  <c r="Q68"/>
  <c r="Q69" s="1"/>
  <c r="E77" i="12"/>
  <c r="F76"/>
  <c r="H44" i="9"/>
  <c r="G45"/>
  <c r="F43"/>
  <c r="I43" s="1"/>
  <c r="E44"/>
  <c r="Q70" i="3" l="1"/>
  <c r="Q71"/>
  <c r="Q72" s="1"/>
  <c r="E78" i="12"/>
  <c r="F77"/>
  <c r="H45" i="9"/>
  <c r="G46"/>
  <c r="E45"/>
  <c r="F44"/>
  <c r="I44" s="1"/>
  <c r="Q74" i="3" l="1"/>
  <c r="Q75" s="1"/>
  <c r="Q73"/>
  <c r="E79" i="12"/>
  <c r="F78"/>
  <c r="E46" i="9"/>
  <c r="F45"/>
  <c r="I45" s="1"/>
  <c r="G47"/>
  <c r="H46"/>
  <c r="Q76" i="3" l="1"/>
  <c r="Q77"/>
  <c r="Q78" s="1"/>
  <c r="E80" i="12"/>
  <c r="F79"/>
  <c r="F46" i="9"/>
  <c r="I46" s="1"/>
  <c r="E47"/>
  <c r="G48"/>
  <c r="H47"/>
  <c r="Q80" i="3" l="1"/>
  <c r="Q81" s="1"/>
  <c r="Q79"/>
  <c r="E81" i="12"/>
  <c r="F80"/>
  <c r="F47" i="9"/>
  <c r="I47" s="1"/>
  <c r="E48"/>
  <c r="H48"/>
  <c r="G49"/>
  <c r="Q82" i="3" l="1"/>
  <c r="Q83"/>
  <c r="Q84" s="1"/>
  <c r="E82" i="12"/>
  <c r="F81"/>
  <c r="E49" i="9"/>
  <c r="F48"/>
  <c r="I48" s="1"/>
  <c r="H49"/>
  <c r="G50"/>
  <c r="Q86" i="3" l="1"/>
  <c r="Q87" s="1"/>
  <c r="Q85"/>
  <c r="E83" i="12"/>
  <c r="F82"/>
  <c r="E50" i="9"/>
  <c r="F49"/>
  <c r="I49" s="1"/>
  <c r="G51"/>
  <c r="H50"/>
  <c r="Q88" i="3" l="1"/>
  <c r="Q89"/>
  <c r="Q90" s="1"/>
  <c r="E84" i="12"/>
  <c r="F83"/>
  <c r="F50" i="9"/>
  <c r="I50" s="1"/>
  <c r="E51"/>
  <c r="G52"/>
  <c r="H51"/>
  <c r="Q92" i="3" l="1"/>
  <c r="Q93" s="1"/>
  <c r="Q91"/>
  <c r="E85" i="12"/>
  <c r="F84"/>
  <c r="F51" i="9"/>
  <c r="I51" s="1"/>
  <c r="E52"/>
  <c r="H52"/>
  <c r="G53"/>
  <c r="Q94" i="3" l="1"/>
  <c r="Q95"/>
  <c r="Q96" s="1"/>
  <c r="E86" i="12"/>
  <c r="F85"/>
  <c r="E53" i="9"/>
  <c r="F52"/>
  <c r="I52" s="1"/>
  <c r="H53"/>
  <c r="G54"/>
  <c r="Q98" i="3" l="1"/>
  <c r="Q99" s="1"/>
  <c r="Q97"/>
  <c r="E87" i="12"/>
  <c r="F86"/>
  <c r="E54" i="9"/>
  <c r="F53"/>
  <c r="I53" s="1"/>
  <c r="G55"/>
  <c r="H54"/>
  <c r="Q100" i="3" l="1"/>
  <c r="Q101"/>
  <c r="Q102" s="1"/>
  <c r="E88" i="12"/>
  <c r="F87"/>
  <c r="F54" i="9"/>
  <c r="I54" s="1"/>
  <c r="E55"/>
  <c r="G56"/>
  <c r="H55"/>
  <c r="Q104" i="3" l="1"/>
  <c r="Q105" s="1"/>
  <c r="Q103"/>
  <c r="E89" i="12"/>
  <c r="F88"/>
  <c r="F55" i="9"/>
  <c r="I55" s="1"/>
  <c r="E56"/>
  <c r="G57"/>
  <c r="H56"/>
  <c r="Q106" i="3" l="1"/>
  <c r="Q107"/>
  <c r="Q108" s="1"/>
  <c r="E90" i="12"/>
  <c r="F89"/>
  <c r="H57" i="9"/>
  <c r="G58"/>
  <c r="F56"/>
  <c r="I56" s="1"/>
  <c r="E57"/>
  <c r="Q110" i="3" l="1"/>
  <c r="Q111" s="1"/>
  <c r="Q109"/>
  <c r="E91" i="12"/>
  <c r="F90"/>
  <c r="H58" i="9"/>
  <c r="G59"/>
  <c r="E58"/>
  <c r="F57"/>
  <c r="I57" s="1"/>
  <c r="Q112" i="3" l="1"/>
  <c r="Q113"/>
  <c r="Q114" s="1"/>
  <c r="E92" i="12"/>
  <c r="F91"/>
  <c r="H59" i="9"/>
  <c r="G60"/>
  <c r="E59"/>
  <c r="F58"/>
  <c r="I58" s="1"/>
  <c r="Q116" i="3" l="1"/>
  <c r="Q117" s="1"/>
  <c r="Q115"/>
  <c r="E93" i="12"/>
  <c r="F92"/>
  <c r="H60" i="9"/>
  <c r="G61"/>
  <c r="E60"/>
  <c r="F59"/>
  <c r="I59" s="1"/>
  <c r="Q118" i="3" l="1"/>
  <c r="Q119"/>
  <c r="Q120" s="1"/>
  <c r="E94" i="12"/>
  <c r="F93"/>
  <c r="F60" i="9"/>
  <c r="I60" s="1"/>
  <c r="E61"/>
  <c r="H61"/>
  <c r="G62"/>
  <c r="Q122" i="3" l="1"/>
  <c r="Q123" s="1"/>
  <c r="Q121"/>
  <c r="E95" i="12"/>
  <c r="F94"/>
  <c r="E62" i="9"/>
  <c r="F61"/>
  <c r="I61" s="1"/>
  <c r="H62"/>
  <c r="G63"/>
  <c r="Q124" i="3" l="1"/>
  <c r="Q125"/>
  <c r="Q126" s="1"/>
  <c r="E96" i="12"/>
  <c r="F95"/>
  <c r="E63" i="9"/>
  <c r="F62"/>
  <c r="I62" s="1"/>
  <c r="G64"/>
  <c r="H63"/>
  <c r="Q128" i="3" l="1"/>
  <c r="Q129" s="1"/>
  <c r="Q127"/>
  <c r="E97" i="12"/>
  <c r="F96"/>
  <c r="G65" i="9"/>
  <c r="H64"/>
  <c r="F63"/>
  <c r="I63" s="1"/>
  <c r="E64"/>
  <c r="Q130" i="3" l="1"/>
  <c r="Q131"/>
  <c r="Q132" s="1"/>
  <c r="E98" i="12"/>
  <c r="F97"/>
  <c r="H65" i="9"/>
  <c r="G66"/>
  <c r="F64"/>
  <c r="I64" s="1"/>
  <c r="E65"/>
  <c r="Q134" i="3" l="1"/>
  <c r="Q135" s="1"/>
  <c r="Q133"/>
  <c r="E99" i="12"/>
  <c r="F98"/>
  <c r="H66" i="9"/>
  <c r="G67"/>
  <c r="E66"/>
  <c r="F65"/>
  <c r="I65" s="1"/>
  <c r="Q136" i="3" l="1"/>
  <c r="Q137"/>
  <c r="Q138" s="1"/>
  <c r="E100" i="12"/>
  <c r="F99"/>
  <c r="G68" i="9"/>
  <c r="H67"/>
  <c r="E67"/>
  <c r="F66"/>
  <c r="I66" s="1"/>
  <c r="Q140" i="3" l="1"/>
  <c r="Q141" s="1"/>
  <c r="Q139"/>
  <c r="E101" i="12"/>
  <c r="F100"/>
  <c r="F67" i="9"/>
  <c r="I67" s="1"/>
  <c r="E68"/>
  <c r="G69"/>
  <c r="H68"/>
  <c r="Q142" i="3" l="1"/>
  <c r="Q143"/>
  <c r="Q144" s="1"/>
  <c r="E102" i="12"/>
  <c r="F101"/>
  <c r="F68" i="9"/>
  <c r="I68" s="1"/>
  <c r="E69"/>
  <c r="H69"/>
  <c r="G70"/>
  <c r="Q146" i="3" l="1"/>
  <c r="Q147" s="1"/>
  <c r="Q145"/>
  <c r="E103" i="12"/>
  <c r="F102"/>
  <c r="E70" i="9"/>
  <c r="F69"/>
  <c r="I69" s="1"/>
  <c r="H70"/>
  <c r="G71"/>
  <c r="Q148" i="3" l="1"/>
  <c r="Q149"/>
  <c r="Q150" s="1"/>
  <c r="E104" i="12"/>
  <c r="F103"/>
  <c r="G72" i="9"/>
  <c r="H71"/>
  <c r="E71"/>
  <c r="F70"/>
  <c r="I70" s="1"/>
  <c r="Q152" i="3" l="1"/>
  <c r="Q153" s="1"/>
  <c r="Q151"/>
  <c r="E105" i="12"/>
  <c r="F104"/>
  <c r="F71" i="9"/>
  <c r="I71" s="1"/>
  <c r="E72"/>
  <c r="G73"/>
  <c r="H72"/>
  <c r="Q154" i="3" l="1"/>
  <c r="Q155"/>
  <c r="Q156" s="1"/>
  <c r="Q159" s="1"/>
  <c r="E106" i="12"/>
  <c r="F105"/>
  <c r="F72" i="9"/>
  <c r="I72" s="1"/>
  <c r="E73"/>
  <c r="H73"/>
  <c r="G74"/>
  <c r="Q157" i="3" l="1"/>
  <c r="Q161"/>
  <c r="Q162" s="1"/>
  <c r="Q160"/>
  <c r="Q158"/>
  <c r="E107" i="12"/>
  <c r="F106"/>
  <c r="E74" i="9"/>
  <c r="F73"/>
  <c r="I73" s="1"/>
  <c r="H74"/>
  <c r="G75"/>
  <c r="Q164" i="3" l="1"/>
  <c r="Q165" s="1"/>
  <c r="Q163"/>
  <c r="E108" i="12"/>
  <c r="F107"/>
  <c r="E75" i="9"/>
  <c r="F74"/>
  <c r="I74" s="1"/>
  <c r="G76"/>
  <c r="H75"/>
  <c r="Q167" i="3" l="1"/>
  <c r="Q168" s="1"/>
  <c r="Q166"/>
  <c r="E109" i="12"/>
  <c r="F108"/>
  <c r="G77" i="9"/>
  <c r="H76"/>
  <c r="F75"/>
  <c r="I75" s="1"/>
  <c r="E76"/>
  <c r="Q170" i="3" l="1"/>
  <c r="Q171" s="1"/>
  <c r="Q169"/>
  <c r="E110" i="12"/>
  <c r="F109"/>
  <c r="H77" i="9"/>
  <c r="G78"/>
  <c r="F76"/>
  <c r="I76" s="1"/>
  <c r="E77"/>
  <c r="Q172" i="3" l="1"/>
  <c r="Q173"/>
  <c r="Q174" s="1"/>
  <c r="E111" i="12"/>
  <c r="F110"/>
  <c r="H78" i="9"/>
  <c r="G79"/>
  <c r="E78"/>
  <c r="F77"/>
  <c r="I77" s="1"/>
  <c r="Q176" i="3" l="1"/>
  <c r="Q177" s="1"/>
  <c r="Q175"/>
  <c r="E112" i="12"/>
  <c r="F111"/>
  <c r="G80" i="9"/>
  <c r="H79"/>
  <c r="E79"/>
  <c r="F78"/>
  <c r="I78" s="1"/>
  <c r="Q178" i="3" l="1"/>
  <c r="Q179"/>
  <c r="Q180" s="1"/>
  <c r="E113" i="12"/>
  <c r="F112"/>
  <c r="F79" i="9"/>
  <c r="I79" s="1"/>
  <c r="E80"/>
  <c r="G81"/>
  <c r="H80"/>
  <c r="Q182" i="3" l="1"/>
  <c r="Q183" s="1"/>
  <c r="Q181"/>
  <c r="E114" i="12"/>
  <c r="F113"/>
  <c r="H81" i="9"/>
  <c r="G82"/>
  <c r="F80"/>
  <c r="I80" s="1"/>
  <c r="E81"/>
  <c r="Q184" i="3" l="1"/>
  <c r="Q185"/>
  <c r="Q186" s="1"/>
  <c r="E115" i="12"/>
  <c r="F114"/>
  <c r="H82" i="9"/>
  <c r="G83"/>
  <c r="E82"/>
  <c r="F81"/>
  <c r="I81" s="1"/>
  <c r="Q188" i="3" l="1"/>
  <c r="Q189" s="1"/>
  <c r="Q187"/>
  <c r="E116" i="12"/>
  <c r="F115"/>
  <c r="G84" i="9"/>
  <c r="H83"/>
  <c r="E83"/>
  <c r="F82"/>
  <c r="I82" s="1"/>
  <c r="J82" s="1"/>
  <c r="Q190" i="3" l="1"/>
  <c r="Q191"/>
  <c r="Q192" s="1"/>
  <c r="E117" i="12"/>
  <c r="F116"/>
  <c r="G85" i="9"/>
  <c r="H84"/>
  <c r="F83"/>
  <c r="I83" s="1"/>
  <c r="E84"/>
  <c r="Q194" i="3" l="1"/>
  <c r="Q195" s="1"/>
  <c r="Q193"/>
  <c r="E118" i="12"/>
  <c r="F117"/>
  <c r="H85" i="9"/>
  <c r="G86"/>
  <c r="F84"/>
  <c r="I84" s="1"/>
  <c r="E85"/>
  <c r="Q196" i="3" l="1"/>
  <c r="Q197"/>
  <c r="Q198" s="1"/>
  <c r="E119" i="12"/>
  <c r="F118"/>
  <c r="H86" i="9"/>
  <c r="G87"/>
  <c r="E86"/>
  <c r="F85"/>
  <c r="I85" s="1"/>
  <c r="J85" s="1"/>
  <c r="Q200" i="3" l="1"/>
  <c r="Q201" s="1"/>
  <c r="Q199"/>
  <c r="E120" i="12"/>
  <c r="F119"/>
  <c r="G88" i="9"/>
  <c r="H87"/>
  <c r="E87"/>
  <c r="F86"/>
  <c r="I86" s="1"/>
  <c r="Q202" i="3" l="1"/>
  <c r="Q203"/>
  <c r="Q204" s="1"/>
  <c r="E121" i="12"/>
  <c r="F120"/>
  <c r="G89" i="9"/>
  <c r="H88"/>
  <c r="F87"/>
  <c r="I87" s="1"/>
  <c r="E88"/>
  <c r="Q206" i="3" l="1"/>
  <c r="Q207" s="1"/>
  <c r="Q205"/>
  <c r="E122" i="12"/>
  <c r="F121"/>
  <c r="H89" i="9"/>
  <c r="G90"/>
  <c r="F88"/>
  <c r="I88" s="1"/>
  <c r="E89"/>
  <c r="Q208" i="3" l="1"/>
  <c r="Q209"/>
  <c r="Q210" s="1"/>
  <c r="E123" i="12"/>
  <c r="F122"/>
  <c r="H90" i="9"/>
  <c r="G91"/>
  <c r="E90"/>
  <c r="F89"/>
  <c r="I89" s="1"/>
  <c r="Q212" i="3" l="1"/>
  <c r="Q213" s="1"/>
  <c r="Q211"/>
  <c r="E124" i="12"/>
  <c r="F123"/>
  <c r="G92" i="9"/>
  <c r="H91"/>
  <c r="E91"/>
  <c r="F90"/>
  <c r="I90" s="1"/>
  <c r="Q214" i="3" l="1"/>
  <c r="Q215"/>
  <c r="Q216" s="1"/>
  <c r="E125" i="12"/>
  <c r="F124"/>
  <c r="G93" i="9"/>
  <c r="H92"/>
  <c r="F91"/>
  <c r="I91" s="1"/>
  <c r="E92"/>
  <c r="Q218" i="3" l="1"/>
  <c r="Q219" s="1"/>
  <c r="Q217"/>
  <c r="E126" i="12"/>
  <c r="F125"/>
  <c r="H93" i="9"/>
  <c r="G94"/>
  <c r="F92"/>
  <c r="I92" s="1"/>
  <c r="E93"/>
  <c r="Q220" i="3" l="1"/>
  <c r="Q221"/>
  <c r="Q222" s="1"/>
  <c r="E127" i="12"/>
  <c r="F126"/>
  <c r="H94" i="9"/>
  <c r="G95"/>
  <c r="E94"/>
  <c r="F93"/>
  <c r="I93" s="1"/>
  <c r="J93" s="1"/>
  <c r="Q224" i="3" l="1"/>
  <c r="Q225" s="1"/>
  <c r="Q223"/>
  <c r="E128" i="12"/>
  <c r="F127"/>
  <c r="G96" i="9"/>
  <c r="H95"/>
  <c r="E95"/>
  <c r="F94"/>
  <c r="I94" s="1"/>
  <c r="Q227" i="3" l="1"/>
  <c r="Q228" s="1"/>
  <c r="Q226"/>
  <c r="E129" i="12"/>
  <c r="F128"/>
  <c r="G97" i="9"/>
  <c r="H96"/>
  <c r="F95"/>
  <c r="I95" s="1"/>
  <c r="E96"/>
  <c r="Q230" i="3" l="1"/>
  <c r="Q231" s="1"/>
  <c r="Q229"/>
  <c r="E130" i="12"/>
  <c r="F129"/>
  <c r="H97" i="9"/>
  <c r="G98"/>
  <c r="F96"/>
  <c r="I96" s="1"/>
  <c r="E97"/>
  <c r="Q233" i="3" l="1"/>
  <c r="Q234" s="1"/>
  <c r="Q232"/>
  <c r="E131" i="12"/>
  <c r="F130"/>
  <c r="H98" i="9"/>
  <c r="G99"/>
  <c r="E98"/>
  <c r="F97"/>
  <c r="I97" s="1"/>
  <c r="Q235" i="3" l="1"/>
  <c r="Q236"/>
  <c r="Q237" s="1"/>
  <c r="E132" i="12"/>
  <c r="F131"/>
  <c r="E99" i="9"/>
  <c r="F98"/>
  <c r="I98" s="1"/>
  <c r="G100"/>
  <c r="H99"/>
  <c r="Q238" i="3" l="1"/>
  <c r="Q239"/>
  <c r="Q240" s="1"/>
  <c r="E133" i="12"/>
  <c r="F132"/>
  <c r="G101" i="9"/>
  <c r="H100"/>
  <c r="F99"/>
  <c r="I99" s="1"/>
  <c r="E100"/>
  <c r="Q241" i="3" l="1"/>
  <c r="Q242"/>
  <c r="Q243" s="1"/>
  <c r="E134" i="12"/>
  <c r="F133"/>
  <c r="H101" i="9"/>
  <c r="G102"/>
  <c r="F100"/>
  <c r="I100" s="1"/>
  <c r="E101"/>
  <c r="Q244" i="3" l="1"/>
  <c r="Q245"/>
  <c r="Q246" s="1"/>
  <c r="E135" i="12"/>
  <c r="F134"/>
  <c r="H102" i="9"/>
  <c r="G103"/>
  <c r="E102"/>
  <c r="F101"/>
  <c r="I101" s="1"/>
  <c r="Q248" i="3" l="1"/>
  <c r="Q249" s="1"/>
  <c r="Q247"/>
  <c r="E136" i="12"/>
  <c r="F135"/>
  <c r="E103" i="9"/>
  <c r="F102"/>
  <c r="I102" s="1"/>
  <c r="G104"/>
  <c r="H103"/>
  <c r="Q250" i="3" l="1"/>
  <c r="Q251"/>
  <c r="Q252" s="1"/>
  <c r="E137" i="12"/>
  <c r="F136"/>
  <c r="F103" i="9"/>
  <c r="I103" s="1"/>
  <c r="E104"/>
  <c r="G105"/>
  <c r="H104"/>
  <c r="Q254" i="3" l="1"/>
  <c r="Q255" s="1"/>
  <c r="Q253"/>
  <c r="E138" i="12"/>
  <c r="F137"/>
  <c r="F104" i="9"/>
  <c r="I104" s="1"/>
  <c r="E105"/>
  <c r="H105"/>
  <c r="G106"/>
  <c r="Q257" i="3" l="1"/>
  <c r="Q258" s="1"/>
  <c r="Q256"/>
  <c r="E139" i="12"/>
  <c r="F138"/>
  <c r="E106" i="9"/>
  <c r="F105"/>
  <c r="I105" s="1"/>
  <c r="H106"/>
  <c r="G107"/>
  <c r="Q260" i="3" l="1"/>
  <c r="Q261" s="1"/>
  <c r="Q259"/>
  <c r="E140" i="12"/>
  <c r="F139"/>
  <c r="E107" i="9"/>
  <c r="F106"/>
  <c r="I106" s="1"/>
  <c r="G108"/>
  <c r="H107"/>
  <c r="Q262" i="3" l="1"/>
  <c r="Q263"/>
  <c r="Q264" s="1"/>
  <c r="E141" i="12"/>
  <c r="F140"/>
  <c r="G109" i="9"/>
  <c r="H108"/>
  <c r="F107"/>
  <c r="I107" s="1"/>
  <c r="J107" s="1"/>
  <c r="E108"/>
  <c r="Q265" i="3" l="1"/>
  <c r="Q266"/>
  <c r="Q267" s="1"/>
  <c r="E142" i="12"/>
  <c r="F141"/>
  <c r="H109" i="9"/>
  <c r="G110"/>
  <c r="F108"/>
  <c r="I108" s="1"/>
  <c r="E109"/>
  <c r="Q269" i="3" l="1"/>
  <c r="Q270" s="1"/>
  <c r="Q268"/>
  <c r="E143" i="12"/>
  <c r="F142"/>
  <c r="H110" i="9"/>
  <c r="G111"/>
  <c r="E110"/>
  <c r="F109"/>
  <c r="I109" s="1"/>
  <c r="Q271" i="3" l="1"/>
  <c r="Q272"/>
  <c r="Q273" s="1"/>
  <c r="E144" i="12"/>
  <c r="F143"/>
  <c r="G112" i="9"/>
  <c r="H111"/>
  <c r="E111"/>
  <c r="F110"/>
  <c r="I110" s="1"/>
  <c r="Q275" i="3" l="1"/>
  <c r="Q276" s="1"/>
  <c r="Q274"/>
  <c r="E145" i="12"/>
  <c r="F144"/>
  <c r="G113" i="9"/>
  <c r="H112"/>
  <c r="F111"/>
  <c r="I111" s="1"/>
  <c r="E112"/>
  <c r="Q277" i="3" l="1"/>
  <c r="Q278"/>
  <c r="Q279" s="1"/>
  <c r="E146" i="12"/>
  <c r="F145"/>
  <c r="H113" i="9"/>
  <c r="G114"/>
  <c r="F112"/>
  <c r="I112" s="1"/>
  <c r="E113"/>
  <c r="Q280" i="3" l="1"/>
  <c r="Q281"/>
  <c r="Q282" s="1"/>
  <c r="E147" i="12"/>
  <c r="F146"/>
  <c r="H114" i="9"/>
  <c r="G115"/>
  <c r="E114"/>
  <c r="F113"/>
  <c r="I113" s="1"/>
  <c r="Q283" i="3" l="1"/>
  <c r="Q284"/>
  <c r="Q285" s="1"/>
  <c r="E148" i="12"/>
  <c r="F147"/>
  <c r="E115" i="9"/>
  <c r="F114"/>
  <c r="I114" s="1"/>
  <c r="J114" s="1"/>
  <c r="G116"/>
  <c r="H115"/>
  <c r="Q286" i="3" l="1"/>
  <c r="Q287"/>
  <c r="Q288" s="1"/>
  <c r="E149" i="12"/>
  <c r="F148"/>
  <c r="G117" i="9"/>
  <c r="H116"/>
  <c r="F115"/>
  <c r="I115" s="1"/>
  <c r="E116"/>
  <c r="Q290" i="3" l="1"/>
  <c r="Q291" s="1"/>
  <c r="Q289"/>
  <c r="E150" i="12"/>
  <c r="F149"/>
  <c r="H117" i="9"/>
  <c r="G118"/>
  <c r="F116"/>
  <c r="I116" s="1"/>
  <c r="E117"/>
  <c r="Q293" i="3" l="1"/>
  <c r="Q294" s="1"/>
  <c r="Q292"/>
  <c r="E151" i="12"/>
  <c r="F150"/>
  <c r="H118" i="9"/>
  <c r="G119"/>
  <c r="E118"/>
  <c r="F117"/>
  <c r="I117" s="1"/>
  <c r="Q296" i="3" l="1"/>
  <c r="Q297" s="1"/>
  <c r="Q295"/>
  <c r="E152" i="12"/>
  <c r="F151"/>
  <c r="G120" i="9"/>
  <c r="H119"/>
  <c r="E119"/>
  <c r="F118"/>
  <c r="I118" s="1"/>
  <c r="Q299" i="3" l="1"/>
  <c r="Q300" s="1"/>
  <c r="Q298"/>
  <c r="E153" i="12"/>
  <c r="F152"/>
  <c r="G121" i="9"/>
  <c r="H120"/>
  <c r="F119"/>
  <c r="I119" s="1"/>
  <c r="E120"/>
  <c r="Q302" i="3" l="1"/>
  <c r="Q303" s="1"/>
  <c r="Q301"/>
  <c r="E154" i="12"/>
  <c r="F153"/>
  <c r="H121" i="9"/>
  <c r="G122"/>
  <c r="F120"/>
  <c r="I120" s="1"/>
  <c r="J120" s="1"/>
  <c r="E121"/>
  <c r="Q305" i="3" l="1"/>
  <c r="Q306" s="1"/>
  <c r="Q304"/>
  <c r="E155" i="12"/>
  <c r="F154"/>
  <c r="H122" i="9"/>
  <c r="G123"/>
  <c r="E122"/>
  <c r="F121"/>
  <c r="I121" s="1"/>
  <c r="Q307" i="3" l="1"/>
  <c r="Q308"/>
  <c r="Q309" s="1"/>
  <c r="E156" i="12"/>
  <c r="F155"/>
  <c r="G124" i="9"/>
  <c r="H123"/>
  <c r="E123"/>
  <c r="F122"/>
  <c r="I122" s="1"/>
  <c r="Q310" i="3" l="1"/>
  <c r="Q311"/>
  <c r="Q312" s="1"/>
  <c r="E157" i="12"/>
  <c r="F156"/>
  <c r="G125" i="9"/>
  <c r="H124"/>
  <c r="F123"/>
  <c r="I123" s="1"/>
  <c r="E124"/>
  <c r="Q314" i="3" l="1"/>
  <c r="Q315" s="1"/>
  <c r="Q313"/>
  <c r="E158" i="12"/>
  <c r="F157"/>
  <c r="H125" i="9"/>
  <c r="G126"/>
  <c r="F124"/>
  <c r="I124" s="1"/>
  <c r="E125"/>
  <c r="Q317" i="3" l="1"/>
  <c r="Q318" s="1"/>
  <c r="Q316"/>
  <c r="E159" i="12"/>
  <c r="F158"/>
  <c r="H126" i="9"/>
  <c r="G127"/>
  <c r="E126"/>
  <c r="F125"/>
  <c r="I125" s="1"/>
  <c r="Q319" i="3" l="1"/>
  <c r="Q320"/>
  <c r="Q321" s="1"/>
  <c r="E160" i="12"/>
  <c r="F159"/>
  <c r="E127" i="9"/>
  <c r="F126"/>
  <c r="I126" s="1"/>
  <c r="G128"/>
  <c r="H127"/>
  <c r="Q323" i="3" l="1"/>
  <c r="Q324" s="1"/>
  <c r="Q322"/>
  <c r="E161" i="12"/>
  <c r="F160"/>
  <c r="G129" i="9"/>
  <c r="H128"/>
  <c r="F127"/>
  <c r="I127" s="1"/>
  <c r="E128"/>
  <c r="Q326" i="3" l="1"/>
  <c r="Q327" s="1"/>
  <c r="Q325"/>
  <c r="E162" i="12"/>
  <c r="F161"/>
  <c r="H129" i="9"/>
  <c r="G130"/>
  <c r="F128"/>
  <c r="I128" s="1"/>
  <c r="E129"/>
  <c r="Q329" i="3" l="1"/>
  <c r="Q330" s="1"/>
  <c r="Q328"/>
  <c r="E163" i="12"/>
  <c r="F162"/>
  <c r="H130" i="9"/>
  <c r="G131"/>
  <c r="E130"/>
  <c r="F129"/>
  <c r="I129" s="1"/>
  <c r="Q332" i="3" l="1"/>
  <c r="Q333" s="1"/>
  <c r="Q331"/>
  <c r="E164" i="12"/>
  <c r="F163"/>
  <c r="E131" i="9"/>
  <c r="F130"/>
  <c r="I130" s="1"/>
  <c r="G132"/>
  <c r="H131"/>
  <c r="Q334" i="3" l="1"/>
  <c r="Q335"/>
  <c r="Q336" s="1"/>
  <c r="E165" i="12"/>
  <c r="F164"/>
  <c r="G133" i="9"/>
  <c r="H132"/>
  <c r="F131"/>
  <c r="I131" s="1"/>
  <c r="E132"/>
  <c r="Q338" i="3" l="1"/>
  <c r="Q339" s="1"/>
  <c r="Q337"/>
  <c r="E166" i="12"/>
  <c r="F165"/>
  <c r="H133" i="9"/>
  <c r="G134"/>
  <c r="F132"/>
  <c r="I132" s="1"/>
  <c r="E133"/>
  <c r="Q340" i="3" l="1"/>
  <c r="Q341"/>
  <c r="Q342" s="1"/>
  <c r="E167" i="12"/>
  <c r="F166"/>
  <c r="H134" i="9"/>
  <c r="G135"/>
  <c r="E134"/>
  <c r="F133"/>
  <c r="I133" s="1"/>
  <c r="Q344" i="3" l="1"/>
  <c r="Q345" s="1"/>
  <c r="Q343"/>
  <c r="E168" i="12"/>
  <c r="F167"/>
  <c r="E135" i="9"/>
  <c r="F134"/>
  <c r="I134" s="1"/>
  <c r="G136"/>
  <c r="H135"/>
  <c r="Q346" i="3" l="1"/>
  <c r="Q347"/>
  <c r="Q348" s="1"/>
  <c r="E169" i="12"/>
  <c r="F168"/>
  <c r="F135" i="9"/>
  <c r="I135" s="1"/>
  <c r="E136"/>
  <c r="G137"/>
  <c r="H136"/>
  <c r="Q350" i="3" l="1"/>
  <c r="Q351" s="1"/>
  <c r="Q349"/>
  <c r="E170" i="12"/>
  <c r="F169"/>
  <c r="H137" i="9"/>
  <c r="G138"/>
  <c r="F136"/>
  <c r="I136" s="1"/>
  <c r="E137"/>
  <c r="Q353" i="3" l="1"/>
  <c r="Q354" s="1"/>
  <c r="Q352"/>
  <c r="E171" i="12"/>
  <c r="F170"/>
  <c r="H138" i="9"/>
  <c r="G139"/>
  <c r="E138"/>
  <c r="F137"/>
  <c r="I137" s="1"/>
  <c r="Q356" i="3" l="1"/>
  <c r="Q357" s="1"/>
  <c r="Q355"/>
  <c r="E172" i="12"/>
  <c r="F171"/>
  <c r="G140" i="9"/>
  <c r="H139"/>
  <c r="E139"/>
  <c r="F138"/>
  <c r="I138" s="1"/>
  <c r="Q358" i="3" l="1"/>
  <c r="Q359"/>
  <c r="Q360" s="1"/>
  <c r="E173" i="12"/>
  <c r="F172"/>
  <c r="G141" i="9"/>
  <c r="H140"/>
  <c r="F139"/>
  <c r="I139" s="1"/>
  <c r="E140"/>
  <c r="Q361" i="3" l="1"/>
  <c r="Q362"/>
  <c r="Q363" s="1"/>
  <c r="E174" i="12"/>
  <c r="F173"/>
  <c r="H141" i="9"/>
  <c r="G142"/>
  <c r="F140"/>
  <c r="I140" s="1"/>
  <c r="E141"/>
  <c r="Q365" i="3" l="1"/>
  <c r="Q366" s="1"/>
  <c r="Q364"/>
  <c r="E175" i="12"/>
  <c r="F174"/>
  <c r="H142" i="9"/>
  <c r="G143"/>
  <c r="E142"/>
  <c r="F141"/>
  <c r="I141" s="1"/>
  <c r="Q367" i="3" l="1"/>
  <c r="Q368"/>
  <c r="Q369" s="1"/>
  <c r="E176" i="12"/>
  <c r="F175"/>
  <c r="G144" i="9"/>
  <c r="H143"/>
  <c r="E143"/>
  <c r="F142"/>
  <c r="I142" s="1"/>
  <c r="J142" s="1"/>
  <c r="Q371" i="3" l="1"/>
  <c r="Q372" s="1"/>
  <c r="Q370"/>
  <c r="E177" i="12"/>
  <c r="F176"/>
  <c r="F143" i="9"/>
  <c r="I143" s="1"/>
  <c r="E144"/>
  <c r="G145"/>
  <c r="H144"/>
  <c r="Q373" i="3" l="1"/>
  <c r="Q374"/>
  <c r="Q375" s="1"/>
  <c r="E178" i="12"/>
  <c r="F177"/>
  <c r="F144" i="9"/>
  <c r="I144" s="1"/>
  <c r="E145"/>
  <c r="H145"/>
  <c r="G146"/>
  <c r="Q377" i="3" l="1"/>
  <c r="Q378" s="1"/>
  <c r="Q376"/>
  <c r="E179" i="12"/>
  <c r="F178"/>
  <c r="E146" i="9"/>
  <c r="F145"/>
  <c r="I145" s="1"/>
  <c r="H146"/>
  <c r="G147"/>
  <c r="Q379" i="3" l="1"/>
  <c r="Q380"/>
  <c r="Q381" s="1"/>
  <c r="Q383" s="1"/>
  <c r="Q384" s="1"/>
  <c r="Q386" s="1"/>
  <c r="Q387" s="1"/>
  <c r="Q389" s="1"/>
  <c r="Q390" s="1"/>
  <c r="Q392" s="1"/>
  <c r="Q393" s="1"/>
  <c r="Q395" s="1"/>
  <c r="Q396" s="1"/>
  <c r="Q398" s="1"/>
  <c r="Q399" s="1"/>
  <c r="Q401" s="1"/>
  <c r="E180" i="12"/>
  <c r="F179"/>
  <c r="E147" i="9"/>
  <c r="F146"/>
  <c r="I146" s="1"/>
  <c r="G148"/>
  <c r="H147"/>
  <c r="E181" i="12" l="1"/>
  <c r="F180"/>
  <c r="F147" i="9"/>
  <c r="I147" s="1"/>
  <c r="E148"/>
  <c r="G149"/>
  <c r="H148"/>
  <c r="E182" i="12" l="1"/>
  <c r="F181"/>
  <c r="F148" i="9"/>
  <c r="I148" s="1"/>
  <c r="E149"/>
  <c r="H149"/>
  <c r="G150"/>
  <c r="E183" i="12" l="1"/>
  <c r="F182"/>
  <c r="E150" i="9"/>
  <c r="F149"/>
  <c r="I149" s="1"/>
  <c r="H150"/>
  <c r="G151"/>
  <c r="E184" i="12" l="1"/>
  <c r="F183"/>
  <c r="E151" i="9"/>
  <c r="F150"/>
  <c r="I150" s="1"/>
  <c r="G152"/>
  <c r="H151"/>
  <c r="E185" i="12" l="1"/>
  <c r="F184"/>
  <c r="F151" i="9"/>
  <c r="I151" s="1"/>
  <c r="E152"/>
  <c r="G153"/>
  <c r="H152"/>
  <c r="E186" i="12" l="1"/>
  <c r="F185"/>
  <c r="H153" i="9"/>
  <c r="G154"/>
  <c r="F152"/>
  <c r="I152" s="1"/>
  <c r="J152" s="1"/>
  <c r="E153"/>
  <c r="E187" i="12" l="1"/>
  <c r="F186"/>
  <c r="H154" i="9"/>
  <c r="G155"/>
  <c r="E154"/>
  <c r="F153"/>
  <c r="I153" s="1"/>
  <c r="E188" i="12" l="1"/>
  <c r="F187"/>
  <c r="E155" i="9"/>
  <c r="F154"/>
  <c r="I154" s="1"/>
  <c r="G156"/>
  <c r="H155"/>
  <c r="E189" i="12" l="1"/>
  <c r="F188"/>
  <c r="F155" i="9"/>
  <c r="I155" s="1"/>
  <c r="E156"/>
  <c r="G157"/>
  <c r="H156"/>
  <c r="E190" i="12" l="1"/>
  <c r="F189"/>
  <c r="F156" i="9"/>
  <c r="I156" s="1"/>
  <c r="E157"/>
  <c r="H157"/>
  <c r="G158"/>
  <c r="E191" i="12" l="1"/>
  <c r="F190"/>
  <c r="E158" i="9"/>
  <c r="F157"/>
  <c r="I157" s="1"/>
  <c r="H158"/>
  <c r="G159"/>
  <c r="E192" i="12" l="1"/>
  <c r="F191"/>
  <c r="E159" i="9"/>
  <c r="F158"/>
  <c r="I158" s="1"/>
  <c r="G160"/>
  <c r="H159"/>
  <c r="E193" i="12" l="1"/>
  <c r="F192"/>
  <c r="F159" i="9"/>
  <c r="I159" s="1"/>
  <c r="E160"/>
  <c r="G161"/>
  <c r="H160"/>
  <c r="E194" i="12" l="1"/>
  <c r="F193"/>
  <c r="H161" i="9"/>
  <c r="G162"/>
  <c r="F160"/>
  <c r="I160" s="1"/>
  <c r="E161"/>
  <c r="E195" i="12" l="1"/>
  <c r="F194"/>
  <c r="H162" i="9"/>
  <c r="G163"/>
  <c r="E162"/>
  <c r="F161"/>
  <c r="I161" s="1"/>
  <c r="E196" i="12" l="1"/>
  <c r="F195"/>
  <c r="G164" i="9"/>
  <c r="H163"/>
  <c r="E163"/>
  <c r="F162"/>
  <c r="I162" s="1"/>
  <c r="E197" i="12" l="1"/>
  <c r="F196"/>
  <c r="G165" i="9"/>
  <c r="H164"/>
  <c r="F163"/>
  <c r="I163" s="1"/>
  <c r="E164"/>
  <c r="E198" i="12" l="1"/>
  <c r="F197"/>
  <c r="H165" i="9"/>
  <c r="G166"/>
  <c r="F164"/>
  <c r="I164" s="1"/>
  <c r="E165"/>
  <c r="E199" i="12" l="1"/>
  <c r="F198"/>
  <c r="H166" i="9"/>
  <c r="G167"/>
  <c r="E166"/>
  <c r="F165"/>
  <c r="I165" s="1"/>
  <c r="E200" i="12" l="1"/>
  <c r="F199"/>
  <c r="E167" i="9"/>
  <c r="F166"/>
  <c r="I166" s="1"/>
  <c r="G168"/>
  <c r="H167"/>
  <c r="E201" i="12" l="1"/>
  <c r="F200"/>
  <c r="F167" i="9"/>
  <c r="I167" s="1"/>
  <c r="E168"/>
  <c r="G169"/>
  <c r="H168"/>
  <c r="E202" i="12" l="1"/>
  <c r="F201"/>
  <c r="F168" i="9"/>
  <c r="I168" s="1"/>
  <c r="E169"/>
  <c r="H169"/>
  <c r="G170"/>
  <c r="E203" i="12" l="1"/>
  <c r="F202"/>
  <c r="E170" i="9"/>
  <c r="F169"/>
  <c r="I169" s="1"/>
  <c r="J169" s="1"/>
  <c r="L55" s="1"/>
  <c r="H170"/>
  <c r="G171"/>
  <c r="E204" i="12" l="1"/>
  <c r="F203"/>
  <c r="E171" i="9"/>
  <c r="F170"/>
  <c r="I170" s="1"/>
  <c r="G172"/>
  <c r="H171"/>
  <c r="E205" i="12" l="1"/>
  <c r="F204"/>
  <c r="F171" i="9"/>
  <c r="I171" s="1"/>
  <c r="E172"/>
  <c r="G173"/>
  <c r="H172"/>
  <c r="E206" i="12" l="1"/>
  <c r="F205"/>
  <c r="F172" i="9"/>
  <c r="I172" s="1"/>
  <c r="E173"/>
  <c r="H173"/>
  <c r="G174"/>
  <c r="E207" i="12" l="1"/>
  <c r="F206"/>
  <c r="E174" i="9"/>
  <c r="F173"/>
  <c r="I173" s="1"/>
  <c r="H174"/>
  <c r="G175"/>
  <c r="E208" i="12" l="1"/>
  <c r="F207"/>
  <c r="E175" i="9"/>
  <c r="F174"/>
  <c r="I174" s="1"/>
  <c r="G176"/>
  <c r="H175"/>
  <c r="E209" i="12" l="1"/>
  <c r="F208"/>
  <c r="F175" i="9"/>
  <c r="I175" s="1"/>
  <c r="E176"/>
  <c r="G177"/>
  <c r="H176"/>
  <c r="E210" i="12" l="1"/>
  <c r="F209"/>
  <c r="F176" i="9"/>
  <c r="I176" s="1"/>
  <c r="E177"/>
  <c r="H177"/>
  <c r="G178"/>
  <c r="E211" i="12" l="1"/>
  <c r="F210"/>
  <c r="E178" i="9"/>
  <c r="F177"/>
  <c r="I177" s="1"/>
  <c r="H178"/>
  <c r="G179"/>
  <c r="E212" i="12" l="1"/>
  <c r="F211"/>
  <c r="E179" i="9"/>
  <c r="F178"/>
  <c r="I178" s="1"/>
  <c r="G180"/>
  <c r="H179"/>
  <c r="E213" i="12" l="1"/>
  <c r="F212"/>
  <c r="G181" i="9"/>
  <c r="H180"/>
  <c r="F179"/>
  <c r="I179" s="1"/>
  <c r="E180"/>
  <c r="E214" i="12" l="1"/>
  <c r="F213"/>
  <c r="F180" i="9"/>
  <c r="I180" s="1"/>
  <c r="E181"/>
  <c r="H181"/>
  <c r="G182"/>
  <c r="E215" i="12" l="1"/>
  <c r="F214"/>
  <c r="E182" i="9"/>
  <c r="F181"/>
  <c r="I181" s="1"/>
  <c r="H182"/>
  <c r="G183"/>
  <c r="E216" i="12" l="1"/>
  <c r="F215"/>
  <c r="E183" i="9"/>
  <c r="F182"/>
  <c r="I182" s="1"/>
  <c r="G184"/>
  <c r="H183"/>
  <c r="E217" i="12" l="1"/>
  <c r="F216"/>
  <c r="G185" i="9"/>
  <c r="H184"/>
  <c r="F183"/>
  <c r="I183" s="1"/>
  <c r="E184"/>
  <c r="E218" i="12" l="1"/>
  <c r="F217"/>
  <c r="H185" i="9"/>
  <c r="G186"/>
  <c r="F184"/>
  <c r="I184" s="1"/>
  <c r="E185"/>
  <c r="E219" i="12" l="1"/>
  <c r="F218"/>
  <c r="H186" i="9"/>
  <c r="G187"/>
  <c r="E186"/>
  <c r="F185"/>
  <c r="I185" s="1"/>
  <c r="E220" i="12" l="1"/>
  <c r="F219"/>
  <c r="G188" i="9"/>
  <c r="H187"/>
  <c r="E187"/>
  <c r="F186"/>
  <c r="I186" s="1"/>
  <c r="E221" i="12" l="1"/>
  <c r="F220"/>
  <c r="G189" i="9"/>
  <c r="H188"/>
  <c r="F187"/>
  <c r="I187" s="1"/>
  <c r="E188"/>
  <c r="E222" i="12" l="1"/>
  <c r="F221"/>
  <c r="H189" i="9"/>
  <c r="G190"/>
  <c r="F188"/>
  <c r="I188" s="1"/>
  <c r="E189"/>
  <c r="E223" i="12" l="1"/>
  <c r="F222"/>
  <c r="H190" i="9"/>
  <c r="G191"/>
  <c r="E190"/>
  <c r="F189"/>
  <c r="I189" s="1"/>
  <c r="E224" i="12" l="1"/>
  <c r="F223"/>
  <c r="G192" i="9"/>
  <c r="H191"/>
  <c r="E191"/>
  <c r="F190"/>
  <c r="I190" s="1"/>
  <c r="E225" i="12" l="1"/>
  <c r="F224"/>
  <c r="G193" i="9"/>
  <c r="H192"/>
  <c r="F191"/>
  <c r="I191" s="1"/>
  <c r="E192"/>
  <c r="E226" i="12" l="1"/>
  <c r="F225"/>
  <c r="H193" i="9"/>
  <c r="G194"/>
  <c r="F192"/>
  <c r="I192" s="1"/>
  <c r="E193"/>
  <c r="E227" i="12" l="1"/>
  <c r="F226"/>
  <c r="H194" i="9"/>
  <c r="G195"/>
  <c r="E194"/>
  <c r="F193"/>
  <c r="I193" s="1"/>
  <c r="E228" i="12" l="1"/>
  <c r="F227"/>
  <c r="G196" i="9"/>
  <c r="H195"/>
  <c r="E195"/>
  <c r="F194"/>
  <c r="I194" s="1"/>
  <c r="E229" i="12" l="1"/>
  <c r="F228"/>
  <c r="G197" i="9"/>
  <c r="H196"/>
  <c r="F195"/>
  <c r="I195" s="1"/>
  <c r="E196"/>
  <c r="E230" i="12" l="1"/>
  <c r="F229"/>
  <c r="E197" i="9"/>
  <c r="F196"/>
  <c r="I196" s="1"/>
  <c r="H197"/>
  <c r="G198"/>
  <c r="E231" i="12" l="1"/>
  <c r="F230"/>
  <c r="E198" i="9"/>
  <c r="F197"/>
  <c r="I197" s="1"/>
  <c r="G199"/>
  <c r="H198"/>
  <c r="E232" i="12" l="1"/>
  <c r="F231"/>
  <c r="G200" i="9"/>
  <c r="H199"/>
  <c r="F198"/>
  <c r="I198" s="1"/>
  <c r="E199"/>
  <c r="E233" i="12" l="1"/>
  <c r="F232"/>
  <c r="H200" i="9"/>
  <c r="G201"/>
  <c r="H201" s="1"/>
  <c r="F199"/>
  <c r="I199" s="1"/>
  <c r="E200"/>
  <c r="E234" i="12" l="1"/>
  <c r="F233"/>
  <c r="E201" i="9"/>
  <c r="F201" s="1"/>
  <c r="I201" s="1"/>
  <c r="F200"/>
  <c r="I200" s="1"/>
  <c r="E235" i="12" l="1"/>
  <c r="F234"/>
  <c r="G25" i="3"/>
  <c r="F26"/>
  <c r="G26" s="1"/>
  <c r="O16" i="5"/>
  <c r="L16"/>
  <c r="F18"/>
  <c r="H16"/>
  <c r="G17"/>
  <c r="G18" s="1"/>
  <c r="G19" s="1"/>
  <c r="G20" s="1"/>
  <c r="G21" s="1"/>
  <c r="G22" s="1"/>
  <c r="G23" s="1"/>
  <c r="G24" s="1"/>
  <c r="G25" s="1"/>
  <c r="G26" s="1"/>
  <c r="G27" s="1"/>
  <c r="G28" s="1"/>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G136" s="1"/>
  <c r="G137" s="1"/>
  <c r="G138" s="1"/>
  <c r="G139" s="1"/>
  <c r="G140" s="1"/>
  <c r="G141" s="1"/>
  <c r="G142" s="1"/>
  <c r="G143" s="1"/>
  <c r="G144" s="1"/>
  <c r="G145" s="1"/>
  <c r="G146" s="1"/>
  <c r="G147" s="1"/>
  <c r="G148" s="1"/>
  <c r="G149" s="1"/>
  <c r="G150" s="1"/>
  <c r="G151" s="1"/>
  <c r="G152" s="1"/>
  <c r="G153" s="1"/>
  <c r="G154" s="1"/>
  <c r="G155" s="1"/>
  <c r="G156" s="1"/>
  <c r="G157" s="1"/>
  <c r="G158" s="1"/>
  <c r="G159" s="1"/>
  <c r="G160" s="1"/>
  <c r="G161" s="1"/>
  <c r="G162" s="1"/>
  <c r="G163" s="1"/>
  <c r="G164" s="1"/>
  <c r="G165" s="1"/>
  <c r="G166" s="1"/>
  <c r="G167" s="1"/>
  <c r="G168" s="1"/>
  <c r="G169" s="1"/>
  <c r="G170" s="1"/>
  <c r="G171" s="1"/>
  <c r="G172" s="1"/>
  <c r="G173" s="1"/>
  <c r="G174" s="1"/>
  <c r="G175" s="1"/>
  <c r="G176" s="1"/>
  <c r="G177" s="1"/>
  <c r="G178" s="1"/>
  <c r="G179" s="1"/>
  <c r="G180" s="1"/>
  <c r="G181" s="1"/>
  <c r="G182" s="1"/>
  <c r="G183" s="1"/>
  <c r="G184" s="1"/>
  <c r="G185" s="1"/>
  <c r="G186" s="1"/>
  <c r="G187" s="1"/>
  <c r="G188" s="1"/>
  <c r="G189" s="1"/>
  <c r="G190" s="1"/>
  <c r="G191" s="1"/>
  <c r="G192" s="1"/>
  <c r="G193" s="1"/>
  <c r="G194" s="1"/>
  <c r="G195" s="1"/>
  <c r="G196" s="1"/>
  <c r="F17"/>
  <c r="D17"/>
  <c r="D18" s="1"/>
  <c r="C17"/>
  <c r="E17" s="1"/>
  <c r="E16"/>
  <c r="C18"/>
  <c r="E18" s="1"/>
  <c r="G24" i="3"/>
  <c r="I23"/>
  <c r="G23"/>
  <c r="H24"/>
  <c r="I24" s="1"/>
  <c r="J23" l="1"/>
  <c r="F27"/>
  <c r="G27" s="1"/>
  <c r="H25"/>
  <c r="E236" i="12"/>
  <c r="F235"/>
  <c r="J24" i="3"/>
  <c r="H17" i="5"/>
  <c r="H18"/>
  <c r="M17"/>
  <c r="M18" s="1"/>
  <c r="M19" s="1"/>
  <c r="N17"/>
  <c r="J17"/>
  <c r="K17"/>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K57" s="1"/>
  <c r="K58" s="1"/>
  <c r="K59" s="1"/>
  <c r="K60" s="1"/>
  <c r="K61" s="1"/>
  <c r="K62" s="1"/>
  <c r="K63" s="1"/>
  <c r="K64" s="1"/>
  <c r="K65" s="1"/>
  <c r="K66" s="1"/>
  <c r="K67" s="1"/>
  <c r="K68" s="1"/>
  <c r="K69" s="1"/>
  <c r="K70" s="1"/>
  <c r="K71" s="1"/>
  <c r="K72" s="1"/>
  <c r="K73" s="1"/>
  <c r="K74" s="1"/>
  <c r="K75" s="1"/>
  <c r="K76" s="1"/>
  <c r="K77" s="1"/>
  <c r="K78" s="1"/>
  <c r="K79" s="1"/>
  <c r="K80" s="1"/>
  <c r="K81" s="1"/>
  <c r="K82" s="1"/>
  <c r="K83" s="1"/>
  <c r="K84" s="1"/>
  <c r="K85" s="1"/>
  <c r="K86" s="1"/>
  <c r="K87" s="1"/>
  <c r="K88" s="1"/>
  <c r="K89" s="1"/>
  <c r="K90" s="1"/>
  <c r="K91" s="1"/>
  <c r="K92" s="1"/>
  <c r="K93" s="1"/>
  <c r="K94" s="1"/>
  <c r="K95" s="1"/>
  <c r="K96" s="1"/>
  <c r="K97" s="1"/>
  <c r="K98" s="1"/>
  <c r="K99" s="1"/>
  <c r="K100" s="1"/>
  <c r="K101" s="1"/>
  <c r="K102" s="1"/>
  <c r="K103" s="1"/>
  <c r="K104" s="1"/>
  <c r="K105" s="1"/>
  <c r="K106" s="1"/>
  <c r="K107" s="1"/>
  <c r="K108" s="1"/>
  <c r="K109" s="1"/>
  <c r="K110" s="1"/>
  <c r="K111" s="1"/>
  <c r="K112" s="1"/>
  <c r="K113" s="1"/>
  <c r="K114" s="1"/>
  <c r="K115" s="1"/>
  <c r="K116" s="1"/>
  <c r="K117" s="1"/>
  <c r="K118" s="1"/>
  <c r="K119" s="1"/>
  <c r="K120" s="1"/>
  <c r="K121" s="1"/>
  <c r="K122" s="1"/>
  <c r="K123" s="1"/>
  <c r="K124" s="1"/>
  <c r="K125" s="1"/>
  <c r="K126" s="1"/>
  <c r="K127" s="1"/>
  <c r="K128" s="1"/>
  <c r="K129" s="1"/>
  <c r="K130" s="1"/>
  <c r="K131" s="1"/>
  <c r="K132" s="1"/>
  <c r="K133" s="1"/>
  <c r="K134" s="1"/>
  <c r="K135" s="1"/>
  <c r="K136" s="1"/>
  <c r="K137" s="1"/>
  <c r="K138" s="1"/>
  <c r="K139" s="1"/>
  <c r="K140" s="1"/>
  <c r="K141" s="1"/>
  <c r="K142" s="1"/>
  <c r="K143" s="1"/>
  <c r="K144" s="1"/>
  <c r="K145" s="1"/>
  <c r="K146" s="1"/>
  <c r="K147" s="1"/>
  <c r="K148" s="1"/>
  <c r="K149" s="1"/>
  <c r="K150" s="1"/>
  <c r="K151" s="1"/>
  <c r="K152" s="1"/>
  <c r="K153" s="1"/>
  <c r="K154" s="1"/>
  <c r="K155" s="1"/>
  <c r="K156" s="1"/>
  <c r="K157" s="1"/>
  <c r="K158" s="1"/>
  <c r="K159" s="1"/>
  <c r="K160" s="1"/>
  <c r="K161" s="1"/>
  <c r="K162" s="1"/>
  <c r="K163" s="1"/>
  <c r="K164" s="1"/>
  <c r="K165" s="1"/>
  <c r="K166" s="1"/>
  <c r="K167" s="1"/>
  <c r="K168" s="1"/>
  <c r="K169" s="1"/>
  <c r="K170" s="1"/>
  <c r="K171" s="1"/>
  <c r="K172" s="1"/>
  <c r="K173" s="1"/>
  <c r="K174" s="1"/>
  <c r="K175" s="1"/>
  <c r="K176" s="1"/>
  <c r="K177" s="1"/>
  <c r="K178" s="1"/>
  <c r="K179" s="1"/>
  <c r="K180" s="1"/>
  <c r="K181" s="1"/>
  <c r="K182" s="1"/>
  <c r="K183" s="1"/>
  <c r="K184" s="1"/>
  <c r="K185" s="1"/>
  <c r="K186" s="1"/>
  <c r="K187" s="1"/>
  <c r="K188" s="1"/>
  <c r="K189" s="1"/>
  <c r="K190" s="1"/>
  <c r="K191" s="1"/>
  <c r="K192" s="1"/>
  <c r="K193" s="1"/>
  <c r="K194" s="1"/>
  <c r="K195" s="1"/>
  <c r="K196" s="1"/>
  <c r="F19"/>
  <c r="C19"/>
  <c r="E19" s="1"/>
  <c r="D19"/>
  <c r="F28" i="3" l="1"/>
  <c r="I25"/>
  <c r="J25" s="1"/>
  <c r="H26"/>
  <c r="E237" i="12"/>
  <c r="F236"/>
  <c r="L17" i="5"/>
  <c r="N18"/>
  <c r="N19" s="1"/>
  <c r="N20" s="1"/>
  <c r="N21" s="1"/>
  <c r="N22" s="1"/>
  <c r="N23" s="1"/>
  <c r="N24" s="1"/>
  <c r="N25" s="1"/>
  <c r="N26" s="1"/>
  <c r="N27" s="1"/>
  <c r="N28" s="1"/>
  <c r="N29" s="1"/>
  <c r="N30" s="1"/>
  <c r="N31" s="1"/>
  <c r="N32" s="1"/>
  <c r="N33" s="1"/>
  <c r="N34" s="1"/>
  <c r="N35" s="1"/>
  <c r="N36" s="1"/>
  <c r="N37" s="1"/>
  <c r="N38" s="1"/>
  <c r="N39" s="1"/>
  <c r="N40" s="1"/>
  <c r="N41" s="1"/>
  <c r="N42" s="1"/>
  <c r="N43" s="1"/>
  <c r="N44" s="1"/>
  <c r="N45" s="1"/>
  <c r="N46" s="1"/>
  <c r="N47" s="1"/>
  <c r="N48" s="1"/>
  <c r="N49" s="1"/>
  <c r="N50" s="1"/>
  <c r="N51" s="1"/>
  <c r="N52" s="1"/>
  <c r="N53" s="1"/>
  <c r="N54" s="1"/>
  <c r="N55" s="1"/>
  <c r="N56" s="1"/>
  <c r="N57" s="1"/>
  <c r="N58" s="1"/>
  <c r="N59" s="1"/>
  <c r="N60" s="1"/>
  <c r="N61" s="1"/>
  <c r="N62" s="1"/>
  <c r="N63" s="1"/>
  <c r="N64" s="1"/>
  <c r="N65" s="1"/>
  <c r="N66" s="1"/>
  <c r="N67" s="1"/>
  <c r="N68" s="1"/>
  <c r="N69" s="1"/>
  <c r="N70" s="1"/>
  <c r="N71" s="1"/>
  <c r="N72" s="1"/>
  <c r="N73" s="1"/>
  <c r="N74" s="1"/>
  <c r="N75" s="1"/>
  <c r="N76" s="1"/>
  <c r="N77" s="1"/>
  <c r="N78" s="1"/>
  <c r="N79" s="1"/>
  <c r="N80" s="1"/>
  <c r="N81" s="1"/>
  <c r="N82" s="1"/>
  <c r="N83" s="1"/>
  <c r="N84" s="1"/>
  <c r="N85" s="1"/>
  <c r="N86" s="1"/>
  <c r="N87" s="1"/>
  <c r="N88" s="1"/>
  <c r="N89" s="1"/>
  <c r="N90" s="1"/>
  <c r="N91" s="1"/>
  <c r="N92" s="1"/>
  <c r="N93" s="1"/>
  <c r="N94" s="1"/>
  <c r="N95" s="1"/>
  <c r="N96" s="1"/>
  <c r="N97" s="1"/>
  <c r="N98" s="1"/>
  <c r="N99" s="1"/>
  <c r="N100" s="1"/>
  <c r="N101" s="1"/>
  <c r="N102" s="1"/>
  <c r="N103" s="1"/>
  <c r="N104" s="1"/>
  <c r="N105" s="1"/>
  <c r="N106" s="1"/>
  <c r="N107" s="1"/>
  <c r="N108" s="1"/>
  <c r="N109" s="1"/>
  <c r="N110" s="1"/>
  <c r="N111" s="1"/>
  <c r="N112" s="1"/>
  <c r="N113" s="1"/>
  <c r="N114" s="1"/>
  <c r="N115" s="1"/>
  <c r="N116" s="1"/>
  <c r="N117" s="1"/>
  <c r="N118" s="1"/>
  <c r="N119" s="1"/>
  <c r="N120" s="1"/>
  <c r="N121" s="1"/>
  <c r="N122" s="1"/>
  <c r="N123" s="1"/>
  <c r="N124" s="1"/>
  <c r="N125" s="1"/>
  <c r="N126" s="1"/>
  <c r="N127" s="1"/>
  <c r="N128" s="1"/>
  <c r="N129" s="1"/>
  <c r="N130" s="1"/>
  <c r="N131" s="1"/>
  <c r="N132" s="1"/>
  <c r="N133" s="1"/>
  <c r="N134" s="1"/>
  <c r="N135" s="1"/>
  <c r="N136" s="1"/>
  <c r="N137" s="1"/>
  <c r="N138" s="1"/>
  <c r="N139" s="1"/>
  <c r="N140" s="1"/>
  <c r="N141" s="1"/>
  <c r="N142" s="1"/>
  <c r="N143" s="1"/>
  <c r="N144" s="1"/>
  <c r="N145" s="1"/>
  <c r="N146" s="1"/>
  <c r="N147" s="1"/>
  <c r="N148" s="1"/>
  <c r="N149" s="1"/>
  <c r="N150" s="1"/>
  <c r="N151" s="1"/>
  <c r="N152" s="1"/>
  <c r="N153" s="1"/>
  <c r="N154" s="1"/>
  <c r="N155" s="1"/>
  <c r="N156" s="1"/>
  <c r="N157" s="1"/>
  <c r="N158" s="1"/>
  <c r="N159" s="1"/>
  <c r="N160" s="1"/>
  <c r="N161" s="1"/>
  <c r="N162" s="1"/>
  <c r="N163" s="1"/>
  <c r="N164" s="1"/>
  <c r="N165" s="1"/>
  <c r="N166" s="1"/>
  <c r="N167" s="1"/>
  <c r="N168" s="1"/>
  <c r="N169" s="1"/>
  <c r="N170" s="1"/>
  <c r="N171" s="1"/>
  <c r="N172" s="1"/>
  <c r="N173" s="1"/>
  <c r="N174" s="1"/>
  <c r="N175" s="1"/>
  <c r="N176" s="1"/>
  <c r="N177" s="1"/>
  <c r="N178" s="1"/>
  <c r="N179" s="1"/>
  <c r="N180" s="1"/>
  <c r="N181" s="1"/>
  <c r="N182" s="1"/>
  <c r="N183" s="1"/>
  <c r="N184" s="1"/>
  <c r="N185" s="1"/>
  <c r="N186" s="1"/>
  <c r="N187" s="1"/>
  <c r="N188" s="1"/>
  <c r="N189" s="1"/>
  <c r="N190" s="1"/>
  <c r="N191" s="1"/>
  <c r="N192" s="1"/>
  <c r="N193" s="1"/>
  <c r="N194" s="1"/>
  <c r="N195" s="1"/>
  <c r="N196" s="1"/>
  <c r="O17"/>
  <c r="M20"/>
  <c r="M21" s="1"/>
  <c r="J18"/>
  <c r="F20"/>
  <c r="H19"/>
  <c r="C20"/>
  <c r="E20" s="1"/>
  <c r="D20"/>
  <c r="F29" i="3" l="1"/>
  <c r="G28"/>
  <c r="I26"/>
  <c r="J26" s="1"/>
  <c r="H27"/>
  <c r="E238" i="12"/>
  <c r="F237"/>
  <c r="O18" i="5"/>
  <c r="O19"/>
  <c r="J19"/>
  <c r="L18"/>
  <c r="O20"/>
  <c r="O21"/>
  <c r="M22"/>
  <c r="F21"/>
  <c r="H20"/>
  <c r="C21"/>
  <c r="E21" s="1"/>
  <c r="D21"/>
  <c r="F30" i="3" l="1"/>
  <c r="G29"/>
  <c r="H28"/>
  <c r="I27"/>
  <c r="J27" s="1"/>
  <c r="E239" i="12"/>
  <c r="F238"/>
  <c r="L19" i="5"/>
  <c r="J20"/>
  <c r="M23"/>
  <c r="O22"/>
  <c r="F22"/>
  <c r="H21"/>
  <c r="C22"/>
  <c r="E22" s="1"/>
  <c r="D22"/>
  <c r="F31" i="3" l="1"/>
  <c r="G30"/>
  <c r="H29"/>
  <c r="I28"/>
  <c r="J28" s="1"/>
  <c r="E240" i="12"/>
  <c r="F239"/>
  <c r="L20" i="5"/>
  <c r="J21"/>
  <c r="O23"/>
  <c r="M24"/>
  <c r="H22"/>
  <c r="F23"/>
  <c r="C23"/>
  <c r="E23" s="1"/>
  <c r="D23"/>
  <c r="F32" i="3" l="1"/>
  <c r="G31"/>
  <c r="I29"/>
  <c r="J29" s="1"/>
  <c r="H30"/>
  <c r="E241" i="12"/>
  <c r="F240"/>
  <c r="L21" i="5"/>
  <c r="J22"/>
  <c r="O24"/>
  <c r="M25"/>
  <c r="F24"/>
  <c r="H23"/>
  <c r="C24"/>
  <c r="E24" s="1"/>
  <c r="D24"/>
  <c r="G32" i="3" l="1"/>
  <c r="F33"/>
  <c r="H31"/>
  <c r="I30"/>
  <c r="J30" s="1"/>
  <c r="E242" i="12"/>
  <c r="F241"/>
  <c r="J23" i="5"/>
  <c r="L22"/>
  <c r="O25"/>
  <c r="M26"/>
  <c r="F25"/>
  <c r="H24"/>
  <c r="C25"/>
  <c r="E25" s="1"/>
  <c r="D25"/>
  <c r="F34" i="3" l="1"/>
  <c r="G33"/>
  <c r="H32"/>
  <c r="I31"/>
  <c r="J31" s="1"/>
  <c r="E243" i="12"/>
  <c r="F242"/>
  <c r="L23" i="5"/>
  <c r="J24"/>
  <c r="M27"/>
  <c r="O26"/>
  <c r="F26"/>
  <c r="H25"/>
  <c r="C26"/>
  <c r="E26" s="1"/>
  <c r="D26"/>
  <c r="G34" i="3" l="1"/>
  <c r="F35"/>
  <c r="H33"/>
  <c r="I32"/>
  <c r="J32" s="1"/>
  <c r="E244" i="12"/>
  <c r="F243"/>
  <c r="J25" i="5"/>
  <c r="L24"/>
  <c r="O27"/>
  <c r="M28"/>
  <c r="H26"/>
  <c r="F27"/>
  <c r="C27"/>
  <c r="E27" s="1"/>
  <c r="D27"/>
  <c r="F36" i="3" l="1"/>
  <c r="G35"/>
  <c r="H34"/>
  <c r="I33"/>
  <c r="J33" s="1"/>
  <c r="E245" i="12"/>
  <c r="F244"/>
  <c r="J26" i="5"/>
  <c r="L25"/>
  <c r="O28"/>
  <c r="M29"/>
  <c r="F28"/>
  <c r="H27"/>
  <c r="C28"/>
  <c r="E28" s="1"/>
  <c r="D28"/>
  <c r="G36" i="3" l="1"/>
  <c r="F37"/>
  <c r="H35"/>
  <c r="I34"/>
  <c r="J34" s="1"/>
  <c r="E246" i="12"/>
  <c r="F245"/>
  <c r="J27" i="5"/>
  <c r="L26"/>
  <c r="O29"/>
  <c r="M30"/>
  <c r="F29"/>
  <c r="H28"/>
  <c r="C29"/>
  <c r="E29" s="1"/>
  <c r="D29"/>
  <c r="G37" i="3" l="1"/>
  <c r="F38"/>
  <c r="H36"/>
  <c r="I35"/>
  <c r="J35" s="1"/>
  <c r="E247" i="12"/>
  <c r="F246"/>
  <c r="L27" i="5"/>
  <c r="J28"/>
  <c r="M31"/>
  <c r="O30"/>
  <c r="F30"/>
  <c r="H29"/>
  <c r="C30"/>
  <c r="E30" s="1"/>
  <c r="D30"/>
  <c r="F39" i="3" l="1"/>
  <c r="G38"/>
  <c r="H37"/>
  <c r="I36"/>
  <c r="J36" s="1"/>
  <c r="E248" i="12"/>
  <c r="F247"/>
  <c r="L28" i="5"/>
  <c r="J29"/>
  <c r="O31"/>
  <c r="M32"/>
  <c r="H30"/>
  <c r="F31"/>
  <c r="C31"/>
  <c r="E31" s="1"/>
  <c r="D31"/>
  <c r="G39" i="3" l="1"/>
  <c r="F40"/>
  <c r="I37"/>
  <c r="J37" s="1"/>
  <c r="H38"/>
  <c r="E249" i="12"/>
  <c r="F248"/>
  <c r="L29" i="5"/>
  <c r="J30"/>
  <c r="O32"/>
  <c r="M33"/>
  <c r="F32"/>
  <c r="H31"/>
  <c r="C32"/>
  <c r="E32" s="1"/>
  <c r="D32"/>
  <c r="G40" i="3" l="1"/>
  <c r="F41"/>
  <c r="H39"/>
  <c r="I38"/>
  <c r="J38" s="1"/>
  <c r="E250" i="12"/>
  <c r="F249"/>
  <c r="J31" i="5"/>
  <c r="L30"/>
  <c r="O33"/>
  <c r="M34"/>
  <c r="F33"/>
  <c r="H32"/>
  <c r="C33"/>
  <c r="E33" s="1"/>
  <c r="D33"/>
  <c r="F42" i="3" l="1"/>
  <c r="G41"/>
  <c r="H40"/>
  <c r="I39"/>
  <c r="J39" s="1"/>
  <c r="E251" i="12"/>
  <c r="F250"/>
  <c r="L31" i="5"/>
  <c r="J32"/>
  <c r="M35"/>
  <c r="O34"/>
  <c r="F34"/>
  <c r="H33"/>
  <c r="C34"/>
  <c r="E34" s="1"/>
  <c r="D34"/>
  <c r="G42" i="3" l="1"/>
  <c r="F43"/>
  <c r="H41"/>
  <c r="I40"/>
  <c r="J40" s="1"/>
  <c r="E252" i="12"/>
  <c r="F251"/>
  <c r="L32" i="5"/>
  <c r="J33"/>
  <c r="O35"/>
  <c r="M36"/>
  <c r="H34"/>
  <c r="F35"/>
  <c r="C35"/>
  <c r="E35" s="1"/>
  <c r="D35"/>
  <c r="F44" i="3" l="1"/>
  <c r="G43"/>
  <c r="H42"/>
  <c r="I41"/>
  <c r="J41" s="1"/>
  <c r="E253" i="12"/>
  <c r="F252"/>
  <c r="L33" i="5"/>
  <c r="J34"/>
  <c r="O36"/>
  <c r="M37"/>
  <c r="F36"/>
  <c r="H35"/>
  <c r="C36"/>
  <c r="E36" s="1"/>
  <c r="D36"/>
  <c r="F45" i="3" l="1"/>
  <c r="G44"/>
  <c r="H43"/>
  <c r="I42"/>
  <c r="J42" s="1"/>
  <c r="E254" i="12"/>
  <c r="F253"/>
  <c r="L34" i="5"/>
  <c r="J35"/>
  <c r="O37"/>
  <c r="M38"/>
  <c r="F37"/>
  <c r="H36"/>
  <c r="C37"/>
  <c r="E37" s="1"/>
  <c r="D37"/>
  <c r="F46" i="3" l="1"/>
  <c r="G45"/>
  <c r="H44"/>
  <c r="I43"/>
  <c r="J43" s="1"/>
  <c r="E255" i="12"/>
  <c r="F254"/>
  <c r="J36" i="5"/>
  <c r="L35"/>
  <c r="M39"/>
  <c r="O38"/>
  <c r="F38"/>
  <c r="H37"/>
  <c r="C38"/>
  <c r="E38" s="1"/>
  <c r="D38"/>
  <c r="F47" i="3" l="1"/>
  <c r="G46"/>
  <c r="H45"/>
  <c r="I44"/>
  <c r="J44" s="1"/>
  <c r="E256" i="12"/>
  <c r="F255"/>
  <c r="J37" i="5"/>
  <c r="L36"/>
  <c r="O39"/>
  <c r="M40"/>
  <c r="H38"/>
  <c r="F39"/>
  <c r="C39"/>
  <c r="E39" s="1"/>
  <c r="D39"/>
  <c r="G47" i="3" l="1"/>
  <c r="F48"/>
  <c r="H46"/>
  <c r="I45"/>
  <c r="J45" s="1"/>
  <c r="E257" i="12"/>
  <c r="F256"/>
  <c r="J38" i="5"/>
  <c r="L37"/>
  <c r="O40"/>
  <c r="M41"/>
  <c r="F40"/>
  <c r="H39"/>
  <c r="C40"/>
  <c r="E40" s="1"/>
  <c r="D40"/>
  <c r="F49" i="3" l="1"/>
  <c r="G48"/>
  <c r="H47"/>
  <c r="I46"/>
  <c r="J46" s="1"/>
  <c r="E258" i="12"/>
  <c r="F257"/>
  <c r="L38" i="5"/>
  <c r="J39"/>
  <c r="O41"/>
  <c r="M42"/>
  <c r="F41"/>
  <c r="H40"/>
  <c r="C41"/>
  <c r="E41" s="1"/>
  <c r="D41"/>
  <c r="F50" i="3" l="1"/>
  <c r="G49"/>
  <c r="H48"/>
  <c r="I47"/>
  <c r="J47" s="1"/>
  <c r="E259" i="12"/>
  <c r="F258"/>
  <c r="J40" i="5"/>
  <c r="L39"/>
  <c r="M43"/>
  <c r="O42"/>
  <c r="F42"/>
  <c r="H41"/>
  <c r="C42"/>
  <c r="E42" s="1"/>
  <c r="D42"/>
  <c r="F51" i="3" l="1"/>
  <c r="G50"/>
  <c r="H49"/>
  <c r="I48"/>
  <c r="J48" s="1"/>
  <c r="E260" i="12"/>
  <c r="F259"/>
  <c r="L40" i="5"/>
  <c r="J41"/>
  <c r="O43"/>
  <c r="M44"/>
  <c r="H42"/>
  <c r="F43"/>
  <c r="C43"/>
  <c r="E43" s="1"/>
  <c r="D43"/>
  <c r="F52" i="3" l="1"/>
  <c r="G51"/>
  <c r="H50"/>
  <c r="I49"/>
  <c r="J49" s="1"/>
  <c r="E261" i="12"/>
  <c r="F260"/>
  <c r="J42" i="5"/>
  <c r="L41"/>
  <c r="O44"/>
  <c r="M45"/>
  <c r="F44"/>
  <c r="H43"/>
  <c r="C44"/>
  <c r="E44" s="1"/>
  <c r="D44"/>
  <c r="G52" i="3" l="1"/>
  <c r="F53"/>
  <c r="H51"/>
  <c r="I50"/>
  <c r="J50" s="1"/>
  <c r="E262" i="12"/>
  <c r="F261"/>
  <c r="J43" i="5"/>
  <c r="L42"/>
  <c r="O45"/>
  <c r="M46"/>
  <c r="F45"/>
  <c r="H44"/>
  <c r="C45"/>
  <c r="E45" s="1"/>
  <c r="D45"/>
  <c r="G53" i="3" l="1"/>
  <c r="F54"/>
  <c r="H52"/>
  <c r="I51"/>
  <c r="J51" s="1"/>
  <c r="E263" i="12"/>
  <c r="F262"/>
  <c r="J44" i="5"/>
  <c r="L43"/>
  <c r="M47"/>
  <c r="O46"/>
  <c r="F46"/>
  <c r="H45"/>
  <c r="C46"/>
  <c r="E46" s="1"/>
  <c r="D46"/>
  <c r="F55" i="3" l="1"/>
  <c r="G54"/>
  <c r="H53"/>
  <c r="I52"/>
  <c r="J52" s="1"/>
  <c r="E264" i="12"/>
  <c r="F263"/>
  <c r="J45" i="5"/>
  <c r="L44"/>
  <c r="O47"/>
  <c r="M48"/>
  <c r="H46"/>
  <c r="F47"/>
  <c r="C47"/>
  <c r="E47" s="1"/>
  <c r="D47"/>
  <c r="G55" i="3" l="1"/>
  <c r="F56"/>
  <c r="H54"/>
  <c r="I53"/>
  <c r="J53" s="1"/>
  <c r="E265" i="12"/>
  <c r="F264"/>
  <c r="L45" i="5"/>
  <c r="J46"/>
  <c r="O48"/>
  <c r="M49"/>
  <c r="F48"/>
  <c r="H47"/>
  <c r="C48"/>
  <c r="E48" s="1"/>
  <c r="D48"/>
  <c r="G56" i="3" l="1"/>
  <c r="F57"/>
  <c r="H55"/>
  <c r="I54"/>
  <c r="J54" s="1"/>
  <c r="E266" i="12"/>
  <c r="F265"/>
  <c r="L46" i="5"/>
  <c r="J47"/>
  <c r="O49"/>
  <c r="M50"/>
  <c r="F49"/>
  <c r="H48"/>
  <c r="C49"/>
  <c r="E49" s="1"/>
  <c r="D49"/>
  <c r="F58" i="3" l="1"/>
  <c r="G57"/>
  <c r="H56"/>
  <c r="I55"/>
  <c r="J55" s="1"/>
  <c r="E267" i="12"/>
  <c r="F266"/>
  <c r="L47" i="5"/>
  <c r="J48"/>
  <c r="M51"/>
  <c r="O50"/>
  <c r="F50"/>
  <c r="H49"/>
  <c r="C50"/>
  <c r="E50" s="1"/>
  <c r="D50"/>
  <c r="G58" i="3" l="1"/>
  <c r="F59"/>
  <c r="H57"/>
  <c r="I56"/>
  <c r="J56" s="1"/>
  <c r="E268" i="12"/>
  <c r="F267"/>
  <c r="L48" i="5"/>
  <c r="J49"/>
  <c r="O51"/>
  <c r="M52"/>
  <c r="H50"/>
  <c r="F51"/>
  <c r="C51"/>
  <c r="E51" s="1"/>
  <c r="D51"/>
  <c r="G59" i="3" l="1"/>
  <c r="F60"/>
  <c r="H58"/>
  <c r="I57"/>
  <c r="J57" s="1"/>
  <c r="E269" i="12"/>
  <c r="F268"/>
  <c r="L49" i="5"/>
  <c r="J50"/>
  <c r="O52"/>
  <c r="M53"/>
  <c r="F52"/>
  <c r="H51"/>
  <c r="C52"/>
  <c r="E52" s="1"/>
  <c r="D52"/>
  <c r="G60" i="3" l="1"/>
  <c r="F61"/>
  <c r="H59"/>
  <c r="I58"/>
  <c r="J58" s="1"/>
  <c r="E270" i="12"/>
  <c r="F269"/>
  <c r="J51" i="5"/>
  <c r="L50"/>
  <c r="O53"/>
  <c r="M54"/>
  <c r="F53"/>
  <c r="H52"/>
  <c r="C53"/>
  <c r="E53" s="1"/>
  <c r="D53"/>
  <c r="G61" i="3" l="1"/>
  <c r="F62"/>
  <c r="H60"/>
  <c r="I59"/>
  <c r="J59" s="1"/>
  <c r="E271" i="12"/>
  <c r="F270"/>
  <c r="J52" i="5"/>
  <c r="L51"/>
  <c r="M55"/>
  <c r="O54"/>
  <c r="F54"/>
  <c r="H53"/>
  <c r="C54"/>
  <c r="E54" s="1"/>
  <c r="D54"/>
  <c r="F63" i="3" l="1"/>
  <c r="G62"/>
  <c r="H61"/>
  <c r="I60"/>
  <c r="J60" s="1"/>
  <c r="E272" i="12"/>
  <c r="F271"/>
  <c r="J53" i="5"/>
  <c r="L52"/>
  <c r="O55"/>
  <c r="M56"/>
  <c r="H54"/>
  <c r="F55"/>
  <c r="C55"/>
  <c r="E55" s="1"/>
  <c r="D55"/>
  <c r="F64" i="3" l="1"/>
  <c r="G63"/>
  <c r="I61"/>
  <c r="J61" s="1"/>
  <c r="H62"/>
  <c r="E273" i="12"/>
  <c r="F272"/>
  <c r="J54" i="5"/>
  <c r="L53"/>
  <c r="O56"/>
  <c r="M57"/>
  <c r="F56"/>
  <c r="H55"/>
  <c r="C56"/>
  <c r="E56" s="1"/>
  <c r="D56"/>
  <c r="G64" i="3" l="1"/>
  <c r="F65"/>
  <c r="H63"/>
  <c r="I62"/>
  <c r="J62" s="1"/>
  <c r="E274" i="12"/>
  <c r="F273"/>
  <c r="J55" i="5"/>
  <c r="L54"/>
  <c r="O57"/>
  <c r="M58"/>
  <c r="F57"/>
  <c r="H56"/>
  <c r="C57"/>
  <c r="E57" s="1"/>
  <c r="D57"/>
  <c r="F66" i="3" l="1"/>
  <c r="G65"/>
  <c r="I63"/>
  <c r="J63" s="1"/>
  <c r="H64"/>
  <c r="E275" i="12"/>
  <c r="F274"/>
  <c r="L55" i="5"/>
  <c r="J56"/>
  <c r="M59"/>
  <c r="O58"/>
  <c r="H57"/>
  <c r="F58"/>
  <c r="C58"/>
  <c r="E58" s="1"/>
  <c r="D58"/>
  <c r="G66" i="3" l="1"/>
  <c r="F67"/>
  <c r="H65"/>
  <c r="I64"/>
  <c r="J64" s="1"/>
  <c r="E276" i="12"/>
  <c r="F275"/>
  <c r="J57" i="5"/>
  <c r="L56"/>
  <c r="O59"/>
  <c r="M60"/>
  <c r="H58"/>
  <c r="F59"/>
  <c r="C59"/>
  <c r="E59" s="1"/>
  <c r="D59"/>
  <c r="G67" i="3" l="1"/>
  <c r="F68"/>
  <c r="H66"/>
  <c r="I65"/>
  <c r="J65" s="1"/>
  <c r="E277" i="12"/>
  <c r="F276"/>
  <c r="J58" i="5"/>
  <c r="L57"/>
  <c r="O60"/>
  <c r="M61"/>
  <c r="F60"/>
  <c r="H59"/>
  <c r="C60"/>
  <c r="E60" s="1"/>
  <c r="D60"/>
  <c r="G68" i="3" l="1"/>
  <c r="F69"/>
  <c r="H67"/>
  <c r="I66"/>
  <c r="J66" s="1"/>
  <c r="E278" i="12"/>
  <c r="F277"/>
  <c r="L58" i="5"/>
  <c r="J59"/>
  <c r="O61"/>
  <c r="M62"/>
  <c r="F61"/>
  <c r="H60"/>
  <c r="C61"/>
  <c r="E61" s="1"/>
  <c r="D61"/>
  <c r="F70" i="3" l="1"/>
  <c r="G69"/>
  <c r="H68"/>
  <c r="I67"/>
  <c r="J67" s="1"/>
  <c r="E279" i="12"/>
  <c r="F278"/>
  <c r="J60" i="5"/>
  <c r="L59"/>
  <c r="M63"/>
  <c r="O62"/>
  <c r="F62"/>
  <c r="H61"/>
  <c r="C62"/>
  <c r="E62" s="1"/>
  <c r="D62"/>
  <c r="F71" i="3" l="1"/>
  <c r="G70"/>
  <c r="H69"/>
  <c r="I68"/>
  <c r="J68" s="1"/>
  <c r="E280" i="12"/>
  <c r="F279"/>
  <c r="L60" i="5"/>
  <c r="J61"/>
  <c r="O63"/>
  <c r="M64"/>
  <c r="H62"/>
  <c r="F63"/>
  <c r="C63"/>
  <c r="E63" s="1"/>
  <c r="D63"/>
  <c r="G71" i="3" l="1"/>
  <c r="F72"/>
  <c r="H70"/>
  <c r="I69"/>
  <c r="J69" s="1"/>
  <c r="E281" i="12"/>
  <c r="F280"/>
  <c r="J62" i="5"/>
  <c r="L61"/>
  <c r="O64"/>
  <c r="M65"/>
  <c r="F64"/>
  <c r="H63"/>
  <c r="C64"/>
  <c r="E64" s="1"/>
  <c r="D64"/>
  <c r="G72" i="3" l="1"/>
  <c r="F73"/>
  <c r="H71"/>
  <c r="I70"/>
  <c r="J70" s="1"/>
  <c r="E282" i="12"/>
  <c r="F281"/>
  <c r="J63" i="5"/>
  <c r="L62"/>
  <c r="O65"/>
  <c r="M66"/>
  <c r="F65"/>
  <c r="H64"/>
  <c r="C65"/>
  <c r="E65" s="1"/>
  <c r="D65"/>
  <c r="G73" i="3" l="1"/>
  <c r="F74"/>
  <c r="H72"/>
  <c r="I71"/>
  <c r="J71" s="1"/>
  <c r="E283" i="12"/>
  <c r="F282"/>
  <c r="J64" i="5"/>
  <c r="L63"/>
  <c r="M67"/>
  <c r="O66"/>
  <c r="F66"/>
  <c r="H65"/>
  <c r="C66"/>
  <c r="E66" s="1"/>
  <c r="D66"/>
  <c r="G74" i="3" l="1"/>
  <c r="F75"/>
  <c r="H73"/>
  <c r="I72"/>
  <c r="J72" s="1"/>
  <c r="E284" i="12"/>
  <c r="F283"/>
  <c r="J65" i="5"/>
  <c r="L64"/>
  <c r="O67"/>
  <c r="M68"/>
  <c r="H66"/>
  <c r="F67"/>
  <c r="C67"/>
  <c r="E67" s="1"/>
  <c r="D67"/>
  <c r="F76" i="3" l="1"/>
  <c r="G75"/>
  <c r="I73"/>
  <c r="J73" s="1"/>
  <c r="H74"/>
  <c r="E285" i="12"/>
  <c r="F284"/>
  <c r="J66" i="5"/>
  <c r="L65"/>
  <c r="O68"/>
  <c r="M69"/>
  <c r="F68"/>
  <c r="H67"/>
  <c r="C68"/>
  <c r="E68" s="1"/>
  <c r="D68"/>
  <c r="G76" i="3" l="1"/>
  <c r="F77"/>
  <c r="I74"/>
  <c r="J74" s="1"/>
  <c r="H75"/>
  <c r="E286" i="12"/>
  <c r="F285"/>
  <c r="J67" i="5"/>
  <c r="L66"/>
  <c r="O69"/>
  <c r="M70"/>
  <c r="F69"/>
  <c r="H68"/>
  <c r="C69"/>
  <c r="E69" s="1"/>
  <c r="D69"/>
  <c r="G77" i="3" l="1"/>
  <c r="F78"/>
  <c r="I75"/>
  <c r="J75" s="1"/>
  <c r="H76"/>
  <c r="E287" i="12"/>
  <c r="F286"/>
  <c r="L67" i="5"/>
  <c r="J68"/>
  <c r="M71"/>
  <c r="O70"/>
  <c r="F70"/>
  <c r="H69"/>
  <c r="C70"/>
  <c r="E70" s="1"/>
  <c r="D70"/>
  <c r="G78" i="3" l="1"/>
  <c r="F79"/>
  <c r="I76"/>
  <c r="J76" s="1"/>
  <c r="H77"/>
  <c r="E288" i="12"/>
  <c r="F287"/>
  <c r="L68" i="5"/>
  <c r="J69"/>
  <c r="O71"/>
  <c r="M72"/>
  <c r="H70"/>
  <c r="F71"/>
  <c r="C71"/>
  <c r="E71" s="1"/>
  <c r="D71"/>
  <c r="F80" i="3" l="1"/>
  <c r="G79"/>
  <c r="I77"/>
  <c r="J77" s="1"/>
  <c r="H78"/>
  <c r="E289" i="12"/>
  <c r="F288"/>
  <c r="L69" i="5"/>
  <c r="J70"/>
  <c r="O72"/>
  <c r="M73"/>
  <c r="F72"/>
  <c r="H71"/>
  <c r="C72"/>
  <c r="E72" s="1"/>
  <c r="D72"/>
  <c r="G80" i="3" l="1"/>
  <c r="F81"/>
  <c r="H79"/>
  <c r="I78"/>
  <c r="J78" s="1"/>
  <c r="E290" i="12"/>
  <c r="F289"/>
  <c r="L70" i="5"/>
  <c r="J71"/>
  <c r="O73"/>
  <c r="M74"/>
  <c r="F73"/>
  <c r="H72"/>
  <c r="C73"/>
  <c r="E73" s="1"/>
  <c r="D73"/>
  <c r="G81" i="3" l="1"/>
  <c r="F82"/>
  <c r="H80"/>
  <c r="I79"/>
  <c r="J79" s="1"/>
  <c r="E291" i="12"/>
  <c r="F290"/>
  <c r="L71" i="5"/>
  <c r="J72"/>
  <c r="M75"/>
  <c r="O74"/>
  <c r="H73"/>
  <c r="F74"/>
  <c r="C74"/>
  <c r="E74" s="1"/>
  <c r="D74"/>
  <c r="G82" i="3" l="1"/>
  <c r="F83"/>
  <c r="H81"/>
  <c r="I80"/>
  <c r="J80" s="1"/>
  <c r="E292" i="12"/>
  <c r="F291"/>
  <c r="L72" i="5"/>
  <c r="J73"/>
  <c r="O75"/>
  <c r="M76"/>
  <c r="H74"/>
  <c r="F75"/>
  <c r="C75"/>
  <c r="E75" s="1"/>
  <c r="D75"/>
  <c r="F84" i="3" l="1"/>
  <c r="G83"/>
  <c r="H82"/>
  <c r="I81"/>
  <c r="J81" s="1"/>
  <c r="E293" i="12"/>
  <c r="F292"/>
  <c r="L73" i="5"/>
  <c r="J74"/>
  <c r="O76"/>
  <c r="M77"/>
  <c r="F76"/>
  <c r="H75"/>
  <c r="C76"/>
  <c r="E76" s="1"/>
  <c r="D76"/>
  <c r="G84" i="3" l="1"/>
  <c r="F85"/>
  <c r="H83"/>
  <c r="I82"/>
  <c r="J82" s="1"/>
  <c r="E294" i="12"/>
  <c r="F293"/>
  <c r="J75" i="5"/>
  <c r="L74"/>
  <c r="O77"/>
  <c r="M78"/>
  <c r="F77"/>
  <c r="H76"/>
  <c r="C77"/>
  <c r="E77" s="1"/>
  <c r="D77"/>
  <c r="F86" i="3" l="1"/>
  <c r="G85"/>
  <c r="H84"/>
  <c r="I83"/>
  <c r="J83" s="1"/>
  <c r="E295" i="12"/>
  <c r="F294"/>
  <c r="J76" i="5"/>
  <c r="L75"/>
  <c r="M79"/>
  <c r="O78"/>
  <c r="F78"/>
  <c r="H77"/>
  <c r="C78"/>
  <c r="E78" s="1"/>
  <c r="D78"/>
  <c r="G86" i="3" l="1"/>
  <c r="F87"/>
  <c r="I84"/>
  <c r="J84" s="1"/>
  <c r="H85"/>
  <c r="E296" i="12"/>
  <c r="F295"/>
  <c r="J77" i="5"/>
  <c r="L76"/>
  <c r="O79"/>
  <c r="M80"/>
  <c r="H78"/>
  <c r="F79"/>
  <c r="C79"/>
  <c r="E79" s="1"/>
  <c r="D79"/>
  <c r="F88" i="3" l="1"/>
  <c r="G87"/>
  <c r="H86"/>
  <c r="I85"/>
  <c r="J85" s="1"/>
  <c r="E297" i="12"/>
  <c r="F296"/>
  <c r="J78" i="5"/>
  <c r="L77"/>
  <c r="O80"/>
  <c r="M81"/>
  <c r="F80"/>
  <c r="H79"/>
  <c r="C80"/>
  <c r="E80" s="1"/>
  <c r="D80"/>
  <c r="G88" i="3" l="1"/>
  <c r="F89"/>
  <c r="I86"/>
  <c r="J86" s="1"/>
  <c r="H87"/>
  <c r="E298" i="12"/>
  <c r="F297"/>
  <c r="J79" i="5"/>
  <c r="L78"/>
  <c r="O81"/>
  <c r="M82"/>
  <c r="F81"/>
  <c r="H80"/>
  <c r="C81"/>
  <c r="E81" s="1"/>
  <c r="D81"/>
  <c r="G89" i="3" l="1"/>
  <c r="F90"/>
  <c r="H88"/>
  <c r="I87"/>
  <c r="J87" s="1"/>
  <c r="E299" i="12"/>
  <c r="F298"/>
  <c r="L79" i="5"/>
  <c r="J80"/>
  <c r="M83"/>
  <c r="O82"/>
  <c r="H81"/>
  <c r="F82"/>
  <c r="C82"/>
  <c r="E82" s="1"/>
  <c r="D82"/>
  <c r="G90" i="3" l="1"/>
  <c r="F91"/>
  <c r="I88"/>
  <c r="J88" s="1"/>
  <c r="H89"/>
  <c r="E300" i="12"/>
  <c r="F299"/>
  <c r="L80" i="5"/>
  <c r="J81"/>
  <c r="O83"/>
  <c r="M84"/>
  <c r="H82"/>
  <c r="F83"/>
  <c r="C83"/>
  <c r="E83" s="1"/>
  <c r="D83"/>
  <c r="F92" i="3" l="1"/>
  <c r="G91"/>
  <c r="I89"/>
  <c r="J89" s="1"/>
  <c r="H90"/>
  <c r="E301" i="12"/>
  <c r="F300"/>
  <c r="J82" i="5"/>
  <c r="L81"/>
  <c r="O84"/>
  <c r="M85"/>
  <c r="F84"/>
  <c r="H83"/>
  <c r="C84"/>
  <c r="E84" s="1"/>
  <c r="D84"/>
  <c r="G92" i="3" l="1"/>
  <c r="F93"/>
  <c r="I90"/>
  <c r="J90" s="1"/>
  <c r="H91"/>
  <c r="E302" i="12"/>
  <c r="F301"/>
  <c r="L82" i="5"/>
  <c r="J83"/>
  <c r="O85"/>
  <c r="M86"/>
  <c r="F85"/>
  <c r="H84"/>
  <c r="C85"/>
  <c r="E85" s="1"/>
  <c r="D85"/>
  <c r="F94" i="3" l="1"/>
  <c r="G93"/>
  <c r="I91"/>
  <c r="J91" s="1"/>
  <c r="H92"/>
  <c r="E303" i="12"/>
  <c r="F302"/>
  <c r="J84" i="5"/>
  <c r="L83"/>
  <c r="M87"/>
  <c r="O86"/>
  <c r="F86"/>
  <c r="H85"/>
  <c r="C86"/>
  <c r="E86" s="1"/>
  <c r="D86"/>
  <c r="G94" i="3" l="1"/>
  <c r="F95"/>
  <c r="I92"/>
  <c r="J92" s="1"/>
  <c r="H93"/>
  <c r="E304" i="12"/>
  <c r="F303"/>
  <c r="L84" i="5"/>
  <c r="J85"/>
  <c r="O87"/>
  <c r="M88"/>
  <c r="H86"/>
  <c r="F87"/>
  <c r="C87"/>
  <c r="E87" s="1"/>
  <c r="D87"/>
  <c r="F96" i="3" l="1"/>
  <c r="G95"/>
  <c r="H94"/>
  <c r="I93"/>
  <c r="J93" s="1"/>
  <c r="E305" i="12"/>
  <c r="F304"/>
  <c r="J86" i="5"/>
  <c r="L85"/>
  <c r="O88"/>
  <c r="M89"/>
  <c r="F88"/>
  <c r="H87"/>
  <c r="C88"/>
  <c r="E88" s="1"/>
  <c r="D88"/>
  <c r="G96" i="3" l="1"/>
  <c r="F97"/>
  <c r="H95"/>
  <c r="I94"/>
  <c r="J94" s="1"/>
  <c r="E306" i="12"/>
  <c r="F305"/>
  <c r="J87" i="5"/>
  <c r="L86"/>
  <c r="O89"/>
  <c r="M90"/>
  <c r="F89"/>
  <c r="H88"/>
  <c r="C89"/>
  <c r="E89" s="1"/>
  <c r="D89"/>
  <c r="G97" i="3" l="1"/>
  <c r="F98"/>
  <c r="I95"/>
  <c r="J95" s="1"/>
  <c r="H96"/>
  <c r="E307" i="12"/>
  <c r="F306"/>
  <c r="J88" i="5"/>
  <c r="L87"/>
  <c r="M91"/>
  <c r="O90"/>
  <c r="F90"/>
  <c r="H89"/>
  <c r="C90"/>
  <c r="E90" s="1"/>
  <c r="D90"/>
  <c r="G98" i="3" l="1"/>
  <c r="F99"/>
  <c r="I96"/>
  <c r="J96" s="1"/>
  <c r="H97"/>
  <c r="E308" i="12"/>
  <c r="F307"/>
  <c r="J89" i="5"/>
  <c r="L88"/>
  <c r="O91"/>
  <c r="M92"/>
  <c r="H90"/>
  <c r="F91"/>
  <c r="C91"/>
  <c r="E91" s="1"/>
  <c r="D91"/>
  <c r="F100" i="3" l="1"/>
  <c r="G99"/>
  <c r="I97"/>
  <c r="J97" s="1"/>
  <c r="H98"/>
  <c r="E309" i="12"/>
  <c r="F308"/>
  <c r="J90" i="5"/>
  <c r="L89"/>
  <c r="O92"/>
  <c r="M93"/>
  <c r="F92"/>
  <c r="H91"/>
  <c r="C92"/>
  <c r="E92" s="1"/>
  <c r="D92"/>
  <c r="G100" i="3" l="1"/>
  <c r="F101"/>
  <c r="I98"/>
  <c r="J98" s="1"/>
  <c r="H99"/>
  <c r="E310" i="12"/>
  <c r="F309"/>
  <c r="L90" i="5"/>
  <c r="J91"/>
  <c r="O93"/>
  <c r="M94"/>
  <c r="F93"/>
  <c r="H92"/>
  <c r="C93"/>
  <c r="E93" s="1"/>
  <c r="D93"/>
  <c r="G101" i="3" l="1"/>
  <c r="F102"/>
  <c r="I99"/>
  <c r="J99" s="1"/>
  <c r="H100"/>
  <c r="E311" i="12"/>
  <c r="F310"/>
  <c r="J92" i="5"/>
  <c r="L91"/>
  <c r="M95"/>
  <c r="O94"/>
  <c r="F94"/>
  <c r="H93"/>
  <c r="C94"/>
  <c r="E94" s="1"/>
  <c r="D94"/>
  <c r="F103" i="3" l="1"/>
  <c r="G102"/>
  <c r="H101"/>
  <c r="I100"/>
  <c r="J100" s="1"/>
  <c r="E312" i="12"/>
  <c r="F311"/>
  <c r="J93" i="5"/>
  <c r="L92"/>
  <c r="O95"/>
  <c r="M96"/>
  <c r="H94"/>
  <c r="F95"/>
  <c r="C95"/>
  <c r="E95" s="1"/>
  <c r="D95"/>
  <c r="F104" i="3" l="1"/>
  <c r="G103"/>
  <c r="H102"/>
  <c r="I101"/>
  <c r="J101" s="1"/>
  <c r="E313" i="12"/>
  <c r="F312"/>
  <c r="J94" i="5"/>
  <c r="L93"/>
  <c r="O96"/>
  <c r="M97"/>
  <c r="F96"/>
  <c r="H95"/>
  <c r="C96"/>
  <c r="E96" s="1"/>
  <c r="D96"/>
  <c r="G104" i="3" l="1"/>
  <c r="F105"/>
  <c r="I102"/>
  <c r="J102" s="1"/>
  <c r="H103"/>
  <c r="E314" i="12"/>
  <c r="F313"/>
  <c r="J95" i="5"/>
  <c r="L94"/>
  <c r="O97"/>
  <c r="M98"/>
  <c r="F97"/>
  <c r="H96"/>
  <c r="C97"/>
  <c r="E97" s="1"/>
  <c r="D97"/>
  <c r="G105" i="3" l="1"/>
  <c r="F106"/>
  <c r="I103"/>
  <c r="J103" s="1"/>
  <c r="H104"/>
  <c r="E315" i="12"/>
  <c r="F314"/>
  <c r="J96" i="5"/>
  <c r="L95"/>
  <c r="M99"/>
  <c r="O98"/>
  <c r="H97"/>
  <c r="F98"/>
  <c r="C98"/>
  <c r="E98" s="1"/>
  <c r="D98"/>
  <c r="G106" i="3" l="1"/>
  <c r="F107"/>
  <c r="H105"/>
  <c r="I104"/>
  <c r="J104" s="1"/>
  <c r="E316" i="12"/>
  <c r="F315"/>
  <c r="J97" i="5"/>
  <c r="L96"/>
  <c r="O99"/>
  <c r="M100"/>
  <c r="H98"/>
  <c r="F99"/>
  <c r="C99"/>
  <c r="E99" s="1"/>
  <c r="D99"/>
  <c r="F108" i="3" l="1"/>
  <c r="G107"/>
  <c r="I105"/>
  <c r="J105" s="1"/>
  <c r="H106"/>
  <c r="E317" i="12"/>
  <c r="F316"/>
  <c r="J98" i="5"/>
  <c r="L97"/>
  <c r="O100"/>
  <c r="M101"/>
  <c r="F100"/>
  <c r="H99"/>
  <c r="C100"/>
  <c r="E100" s="1"/>
  <c r="D100"/>
  <c r="G108" i="3" l="1"/>
  <c r="F109"/>
  <c r="H107"/>
  <c r="I106"/>
  <c r="J106" s="1"/>
  <c r="E318" i="12"/>
  <c r="F317"/>
  <c r="L98" i="5"/>
  <c r="J99"/>
  <c r="O101"/>
  <c r="M102"/>
  <c r="F101"/>
  <c r="H100"/>
  <c r="C101"/>
  <c r="E101" s="1"/>
  <c r="D101"/>
  <c r="F110" i="3" l="1"/>
  <c r="G109"/>
  <c r="H108"/>
  <c r="I107"/>
  <c r="J107" s="1"/>
  <c r="E319" i="12"/>
  <c r="F318"/>
  <c r="L99" i="5"/>
  <c r="J100"/>
  <c r="M103"/>
  <c r="O102"/>
  <c r="F102"/>
  <c r="H101"/>
  <c r="C102"/>
  <c r="E102" s="1"/>
  <c r="D102"/>
  <c r="G110" i="3" l="1"/>
  <c r="F111"/>
  <c r="I108"/>
  <c r="J108" s="1"/>
  <c r="H109"/>
  <c r="E320" i="12"/>
  <c r="F319"/>
  <c r="L100" i="5"/>
  <c r="J101"/>
  <c r="O103"/>
  <c r="M104"/>
  <c r="H102"/>
  <c r="F103"/>
  <c r="C103"/>
  <c r="E103" s="1"/>
  <c r="D103"/>
  <c r="G111" i="3" l="1"/>
  <c r="F112"/>
  <c r="I109"/>
  <c r="J109" s="1"/>
  <c r="H110"/>
  <c r="E321" i="12"/>
  <c r="F320"/>
  <c r="J102" i="5"/>
  <c r="L101"/>
  <c r="O104"/>
  <c r="M105"/>
  <c r="F104"/>
  <c r="H103"/>
  <c r="C104"/>
  <c r="E104" s="1"/>
  <c r="D104"/>
  <c r="G112" i="3" l="1"/>
  <c r="F113"/>
  <c r="I110"/>
  <c r="J110" s="1"/>
  <c r="H111"/>
  <c r="E322" i="12"/>
  <c r="F321"/>
  <c r="J103" i="5"/>
  <c r="L102"/>
  <c r="O105"/>
  <c r="M106"/>
  <c r="F105"/>
  <c r="H104"/>
  <c r="C105"/>
  <c r="E105" s="1"/>
  <c r="D105"/>
  <c r="F114" i="3" l="1"/>
  <c r="G113"/>
  <c r="H112"/>
  <c r="I111"/>
  <c r="J111" s="1"/>
  <c r="E323" i="12"/>
  <c r="F322"/>
  <c r="L103" i="5"/>
  <c r="J104"/>
  <c r="M107"/>
  <c r="O106"/>
  <c r="F106"/>
  <c r="H105"/>
  <c r="C106"/>
  <c r="E106" s="1"/>
  <c r="D106"/>
  <c r="G114" i="3" l="1"/>
  <c r="F115"/>
  <c r="H113"/>
  <c r="I112"/>
  <c r="J112" s="1"/>
  <c r="E324" i="12"/>
  <c r="F323"/>
  <c r="L104" i="5"/>
  <c r="J105"/>
  <c r="O107"/>
  <c r="M108"/>
  <c r="H106"/>
  <c r="F107"/>
  <c r="C107"/>
  <c r="E107" s="1"/>
  <c r="D107"/>
  <c r="G115" i="3" l="1"/>
  <c r="F116"/>
  <c r="H114"/>
  <c r="I113"/>
  <c r="J113" s="1"/>
  <c r="E325" i="12"/>
  <c r="F324"/>
  <c r="L105" i="5"/>
  <c r="J106"/>
  <c r="O108"/>
  <c r="M109"/>
  <c r="F108"/>
  <c r="H107"/>
  <c r="C108"/>
  <c r="E108" s="1"/>
  <c r="D108"/>
  <c r="G116" i="3" l="1"/>
  <c r="F117"/>
  <c r="I114"/>
  <c r="J114" s="1"/>
  <c r="H115"/>
  <c r="E326" i="12"/>
  <c r="F325"/>
  <c r="J107" i="5"/>
  <c r="L106"/>
  <c r="O109"/>
  <c r="M110"/>
  <c r="F109"/>
  <c r="H108"/>
  <c r="C109"/>
  <c r="E109" s="1"/>
  <c r="D109"/>
  <c r="F118" i="3" l="1"/>
  <c r="G117"/>
  <c r="I115"/>
  <c r="J115" s="1"/>
  <c r="H116"/>
  <c r="E327" i="12"/>
  <c r="F326"/>
  <c r="J108" i="5"/>
  <c r="L107"/>
  <c r="M111"/>
  <c r="O110"/>
  <c r="F110"/>
  <c r="H109"/>
  <c r="C110"/>
  <c r="E110" s="1"/>
  <c r="D110"/>
  <c r="G118" i="3" l="1"/>
  <c r="F119"/>
  <c r="H117"/>
  <c r="I116"/>
  <c r="J116" s="1"/>
  <c r="E328" i="12"/>
  <c r="F327"/>
  <c r="J109" i="5"/>
  <c r="L108"/>
  <c r="O111"/>
  <c r="M112"/>
  <c r="H110"/>
  <c r="F111"/>
  <c r="C111"/>
  <c r="E111" s="1"/>
  <c r="D111"/>
  <c r="G119" i="3" l="1"/>
  <c r="F120"/>
  <c r="H118"/>
  <c r="I117"/>
  <c r="J117" s="1"/>
  <c r="E329" i="12"/>
  <c r="F328"/>
  <c r="J110" i="5"/>
  <c r="L109"/>
  <c r="O112"/>
  <c r="M113"/>
  <c r="F112"/>
  <c r="H111"/>
  <c r="C112"/>
  <c r="E112" s="1"/>
  <c r="D112"/>
  <c r="G120" i="3" l="1"/>
  <c r="F121"/>
  <c r="H119"/>
  <c r="I118"/>
  <c r="J118" s="1"/>
  <c r="E330" i="12"/>
  <c r="F329"/>
  <c r="L110" i="5"/>
  <c r="J111"/>
  <c r="O113"/>
  <c r="M114"/>
  <c r="F113"/>
  <c r="H112"/>
  <c r="C113"/>
  <c r="E113" s="1"/>
  <c r="D113"/>
  <c r="G121" i="3" l="1"/>
  <c r="F122"/>
  <c r="H120"/>
  <c r="I119"/>
  <c r="J119" s="1"/>
  <c r="E331" i="12"/>
  <c r="F330"/>
  <c r="L111" i="5"/>
  <c r="J112"/>
  <c r="M115"/>
  <c r="O114"/>
  <c r="H113"/>
  <c r="F114"/>
  <c r="C114"/>
  <c r="E114" s="1"/>
  <c r="D114"/>
  <c r="G122" i="3" l="1"/>
  <c r="F123"/>
  <c r="I120"/>
  <c r="J120" s="1"/>
  <c r="H121"/>
  <c r="E332" i="12"/>
  <c r="F331"/>
  <c r="J113" i="5"/>
  <c r="L112"/>
  <c r="O115"/>
  <c r="M116"/>
  <c r="H114"/>
  <c r="F115"/>
  <c r="C115"/>
  <c r="E115" s="1"/>
  <c r="D115"/>
  <c r="G123" i="3" l="1"/>
  <c r="F124"/>
  <c r="I121"/>
  <c r="J121" s="1"/>
  <c r="H122"/>
  <c r="E333" i="12"/>
  <c r="F332"/>
  <c r="J114" i="5"/>
  <c r="L113"/>
  <c r="O116"/>
  <c r="M117"/>
  <c r="F116"/>
  <c r="H115"/>
  <c r="C116"/>
  <c r="E116" s="1"/>
  <c r="D116"/>
  <c r="G124" i="3" l="1"/>
  <c r="F125"/>
  <c r="I122"/>
  <c r="J122" s="1"/>
  <c r="H123"/>
  <c r="E334" i="12"/>
  <c r="F333"/>
  <c r="J115" i="5"/>
  <c r="L114"/>
  <c r="O117"/>
  <c r="M118"/>
  <c r="F117"/>
  <c r="H116"/>
  <c r="C117"/>
  <c r="E117" s="1"/>
  <c r="D117"/>
  <c r="G125" i="3" l="1"/>
  <c r="F126"/>
  <c r="H124"/>
  <c r="I123"/>
  <c r="J123" s="1"/>
  <c r="E335" i="12"/>
  <c r="F334"/>
  <c r="J116" i="5"/>
  <c r="L115"/>
  <c r="M119"/>
  <c r="O118"/>
  <c r="F118"/>
  <c r="H117"/>
  <c r="C118"/>
  <c r="E118" s="1"/>
  <c r="D118"/>
  <c r="G126" i="3" l="1"/>
  <c r="F127"/>
  <c r="I124"/>
  <c r="J124" s="1"/>
  <c r="H125"/>
  <c r="E336" i="12"/>
  <c r="F335"/>
  <c r="J117" i="5"/>
  <c r="L116"/>
  <c r="O119"/>
  <c r="M120"/>
  <c r="H118"/>
  <c r="F119"/>
  <c r="C119"/>
  <c r="E119" s="1"/>
  <c r="D119"/>
  <c r="G127" i="3" l="1"/>
  <c r="F128"/>
  <c r="I125"/>
  <c r="J125" s="1"/>
  <c r="H126"/>
  <c r="E337" i="12"/>
  <c r="F336"/>
  <c r="J118" i="5"/>
  <c r="L117"/>
  <c r="O120"/>
  <c r="M121"/>
  <c r="F120"/>
  <c r="H119"/>
  <c r="C120"/>
  <c r="E120" s="1"/>
  <c r="D120"/>
  <c r="G128" i="3" l="1"/>
  <c r="F129"/>
  <c r="I126"/>
  <c r="J126" s="1"/>
  <c r="H127"/>
  <c r="E338" i="12"/>
  <c r="F337"/>
  <c r="L118" i="5"/>
  <c r="J119"/>
  <c r="O121"/>
  <c r="M122"/>
  <c r="F121"/>
  <c r="H120"/>
  <c r="C121"/>
  <c r="E121" s="1"/>
  <c r="D121"/>
  <c r="G129" i="3" l="1"/>
  <c r="F130"/>
  <c r="I127"/>
  <c r="J127" s="1"/>
  <c r="H128"/>
  <c r="E339" i="12"/>
  <c r="F338"/>
  <c r="L119" i="5"/>
  <c r="J120"/>
  <c r="M123"/>
  <c r="O122"/>
  <c r="F122"/>
  <c r="H121"/>
  <c r="C122"/>
  <c r="E122" s="1"/>
  <c r="D122"/>
  <c r="F131" i="3" l="1"/>
  <c r="G130"/>
  <c r="I128"/>
  <c r="J128" s="1"/>
  <c r="H129"/>
  <c r="E340" i="12"/>
  <c r="F339"/>
  <c r="L120" i="5"/>
  <c r="J121"/>
  <c r="O123"/>
  <c r="M124"/>
  <c r="H122"/>
  <c r="F123"/>
  <c r="C123"/>
  <c r="E123" s="1"/>
  <c r="D123"/>
  <c r="F132" i="3" l="1"/>
  <c r="G131"/>
  <c r="H130"/>
  <c r="I129"/>
  <c r="J129" s="1"/>
  <c r="E341" i="12"/>
  <c r="F340"/>
  <c r="J122" i="5"/>
  <c r="L121"/>
  <c r="O124"/>
  <c r="M125"/>
  <c r="F124"/>
  <c r="H123"/>
  <c r="C124"/>
  <c r="E124" s="1"/>
  <c r="D124"/>
  <c r="F133" i="3" l="1"/>
  <c r="G132"/>
  <c r="I130"/>
  <c r="J130" s="1"/>
  <c r="H131"/>
  <c r="E342" i="12"/>
  <c r="F341"/>
  <c r="L122" i="5"/>
  <c r="J123"/>
  <c r="O125"/>
  <c r="M126"/>
  <c r="F125"/>
  <c r="H124"/>
  <c r="C125"/>
  <c r="E125" s="1"/>
  <c r="D125"/>
  <c r="F134" i="3" l="1"/>
  <c r="G133"/>
  <c r="I131"/>
  <c r="J131" s="1"/>
  <c r="H132"/>
  <c r="E343" i="12"/>
  <c r="F342"/>
  <c r="J124" i="5"/>
  <c r="L123"/>
  <c r="M127"/>
  <c r="O126"/>
  <c r="F126"/>
  <c r="H125"/>
  <c r="C126"/>
  <c r="E126" s="1"/>
  <c r="D126"/>
  <c r="F135" i="3" l="1"/>
  <c r="G134"/>
  <c r="H133"/>
  <c r="I132"/>
  <c r="J132" s="1"/>
  <c r="E344" i="12"/>
  <c r="F343"/>
  <c r="J125" i="5"/>
  <c r="L124"/>
  <c r="O127"/>
  <c r="M128"/>
  <c r="H126"/>
  <c r="F127"/>
  <c r="C127"/>
  <c r="E127" s="1"/>
  <c r="D127"/>
  <c r="F136" i="3" l="1"/>
  <c r="G135"/>
  <c r="I133"/>
  <c r="J133" s="1"/>
  <c r="H134"/>
  <c r="E345" i="12"/>
  <c r="F344"/>
  <c r="J126" i="5"/>
  <c r="L125"/>
  <c r="O128"/>
  <c r="M129"/>
  <c r="F128"/>
  <c r="H127"/>
  <c r="C128"/>
  <c r="E128" s="1"/>
  <c r="D128"/>
  <c r="G136" i="3" l="1"/>
  <c r="F137"/>
  <c r="H135"/>
  <c r="I134"/>
  <c r="J134" s="1"/>
  <c r="E346" i="12"/>
  <c r="F345"/>
  <c r="J127" i="5"/>
  <c r="L126"/>
  <c r="O129"/>
  <c r="M130"/>
  <c r="F129"/>
  <c r="H128"/>
  <c r="C129"/>
  <c r="E129" s="1"/>
  <c r="D129"/>
  <c r="F138" i="3" l="1"/>
  <c r="G137"/>
  <c r="I135"/>
  <c r="J135" s="1"/>
  <c r="H136"/>
  <c r="E347" i="12"/>
  <c r="F346"/>
  <c r="J128" i="5"/>
  <c r="L127"/>
  <c r="M131"/>
  <c r="O130"/>
  <c r="F130"/>
  <c r="H129"/>
  <c r="C130"/>
  <c r="E130" s="1"/>
  <c r="D130"/>
  <c r="F139" i="3" l="1"/>
  <c r="G138"/>
  <c r="H137"/>
  <c r="I136"/>
  <c r="J136" s="1"/>
  <c r="E348" i="12"/>
  <c r="F347"/>
  <c r="J129" i="5"/>
  <c r="L128"/>
  <c r="O131"/>
  <c r="M132"/>
  <c r="H130"/>
  <c r="F131"/>
  <c r="C131"/>
  <c r="E131" s="1"/>
  <c r="D131"/>
  <c r="F140" i="3" l="1"/>
  <c r="G139"/>
  <c r="I137"/>
  <c r="J137" s="1"/>
  <c r="H138"/>
  <c r="E349" i="12"/>
  <c r="F348"/>
  <c r="L129" i="5"/>
  <c r="J130"/>
  <c r="O132"/>
  <c r="M133"/>
  <c r="F132"/>
  <c r="H131"/>
  <c r="C132"/>
  <c r="E132" s="1"/>
  <c r="D132"/>
  <c r="G140" i="3" l="1"/>
  <c r="F141"/>
  <c r="H139"/>
  <c r="I138"/>
  <c r="J138" s="1"/>
  <c r="E350" i="12"/>
  <c r="F349"/>
  <c r="L130" i="5"/>
  <c r="J131"/>
  <c r="O133"/>
  <c r="M134"/>
  <c r="F133"/>
  <c r="H132"/>
  <c r="C133"/>
  <c r="E133" s="1"/>
  <c r="D133"/>
  <c r="F142" i="3" l="1"/>
  <c r="G141"/>
  <c r="H140"/>
  <c r="I139"/>
  <c r="J139" s="1"/>
  <c r="E351" i="12"/>
  <c r="F350"/>
  <c r="J132" i="5"/>
  <c r="L131"/>
  <c r="M135"/>
  <c r="O134"/>
  <c r="F134"/>
  <c r="H133"/>
  <c r="C134"/>
  <c r="E134" s="1"/>
  <c r="D134"/>
  <c r="G142" i="3" l="1"/>
  <c r="F143"/>
  <c r="H141"/>
  <c r="I140"/>
  <c r="J140" s="1"/>
  <c r="E352" i="12"/>
  <c r="F351"/>
  <c r="L132" i="5"/>
  <c r="J133"/>
  <c r="O135"/>
  <c r="M136"/>
  <c r="H134"/>
  <c r="F135"/>
  <c r="C135"/>
  <c r="E135" s="1"/>
  <c r="D135"/>
  <c r="F144" i="3" l="1"/>
  <c r="G143"/>
  <c r="H142"/>
  <c r="I141"/>
  <c r="J141" s="1"/>
  <c r="E353" i="12"/>
  <c r="F352"/>
  <c r="J134" i="5"/>
  <c r="L133"/>
  <c r="O136"/>
  <c r="M137"/>
  <c r="F136"/>
  <c r="H135"/>
  <c r="C136"/>
  <c r="E136" s="1"/>
  <c r="D136"/>
  <c r="B51" i="2"/>
  <c r="B52"/>
  <c r="B53"/>
  <c r="B54"/>
  <c r="B55"/>
  <c r="B56"/>
  <c r="B57"/>
  <c r="B58"/>
  <c r="B59"/>
  <c r="B60"/>
  <c r="B61"/>
  <c r="B62"/>
  <c r="B63"/>
  <c r="B64"/>
  <c r="B65"/>
  <c r="B66"/>
  <c r="B67"/>
  <c r="B68"/>
  <c r="B69"/>
  <c r="B70"/>
  <c r="B71"/>
  <c r="B72"/>
  <c r="B73"/>
  <c r="B74"/>
  <c r="B75"/>
  <c r="B76"/>
  <c r="B77"/>
  <c r="B78"/>
  <c r="B79"/>
  <c r="B80"/>
  <c r="B81"/>
  <c r="B82"/>
  <c r="B83"/>
  <c r="B84"/>
  <c r="B85"/>
  <c r="B86"/>
  <c r="B87"/>
  <c r="B88"/>
  <c r="D8" i="1"/>
  <c r="D9"/>
  <c r="D10"/>
  <c r="D11"/>
  <c r="D12"/>
  <c r="D13"/>
  <c r="D14"/>
  <c r="D15"/>
  <c r="D16"/>
  <c r="D17"/>
  <c r="D18"/>
  <c r="D19"/>
  <c r="D20"/>
  <c r="D21"/>
  <c r="D22"/>
  <c r="D23"/>
  <c r="D24"/>
  <c r="D25"/>
  <c r="D26"/>
  <c r="D27"/>
  <c r="D28"/>
  <c r="D29"/>
  <c r="D30"/>
  <c r="D31"/>
  <c r="D32"/>
  <c r="D33"/>
  <c r="D34"/>
  <c r="D7"/>
  <c r="C8"/>
  <c r="C9"/>
  <c r="C10"/>
  <c r="C11"/>
  <c r="C12"/>
  <c r="C13"/>
  <c r="C14"/>
  <c r="C15"/>
  <c r="C16"/>
  <c r="C17"/>
  <c r="C18"/>
  <c r="C19"/>
  <c r="C20"/>
  <c r="C21"/>
  <c r="C22"/>
  <c r="C23"/>
  <c r="C24"/>
  <c r="C25"/>
  <c r="C26"/>
  <c r="C27"/>
  <c r="C28"/>
  <c r="C29"/>
  <c r="C30"/>
  <c r="C31"/>
  <c r="C32"/>
  <c r="C33"/>
  <c r="C34"/>
  <c r="C7"/>
  <c r="F145" i="3" l="1"/>
  <c r="G144"/>
  <c r="I142"/>
  <c r="J142" s="1"/>
  <c r="H143"/>
  <c r="E354" i="12"/>
  <c r="F353"/>
  <c r="D29" i="2"/>
  <c r="J135" i="5"/>
  <c r="L134"/>
  <c r="O137"/>
  <c r="M138"/>
  <c r="F137"/>
  <c r="H136"/>
  <c r="C137"/>
  <c r="E137" s="1"/>
  <c r="D137"/>
  <c r="G145" i="3" l="1"/>
  <c r="F146"/>
  <c r="I143"/>
  <c r="J143" s="1"/>
  <c r="H144"/>
  <c r="E355" i="12"/>
  <c r="F354"/>
  <c r="H28" i="2"/>
  <c r="H27"/>
  <c r="J136" i="5"/>
  <c r="L135"/>
  <c r="M139"/>
  <c r="O138"/>
  <c r="H137"/>
  <c r="F138"/>
  <c r="C138"/>
  <c r="E138" s="1"/>
  <c r="D138"/>
  <c r="G146" i="3" l="1"/>
  <c r="F147"/>
  <c r="I144"/>
  <c r="J144" s="1"/>
  <c r="H145"/>
  <c r="E356" i="12"/>
  <c r="F355"/>
  <c r="C52" i="2"/>
  <c r="C54"/>
  <c r="C56"/>
  <c r="C58"/>
  <c r="C60"/>
  <c r="C62"/>
  <c r="C64"/>
  <c r="C66"/>
  <c r="C68"/>
  <c r="C70"/>
  <c r="C72"/>
  <c r="C74"/>
  <c r="C76"/>
  <c r="C78"/>
  <c r="C80"/>
  <c r="C82"/>
  <c r="C84"/>
  <c r="C86"/>
  <c r="C88"/>
  <c r="C90"/>
  <c r="C53"/>
  <c r="C55"/>
  <c r="C57"/>
  <c r="C59"/>
  <c r="C61"/>
  <c r="C63"/>
  <c r="C65"/>
  <c r="C67"/>
  <c r="C69"/>
  <c r="C71"/>
  <c r="C73"/>
  <c r="C75"/>
  <c r="C77"/>
  <c r="C79"/>
  <c r="C81"/>
  <c r="C83"/>
  <c r="C85"/>
  <c r="C87"/>
  <c r="C89"/>
  <c r="C91"/>
  <c r="C51"/>
  <c r="D51"/>
  <c r="D53"/>
  <c r="D55"/>
  <c r="D57"/>
  <c r="D59"/>
  <c r="D61"/>
  <c r="D63"/>
  <c r="D65"/>
  <c r="D67"/>
  <c r="D69"/>
  <c r="D71"/>
  <c r="D73"/>
  <c r="D75"/>
  <c r="D77"/>
  <c r="D79"/>
  <c r="D81"/>
  <c r="D83"/>
  <c r="D85"/>
  <c r="D87"/>
  <c r="D89"/>
  <c r="D91"/>
  <c r="D52"/>
  <c r="D54"/>
  <c r="D56"/>
  <c r="D58"/>
  <c r="D60"/>
  <c r="D62"/>
  <c r="D64"/>
  <c r="D66"/>
  <c r="D68"/>
  <c r="D70"/>
  <c r="D72"/>
  <c r="D74"/>
  <c r="D76"/>
  <c r="D78"/>
  <c r="D80"/>
  <c r="D82"/>
  <c r="D84"/>
  <c r="D86"/>
  <c r="D88"/>
  <c r="D90"/>
  <c r="J137" i="5"/>
  <c r="L136"/>
  <c r="O139"/>
  <c r="M140"/>
  <c r="H138"/>
  <c r="F139"/>
  <c r="C139"/>
  <c r="E139" s="1"/>
  <c r="D139"/>
  <c r="F148" i="3" l="1"/>
  <c r="G147"/>
  <c r="I145"/>
  <c r="J145" s="1"/>
  <c r="H146"/>
  <c r="E357" i="12"/>
  <c r="F356"/>
  <c r="J138" i="5"/>
  <c r="L137"/>
  <c r="O140"/>
  <c r="M141"/>
  <c r="F140"/>
  <c r="H139"/>
  <c r="C140"/>
  <c r="E140" s="1"/>
  <c r="D140"/>
  <c r="G148" i="3" l="1"/>
  <c r="F149"/>
  <c r="I146"/>
  <c r="J146" s="1"/>
  <c r="H147"/>
  <c r="E358" i="12"/>
  <c r="F357"/>
  <c r="J139" i="5"/>
  <c r="L138"/>
  <c r="O141"/>
  <c r="M142"/>
  <c r="F141"/>
  <c r="H140"/>
  <c r="C141"/>
  <c r="E141" s="1"/>
  <c r="D141"/>
  <c r="G149" i="3" l="1"/>
  <c r="F150"/>
  <c r="H148"/>
  <c r="I147"/>
  <c r="J147" s="1"/>
  <c r="E359" i="12"/>
  <c r="F358"/>
  <c r="J140" i="5"/>
  <c r="L139"/>
  <c r="M143"/>
  <c r="O142"/>
  <c r="F142"/>
  <c r="H141"/>
  <c r="C142"/>
  <c r="E142" s="1"/>
  <c r="D142"/>
  <c r="F151" i="3" l="1"/>
  <c r="G150"/>
  <c r="I148"/>
  <c r="J148" s="1"/>
  <c r="H149"/>
  <c r="E360" i="12"/>
  <c r="F359"/>
  <c r="J141" i="5"/>
  <c r="L140"/>
  <c r="O143"/>
  <c r="M144"/>
  <c r="H142"/>
  <c r="F143"/>
  <c r="C143"/>
  <c r="E143" s="1"/>
  <c r="D143"/>
  <c r="G151" i="3" l="1"/>
  <c r="F152"/>
  <c r="I149"/>
  <c r="J149" s="1"/>
  <c r="H150"/>
  <c r="E361" i="12"/>
  <c r="F360"/>
  <c r="J142" i="5"/>
  <c r="L141"/>
  <c r="O144"/>
  <c r="M145"/>
  <c r="F144"/>
  <c r="H143"/>
  <c r="C144"/>
  <c r="E144" s="1"/>
  <c r="D144"/>
  <c r="G152" i="3" l="1"/>
  <c r="F153"/>
  <c r="I150"/>
  <c r="J150" s="1"/>
  <c r="H151"/>
  <c r="E362" i="12"/>
  <c r="F361"/>
  <c r="L142" i="5"/>
  <c r="J143"/>
  <c r="O145"/>
  <c r="M146"/>
  <c r="F145"/>
  <c r="H144"/>
  <c r="C145"/>
  <c r="E145" s="1"/>
  <c r="D145"/>
  <c r="F154" i="3" l="1"/>
  <c r="G153"/>
  <c r="I151"/>
  <c r="J151" s="1"/>
  <c r="H152"/>
  <c r="E363" i="12"/>
  <c r="F362"/>
  <c r="L143" i="5"/>
  <c r="J144"/>
  <c r="M147"/>
  <c r="O146"/>
  <c r="F146"/>
  <c r="H145"/>
  <c r="C146"/>
  <c r="E146" s="1"/>
  <c r="D146"/>
  <c r="F155" i="3" l="1"/>
  <c r="G154"/>
  <c r="I152"/>
  <c r="J152" s="1"/>
  <c r="H153"/>
  <c r="E364" i="12"/>
  <c r="F363"/>
  <c r="J145" i="5"/>
  <c r="L144"/>
  <c r="O147"/>
  <c r="M148"/>
  <c r="H146"/>
  <c r="F147"/>
  <c r="C147"/>
  <c r="E147" s="1"/>
  <c r="D147"/>
  <c r="G155" i="3" l="1"/>
  <c r="F156"/>
  <c r="I153"/>
  <c r="J153" s="1"/>
  <c r="H154"/>
  <c r="E365" i="12"/>
  <c r="F364"/>
  <c r="J146" i="5"/>
  <c r="L145"/>
  <c r="O148"/>
  <c r="M149"/>
  <c r="F148"/>
  <c r="H147"/>
  <c r="C148"/>
  <c r="E148" s="1"/>
  <c r="D148"/>
  <c r="G156" i="3" l="1"/>
  <c r="F157"/>
  <c r="I154"/>
  <c r="J154" s="1"/>
  <c r="H155"/>
  <c r="E366" i="12"/>
  <c r="F365"/>
  <c r="J147" i="5"/>
  <c r="L146"/>
  <c r="O149"/>
  <c r="M150"/>
  <c r="F149"/>
  <c r="H148"/>
  <c r="C149"/>
  <c r="E149" s="1"/>
  <c r="D149"/>
  <c r="G157" i="3" l="1"/>
  <c r="F158"/>
  <c r="I155"/>
  <c r="J155" s="1"/>
  <c r="H156"/>
  <c r="E367" i="12"/>
  <c r="F366"/>
  <c r="J148" i="5"/>
  <c r="L147"/>
  <c r="M151"/>
  <c r="O150"/>
  <c r="F150"/>
  <c r="H149"/>
  <c r="C150"/>
  <c r="E150" s="1"/>
  <c r="D150"/>
  <c r="F159" i="3" l="1"/>
  <c r="G158"/>
  <c r="I156"/>
  <c r="J156" s="1"/>
  <c r="H157"/>
  <c r="E368" i="12"/>
  <c r="F367"/>
  <c r="J149" i="5"/>
  <c r="L148"/>
  <c r="O151"/>
  <c r="M152"/>
  <c r="H150"/>
  <c r="F151"/>
  <c r="C151"/>
  <c r="E151" s="1"/>
  <c r="D151"/>
  <c r="F160" i="3" l="1"/>
  <c r="G159"/>
  <c r="I157"/>
  <c r="J157" s="1"/>
  <c r="H158"/>
  <c r="E369" i="12"/>
  <c r="F368"/>
  <c r="J150" i="5"/>
  <c r="L149"/>
  <c r="O152"/>
  <c r="M153"/>
  <c r="F152"/>
  <c r="H151"/>
  <c r="C152"/>
  <c r="E152" s="1"/>
  <c r="D152"/>
  <c r="F161" i="3" l="1"/>
  <c r="G160"/>
  <c r="I158"/>
  <c r="J158" s="1"/>
  <c r="H159"/>
  <c r="E370" i="12"/>
  <c r="F369"/>
  <c r="L150" i="5"/>
  <c r="J151"/>
  <c r="O153"/>
  <c r="M154"/>
  <c r="F153"/>
  <c r="H152"/>
  <c r="C153"/>
  <c r="E153" s="1"/>
  <c r="D153"/>
  <c r="G161" i="3" l="1"/>
  <c r="F162"/>
  <c r="H160"/>
  <c r="I159"/>
  <c r="J159" s="1"/>
  <c r="E371" i="12"/>
  <c r="F370"/>
  <c r="L151" i="5"/>
  <c r="J152"/>
  <c r="M155"/>
  <c r="O154"/>
  <c r="H153"/>
  <c r="F154"/>
  <c r="C154"/>
  <c r="E154" s="1"/>
  <c r="D154"/>
  <c r="F163" i="3" l="1"/>
  <c r="G162"/>
  <c r="H161"/>
  <c r="I160"/>
  <c r="J160" s="1"/>
  <c r="E372" i="12"/>
  <c r="F371"/>
  <c r="L152" i="5"/>
  <c r="J153"/>
  <c r="O155"/>
  <c r="M156"/>
  <c r="H154"/>
  <c r="F155"/>
  <c r="C155"/>
  <c r="E155" s="1"/>
  <c r="D155"/>
  <c r="F164" i="3" l="1"/>
  <c r="G163"/>
  <c r="H162"/>
  <c r="I161"/>
  <c r="J161" s="1"/>
  <c r="E373" i="12"/>
  <c r="F372"/>
  <c r="L153" i="5"/>
  <c r="J154"/>
  <c r="O156"/>
  <c r="M157"/>
  <c r="F156"/>
  <c r="H155"/>
  <c r="C156"/>
  <c r="E156" s="1"/>
  <c r="D156"/>
  <c r="G164" i="3" l="1"/>
  <c r="F165"/>
  <c r="H163"/>
  <c r="I162"/>
  <c r="J162" s="1"/>
  <c r="E374" i="12"/>
  <c r="F373"/>
  <c r="J155" i="5"/>
  <c r="L154"/>
  <c r="O157"/>
  <c r="M158"/>
  <c r="F157"/>
  <c r="H156"/>
  <c r="C157"/>
  <c r="E157" s="1"/>
  <c r="D157"/>
  <c r="F166" i="3" l="1"/>
  <c r="G165"/>
  <c r="I163"/>
  <c r="J163" s="1"/>
  <c r="H164"/>
  <c r="E375" i="12"/>
  <c r="F374"/>
  <c r="L155" i="5"/>
  <c r="J156"/>
  <c r="M159"/>
  <c r="O158"/>
  <c r="F158"/>
  <c r="H157"/>
  <c r="C158"/>
  <c r="E158" s="1"/>
  <c r="D158"/>
  <c r="G166" i="3" l="1"/>
  <c r="F167"/>
  <c r="I164"/>
  <c r="J164" s="1"/>
  <c r="H165"/>
  <c r="E376" i="12"/>
  <c r="F375"/>
  <c r="J157" i="5"/>
  <c r="L156"/>
  <c r="O159"/>
  <c r="M160"/>
  <c r="H158"/>
  <c r="F159"/>
  <c r="C159"/>
  <c r="E159" s="1"/>
  <c r="D159"/>
  <c r="F168" i="3" l="1"/>
  <c r="G167"/>
  <c r="I165"/>
  <c r="J165" s="1"/>
  <c r="H166"/>
  <c r="E377" i="12"/>
  <c r="F376"/>
  <c r="L157" i="5"/>
  <c r="J158"/>
  <c r="O160"/>
  <c r="M161"/>
  <c r="F160"/>
  <c r="H159"/>
  <c r="C160"/>
  <c r="E160" s="1"/>
  <c r="D160"/>
  <c r="F169" i="3" l="1"/>
  <c r="G168"/>
  <c r="H167"/>
  <c r="I166"/>
  <c r="J166" s="1"/>
  <c r="E378" i="12"/>
  <c r="F377"/>
  <c r="L158" i="5"/>
  <c r="J159"/>
  <c r="O161"/>
  <c r="M162"/>
  <c r="F161"/>
  <c r="H160"/>
  <c r="C161"/>
  <c r="E161" s="1"/>
  <c r="D161"/>
  <c r="F170" i="3" l="1"/>
  <c r="G169"/>
  <c r="I167"/>
  <c r="J167" s="1"/>
  <c r="H168"/>
  <c r="E379" i="12"/>
  <c r="F378"/>
  <c r="L159" i="5"/>
  <c r="J160"/>
  <c r="M163"/>
  <c r="O162"/>
  <c r="F162"/>
  <c r="H161"/>
  <c r="C162"/>
  <c r="E162" s="1"/>
  <c r="D162"/>
  <c r="F171" i="3" l="1"/>
  <c r="G170"/>
  <c r="H169"/>
  <c r="I168"/>
  <c r="J168" s="1"/>
  <c r="E380" i="12"/>
  <c r="F379"/>
  <c r="J161" i="5"/>
  <c r="L160"/>
  <c r="O163"/>
  <c r="M164"/>
  <c r="H162"/>
  <c r="F163"/>
  <c r="C163"/>
  <c r="E163" s="1"/>
  <c r="D163"/>
  <c r="G171" i="3" l="1"/>
  <c r="F172"/>
  <c r="H170"/>
  <c r="I169"/>
  <c r="J169" s="1"/>
  <c r="E381" i="12"/>
  <c r="F380"/>
  <c r="L161" i="5"/>
  <c r="J162"/>
  <c r="O164"/>
  <c r="M165"/>
  <c r="F164"/>
  <c r="H163"/>
  <c r="C164"/>
  <c r="E164" s="1"/>
  <c r="D164"/>
  <c r="F173" i="3" l="1"/>
  <c r="G172"/>
  <c r="H171"/>
  <c r="I170"/>
  <c r="J170" s="1"/>
  <c r="E382" i="12"/>
  <c r="F381"/>
  <c r="L162" i="5"/>
  <c r="J163"/>
  <c r="O165"/>
  <c r="M166"/>
  <c r="F165"/>
  <c r="H164"/>
  <c r="C165"/>
  <c r="E165" s="1"/>
  <c r="D165"/>
  <c r="F174" i="3" l="1"/>
  <c r="G173"/>
  <c r="I171"/>
  <c r="J171" s="1"/>
  <c r="H172"/>
  <c r="E383" i="12"/>
  <c r="F382"/>
  <c r="L163" i="5"/>
  <c r="J164"/>
  <c r="M167"/>
  <c r="O166"/>
  <c r="F166"/>
  <c r="H165"/>
  <c r="C166"/>
  <c r="E166" s="1"/>
  <c r="D166"/>
  <c r="G174" i="3" l="1"/>
  <c r="F175"/>
  <c r="I172"/>
  <c r="J172" s="1"/>
  <c r="H173"/>
  <c r="E384" i="12"/>
  <c r="F383"/>
  <c r="L164" i="5"/>
  <c r="J165"/>
  <c r="O167"/>
  <c r="M168"/>
  <c r="H166"/>
  <c r="F167"/>
  <c r="C167"/>
  <c r="E167" s="1"/>
  <c r="D167"/>
  <c r="F176" i="3" l="1"/>
  <c r="G175"/>
  <c r="H174"/>
  <c r="I173"/>
  <c r="J173" s="1"/>
  <c r="E385" i="12"/>
  <c r="F384"/>
  <c r="L165" i="5"/>
  <c r="J166"/>
  <c r="O168"/>
  <c r="M169"/>
  <c r="F168"/>
  <c r="H167"/>
  <c r="C168"/>
  <c r="E168" s="1"/>
  <c r="D168"/>
  <c r="F177" i="3" l="1"/>
  <c r="G176"/>
  <c r="I174"/>
  <c r="J174" s="1"/>
  <c r="H175"/>
  <c r="E386" i="12"/>
  <c r="F385"/>
  <c r="J167" i="5"/>
  <c r="L166"/>
  <c r="O169"/>
  <c r="M170"/>
  <c r="F169"/>
  <c r="H168"/>
  <c r="C169"/>
  <c r="E169" s="1"/>
  <c r="D169"/>
  <c r="F178" i="3" l="1"/>
  <c r="G177"/>
  <c r="I175"/>
  <c r="J175" s="1"/>
  <c r="H176"/>
  <c r="E387" i="12"/>
  <c r="F386"/>
  <c r="L167" i="5"/>
  <c r="J168"/>
  <c r="M171"/>
  <c r="O170"/>
  <c r="H169"/>
  <c r="F170"/>
  <c r="C170"/>
  <c r="E170" s="1"/>
  <c r="D170"/>
  <c r="F179" i="3" l="1"/>
  <c r="G178"/>
  <c r="I176"/>
  <c r="J176" s="1"/>
  <c r="H177"/>
  <c r="E388" i="12"/>
  <c r="F387"/>
  <c r="J169" i="5"/>
  <c r="L168"/>
  <c r="O171"/>
  <c r="M172"/>
  <c r="H170"/>
  <c r="F171"/>
  <c r="C171"/>
  <c r="E171" s="1"/>
  <c r="D171"/>
  <c r="F180" i="3" l="1"/>
  <c r="G179"/>
  <c r="I177"/>
  <c r="J177" s="1"/>
  <c r="H178"/>
  <c r="E389" i="12"/>
  <c r="F388"/>
  <c r="L169" i="5"/>
  <c r="J170"/>
  <c r="O172"/>
  <c r="M173"/>
  <c r="F172"/>
  <c r="H171"/>
  <c r="C172"/>
  <c r="E172" s="1"/>
  <c r="D172"/>
  <c r="G180" i="3" l="1"/>
  <c r="F181"/>
  <c r="I178"/>
  <c r="J178" s="1"/>
  <c r="H179"/>
  <c r="E390" i="12"/>
  <c r="F389"/>
  <c r="L170" i="5"/>
  <c r="J171"/>
  <c r="O173"/>
  <c r="M174"/>
  <c r="F173"/>
  <c r="H172"/>
  <c r="C173"/>
  <c r="E173" s="1"/>
  <c r="D173"/>
  <c r="G181" i="3" l="1"/>
  <c r="F182"/>
  <c r="I179"/>
  <c r="J179" s="1"/>
  <c r="H180"/>
  <c r="E391" i="12"/>
  <c r="F390"/>
  <c r="J172" i="5"/>
  <c r="L171"/>
  <c r="M175"/>
  <c r="O174"/>
  <c r="F174"/>
  <c r="H173"/>
  <c r="C174"/>
  <c r="E174" s="1"/>
  <c r="D174"/>
  <c r="G182" i="3" l="1"/>
  <c r="F183"/>
  <c r="I180"/>
  <c r="J180" s="1"/>
  <c r="H181"/>
  <c r="E392" i="12"/>
  <c r="F391"/>
  <c r="L172" i="5"/>
  <c r="J173"/>
  <c r="O175"/>
  <c r="M176"/>
  <c r="H174"/>
  <c r="F175"/>
  <c r="C175"/>
  <c r="E175" s="1"/>
  <c r="D175"/>
  <c r="G183" i="3" l="1"/>
  <c r="F184"/>
  <c r="I181"/>
  <c r="J181" s="1"/>
  <c r="H182"/>
  <c r="E393" i="12"/>
  <c r="F392"/>
  <c r="J174" i="5"/>
  <c r="L173"/>
  <c r="O176"/>
  <c r="M177"/>
  <c r="F176"/>
  <c r="H175"/>
  <c r="C176"/>
  <c r="E176" s="1"/>
  <c r="D176"/>
  <c r="F185" i="3" l="1"/>
  <c r="G184"/>
  <c r="I182"/>
  <c r="J182" s="1"/>
  <c r="H183"/>
  <c r="E394" i="12"/>
  <c r="F393"/>
  <c r="J175" i="5"/>
  <c r="L174"/>
  <c r="O177"/>
  <c r="M178"/>
  <c r="F177"/>
  <c r="H176"/>
  <c r="C177"/>
  <c r="E177" s="1"/>
  <c r="D177"/>
  <c r="G185" i="3" l="1"/>
  <c r="F186"/>
  <c r="I183"/>
  <c r="J183" s="1"/>
  <c r="H184"/>
  <c r="E395" i="12"/>
  <c r="F394"/>
  <c r="J176" i="5"/>
  <c r="L175"/>
  <c r="M179"/>
  <c r="O178"/>
  <c r="F178"/>
  <c r="H177"/>
  <c r="C178"/>
  <c r="E178" s="1"/>
  <c r="D178"/>
  <c r="G186" i="3" l="1"/>
  <c r="F187"/>
  <c r="I184"/>
  <c r="J184" s="1"/>
  <c r="H185"/>
  <c r="E396" i="12"/>
  <c r="F395"/>
  <c r="J177" i="5"/>
  <c r="L176"/>
  <c r="O179"/>
  <c r="M180"/>
  <c r="H178"/>
  <c r="F179"/>
  <c r="C179"/>
  <c r="E179" s="1"/>
  <c r="D179"/>
  <c r="G187" i="3" l="1"/>
  <c r="F188"/>
  <c r="I185"/>
  <c r="J185" s="1"/>
  <c r="H186"/>
  <c r="E397" i="12"/>
  <c r="F396"/>
  <c r="L177" i="5"/>
  <c r="J178"/>
  <c r="O180"/>
  <c r="M181"/>
  <c r="F180"/>
  <c r="H179"/>
  <c r="C180"/>
  <c r="E180" s="1"/>
  <c r="D180"/>
  <c r="F189" i="3" l="1"/>
  <c r="G188"/>
  <c r="I186"/>
  <c r="J186" s="1"/>
  <c r="H187"/>
  <c r="E398" i="12"/>
  <c r="F397"/>
  <c r="J179" i="5"/>
  <c r="L178"/>
  <c r="O181"/>
  <c r="M182"/>
  <c r="F181"/>
  <c r="H180"/>
  <c r="C181"/>
  <c r="E181" s="1"/>
  <c r="D181"/>
  <c r="F190" i="3" l="1"/>
  <c r="G189"/>
  <c r="I187"/>
  <c r="J187" s="1"/>
  <c r="H188"/>
  <c r="E399" i="12"/>
  <c r="F398"/>
  <c r="L179" i="5"/>
  <c r="J180"/>
  <c r="M183"/>
  <c r="O182"/>
  <c r="F182"/>
  <c r="H181"/>
  <c r="C182"/>
  <c r="E182" s="1"/>
  <c r="D182"/>
  <c r="F191" i="3" l="1"/>
  <c r="G190"/>
  <c r="H189"/>
  <c r="I188"/>
  <c r="J188" s="1"/>
  <c r="E400" i="12"/>
  <c r="F399"/>
  <c r="J181" i="5"/>
  <c r="L180"/>
  <c r="M184"/>
  <c r="O183"/>
  <c r="H182"/>
  <c r="F183"/>
  <c r="C183"/>
  <c r="E183" s="1"/>
  <c r="D183"/>
  <c r="F192" i="3" l="1"/>
  <c r="G191"/>
  <c r="I189"/>
  <c r="J189" s="1"/>
  <c r="H190"/>
  <c r="E401" i="12"/>
  <c r="F400"/>
  <c r="L181" i="5"/>
  <c r="J182"/>
  <c r="M185"/>
  <c r="O184"/>
  <c r="F184"/>
  <c r="H183"/>
  <c r="C184"/>
  <c r="E184" s="1"/>
  <c r="D184"/>
  <c r="G192" i="3" l="1"/>
  <c r="F193"/>
  <c r="H191"/>
  <c r="I190"/>
  <c r="J190" s="1"/>
  <c r="E402" i="12"/>
  <c r="F401"/>
  <c r="L182" i="5"/>
  <c r="J183"/>
  <c r="O185"/>
  <c r="M186"/>
  <c r="H184"/>
  <c r="F185"/>
  <c r="C185"/>
  <c r="E185" s="1"/>
  <c r="D185"/>
  <c r="G193" i="3" l="1"/>
  <c r="F194"/>
  <c r="H192"/>
  <c r="I191"/>
  <c r="J191" s="1"/>
  <c r="E403" i="12"/>
  <c r="F402"/>
  <c r="L183" i="5"/>
  <c r="J184"/>
  <c r="O186"/>
  <c r="M187"/>
  <c r="H185"/>
  <c r="F186"/>
  <c r="C186"/>
  <c r="E186" s="1"/>
  <c r="D186"/>
  <c r="F195" i="3" l="1"/>
  <c r="G194"/>
  <c r="I192"/>
  <c r="J192" s="1"/>
  <c r="H193"/>
  <c r="E404" i="12"/>
  <c r="F403"/>
  <c r="L184" i="5"/>
  <c r="J185"/>
  <c r="O187"/>
  <c r="M188"/>
  <c r="H186"/>
  <c r="F187"/>
  <c r="C187"/>
  <c r="E187" s="1"/>
  <c r="D187"/>
  <c r="F196" i="3" l="1"/>
  <c r="G195"/>
  <c r="I193"/>
  <c r="J193" s="1"/>
  <c r="H194"/>
  <c r="E405" i="12"/>
  <c r="F404"/>
  <c r="L185" i="5"/>
  <c r="J186"/>
  <c r="O188"/>
  <c r="M189"/>
  <c r="F188"/>
  <c r="H187"/>
  <c r="C188"/>
  <c r="E188" s="1"/>
  <c r="D188"/>
  <c r="F197" i="3" l="1"/>
  <c r="G196"/>
  <c r="I194"/>
  <c r="J194" s="1"/>
  <c r="H195"/>
  <c r="E406" i="12"/>
  <c r="F405"/>
  <c r="J187" i="5"/>
  <c r="L186"/>
  <c r="O189"/>
  <c r="M190"/>
  <c r="F189"/>
  <c r="H188"/>
  <c r="C189"/>
  <c r="E189" s="1"/>
  <c r="D189"/>
  <c r="G197" i="3" l="1"/>
  <c r="F198"/>
  <c r="I195"/>
  <c r="J195" s="1"/>
  <c r="H196"/>
  <c r="E407" i="12"/>
  <c r="F406"/>
  <c r="L187" i="5"/>
  <c r="J188"/>
  <c r="M191"/>
  <c r="O190"/>
  <c r="H189"/>
  <c r="F190"/>
  <c r="C190"/>
  <c r="E190" s="1"/>
  <c r="D190"/>
  <c r="F199" i="3" l="1"/>
  <c r="G198"/>
  <c r="H197"/>
  <c r="I196"/>
  <c r="J196" s="1"/>
  <c r="E408" i="12"/>
  <c r="F407"/>
  <c r="J189" i="5"/>
  <c r="L188"/>
  <c r="O191"/>
  <c r="M192"/>
  <c r="H190"/>
  <c r="F191"/>
  <c r="C191"/>
  <c r="E191" s="1"/>
  <c r="D191"/>
  <c r="F200" i="3" l="1"/>
  <c r="G199"/>
  <c r="I197"/>
  <c r="J197" s="1"/>
  <c r="H198"/>
  <c r="E409" i="12"/>
  <c r="F408"/>
  <c r="L189" i="5"/>
  <c r="J190"/>
  <c r="O192"/>
  <c r="M193"/>
  <c r="F192"/>
  <c r="H191"/>
  <c r="C192"/>
  <c r="E192" s="1"/>
  <c r="D192"/>
  <c r="G200" i="3" l="1"/>
  <c r="F201"/>
  <c r="I198"/>
  <c r="J198" s="1"/>
  <c r="H199"/>
  <c r="E410" i="12"/>
  <c r="F409"/>
  <c r="L190" i="5"/>
  <c r="J191"/>
  <c r="O193"/>
  <c r="M194"/>
  <c r="H192"/>
  <c r="F193"/>
  <c r="C193"/>
  <c r="E193" s="1"/>
  <c r="D193"/>
  <c r="G201" i="3" l="1"/>
  <c r="F202"/>
  <c r="I199"/>
  <c r="J199" s="1"/>
  <c r="H200"/>
  <c r="E411" i="12"/>
  <c r="F410"/>
  <c r="L191" i="5"/>
  <c r="J192"/>
  <c r="M195"/>
  <c r="O194"/>
  <c r="F194"/>
  <c r="H193"/>
  <c r="C194"/>
  <c r="E194" s="1"/>
  <c r="D194"/>
  <c r="F203" i="3" l="1"/>
  <c r="G202"/>
  <c r="I200"/>
  <c r="J200" s="1"/>
  <c r="H201"/>
  <c r="E412" i="12"/>
  <c r="F411"/>
  <c r="L192" i="5"/>
  <c r="J193"/>
  <c r="O195"/>
  <c r="M196"/>
  <c r="O196" s="1"/>
  <c r="H194"/>
  <c r="F195"/>
  <c r="C195"/>
  <c r="E195" s="1"/>
  <c r="D195"/>
  <c r="F204" i="3" l="1"/>
  <c r="G203"/>
  <c r="H202"/>
  <c r="I201"/>
  <c r="J201" s="1"/>
  <c r="E413" i="12"/>
  <c r="F412"/>
  <c r="J194" i="5"/>
  <c r="L193"/>
  <c r="F196"/>
  <c r="H196" s="1"/>
  <c r="H195"/>
  <c r="C196"/>
  <c r="E196" s="1"/>
  <c r="D196"/>
  <c r="G204" i="3" l="1"/>
  <c r="F205"/>
  <c r="H203"/>
  <c r="I202"/>
  <c r="J202" s="1"/>
  <c r="E414" i="12"/>
  <c r="F413"/>
  <c r="L194" i="5"/>
  <c r="J195"/>
  <c r="G205" i="3" l="1"/>
  <c r="F206"/>
  <c r="I203"/>
  <c r="J203" s="1"/>
  <c r="H204"/>
  <c r="E415" i="12"/>
  <c r="F414"/>
  <c r="L195" i="5"/>
  <c r="J196"/>
  <c r="L196" s="1"/>
  <c r="G206" i="3" l="1"/>
  <c r="F207"/>
  <c r="H205"/>
  <c r="I204"/>
  <c r="J204" s="1"/>
  <c r="E416" i="12"/>
  <c r="F415"/>
  <c r="F208" i="3" l="1"/>
  <c r="G207"/>
  <c r="I205"/>
  <c r="J205" s="1"/>
  <c r="H206"/>
  <c r="E417" i="12"/>
  <c r="F416"/>
  <c r="G208" i="3" l="1"/>
  <c r="F209"/>
  <c r="I206"/>
  <c r="J206" s="1"/>
  <c r="H207"/>
  <c r="E418" i="12"/>
  <c r="F417"/>
  <c r="G209" i="3" l="1"/>
  <c r="F210"/>
  <c r="H208"/>
  <c r="I207"/>
  <c r="J207" s="1"/>
  <c r="E419" i="12"/>
  <c r="F418"/>
  <c r="G210" i="3" l="1"/>
  <c r="F211"/>
  <c r="I208"/>
  <c r="J208" s="1"/>
  <c r="H209"/>
  <c r="E420" i="12"/>
  <c r="F419"/>
  <c r="F212" i="3" l="1"/>
  <c r="G211"/>
  <c r="I209"/>
  <c r="J209" s="1"/>
  <c r="H210"/>
  <c r="E421" i="12"/>
  <c r="F420"/>
  <c r="G212" i="3" l="1"/>
  <c r="F213"/>
  <c r="I210"/>
  <c r="J210" s="1"/>
  <c r="H211"/>
  <c r="E422" i="12"/>
  <c r="F421"/>
  <c r="G213" i="3" l="1"/>
  <c r="F214"/>
  <c r="I211"/>
  <c r="J211" s="1"/>
  <c r="H212"/>
  <c r="E423" i="12"/>
  <c r="F422"/>
  <c r="G214" i="3" l="1"/>
  <c r="F215"/>
  <c r="I212"/>
  <c r="J212" s="1"/>
  <c r="H213"/>
  <c r="E424" i="12"/>
  <c r="F423"/>
  <c r="G215" i="3" l="1"/>
  <c r="F216"/>
  <c r="I213"/>
  <c r="J213" s="1"/>
  <c r="H214"/>
  <c r="E425" i="12"/>
  <c r="F424"/>
  <c r="F217" i="3" l="1"/>
  <c r="G216"/>
  <c r="I214"/>
  <c r="J214" s="1"/>
  <c r="H215"/>
  <c r="E426" i="12"/>
  <c r="F425"/>
  <c r="F218" i="3" l="1"/>
  <c r="G217"/>
  <c r="H216"/>
  <c r="I215"/>
  <c r="J215" s="1"/>
  <c r="E427" i="12"/>
  <c r="F426"/>
  <c r="G218" i="3" l="1"/>
  <c r="F219"/>
  <c r="I216"/>
  <c r="J216" s="1"/>
  <c r="H217"/>
  <c r="E428" i="12"/>
  <c r="F427"/>
  <c r="F220" i="3" l="1"/>
  <c r="G219"/>
  <c r="H218"/>
  <c r="I217"/>
  <c r="J217" s="1"/>
  <c r="E429" i="12"/>
  <c r="F428"/>
  <c r="G220" i="3" l="1"/>
  <c r="F221"/>
  <c r="I218"/>
  <c r="J218" s="1"/>
  <c r="H219"/>
  <c r="E430" i="12"/>
  <c r="F429"/>
  <c r="F222" i="3" l="1"/>
  <c r="G221"/>
  <c r="H220"/>
  <c r="I219"/>
  <c r="J219" s="1"/>
  <c r="E431" i="12"/>
  <c r="F430"/>
  <c r="G222" i="3" l="1"/>
  <c r="F223"/>
  <c r="G223" s="1"/>
  <c r="H221"/>
  <c r="I220"/>
  <c r="J220" s="1"/>
  <c r="E432" i="12"/>
  <c r="F431"/>
  <c r="H222" i="3" l="1"/>
  <c r="I221"/>
  <c r="J221" s="1"/>
  <c r="E433" i="12"/>
  <c r="F432"/>
  <c r="H223" i="3" l="1"/>
  <c r="I223" s="1"/>
  <c r="J223" s="1"/>
  <c r="I222"/>
  <c r="J222" s="1"/>
  <c r="E434" i="12"/>
  <c r="F433"/>
  <c r="E435" l="1"/>
  <c r="F434"/>
  <c r="E436" l="1"/>
  <c r="F435"/>
  <c r="E437" l="1"/>
  <c r="F436"/>
  <c r="E438" l="1"/>
  <c r="F437"/>
  <c r="E439" l="1"/>
  <c r="F438"/>
  <c r="E440" l="1"/>
  <c r="F439"/>
  <c r="E441" l="1"/>
  <c r="F440"/>
  <c r="E442" l="1"/>
  <c r="F441"/>
  <c r="E443" l="1"/>
  <c r="F442"/>
  <c r="E444" l="1"/>
  <c r="F443"/>
  <c r="E445" l="1"/>
  <c r="F444"/>
  <c r="E446" l="1"/>
  <c r="F445"/>
  <c r="E447" l="1"/>
  <c r="F446"/>
  <c r="E448" l="1"/>
  <c r="F447"/>
  <c r="E449" l="1"/>
  <c r="F448"/>
  <c r="E450" l="1"/>
  <c r="F449"/>
  <c r="E451" l="1"/>
  <c r="F450"/>
  <c r="E452" l="1"/>
  <c r="F451"/>
  <c r="E453" l="1"/>
  <c r="F452"/>
  <c r="E454" l="1"/>
  <c r="F453"/>
  <c r="E455" l="1"/>
  <c r="F454"/>
  <c r="E456" l="1"/>
  <c r="F455"/>
  <c r="E457" l="1"/>
  <c r="F456"/>
  <c r="E458" l="1"/>
  <c r="F457"/>
  <c r="E459" l="1"/>
  <c r="F458"/>
  <c r="E460" l="1"/>
  <c r="F459"/>
  <c r="E461" l="1"/>
  <c r="F460"/>
  <c r="E462" l="1"/>
  <c r="F461"/>
  <c r="E463" l="1"/>
  <c r="F462"/>
  <c r="E464" l="1"/>
  <c r="F463"/>
  <c r="E465" l="1"/>
  <c r="F464"/>
  <c r="E466" l="1"/>
  <c r="F465"/>
  <c r="E467" l="1"/>
  <c r="F466"/>
  <c r="E468" l="1"/>
  <c r="F467"/>
  <c r="E469" l="1"/>
  <c r="F468"/>
  <c r="E470" l="1"/>
  <c r="F469"/>
  <c r="E471" l="1"/>
  <c r="F470"/>
  <c r="E472" l="1"/>
  <c r="F471"/>
  <c r="E473" l="1"/>
  <c r="F472"/>
  <c r="E474" l="1"/>
  <c r="F473"/>
  <c r="E475" l="1"/>
  <c r="F474"/>
  <c r="E476" l="1"/>
  <c r="F475"/>
  <c r="E477" l="1"/>
  <c r="F476"/>
  <c r="E478" l="1"/>
  <c r="F477"/>
  <c r="E479" l="1"/>
  <c r="F478"/>
  <c r="E480" l="1"/>
  <c r="F479"/>
  <c r="E481" l="1"/>
  <c r="F480"/>
  <c r="E482" l="1"/>
  <c r="F481"/>
  <c r="E483" l="1"/>
  <c r="F482"/>
  <c r="E484" l="1"/>
  <c r="F483"/>
  <c r="E485" l="1"/>
  <c r="F484"/>
  <c r="E486" l="1"/>
  <c r="F485"/>
  <c r="E487" l="1"/>
  <c r="F486"/>
  <c r="E488" l="1"/>
  <c r="F487"/>
  <c r="E489" l="1"/>
  <c r="F488"/>
  <c r="E490" l="1"/>
  <c r="F489"/>
  <c r="E491" l="1"/>
  <c r="F490"/>
  <c r="E492" l="1"/>
  <c r="F491"/>
  <c r="E493" l="1"/>
  <c r="F492"/>
  <c r="E494" l="1"/>
  <c r="F493"/>
  <c r="E495" l="1"/>
  <c r="F494"/>
  <c r="E496" l="1"/>
  <c r="F495"/>
  <c r="E497" l="1"/>
  <c r="F496"/>
  <c r="E498" l="1"/>
  <c r="F497"/>
  <c r="E499" l="1"/>
  <c r="F498"/>
  <c r="E500" l="1"/>
  <c r="F499"/>
  <c r="E501" l="1"/>
  <c r="F500"/>
  <c r="E502" l="1"/>
  <c r="F501"/>
  <c r="E503" l="1"/>
  <c r="F502"/>
  <c r="E504" l="1"/>
  <c r="F503"/>
  <c r="E505" l="1"/>
  <c r="F504"/>
  <c r="E506" l="1"/>
  <c r="F505"/>
  <c r="E507" l="1"/>
  <c r="F506"/>
  <c r="E508" l="1"/>
  <c r="F507"/>
  <c r="E509" l="1"/>
  <c r="F508"/>
  <c r="E510" l="1"/>
  <c r="F509"/>
  <c r="E511" l="1"/>
  <c r="F510"/>
  <c r="E512" l="1"/>
  <c r="F511"/>
  <c r="E513" l="1"/>
  <c r="F512"/>
  <c r="E514" l="1"/>
  <c r="F513"/>
  <c r="E515" l="1"/>
  <c r="F514"/>
  <c r="E516" l="1"/>
  <c r="F515"/>
  <c r="E517" l="1"/>
  <c r="F516"/>
  <c r="E518" l="1"/>
  <c r="F517"/>
  <c r="E519" l="1"/>
  <c r="F518"/>
  <c r="E520" l="1"/>
  <c r="F519"/>
  <c r="E521" l="1"/>
  <c r="F520"/>
  <c r="E522" l="1"/>
  <c r="F521"/>
  <c r="E523" l="1"/>
  <c r="F522"/>
  <c r="E524" l="1"/>
  <c r="F523"/>
  <c r="E525" l="1"/>
  <c r="F524"/>
  <c r="E526" l="1"/>
  <c r="F525"/>
  <c r="E527" l="1"/>
  <c r="F526"/>
  <c r="E528" l="1"/>
  <c r="F527"/>
  <c r="E529" l="1"/>
  <c r="F528"/>
  <c r="E530" l="1"/>
  <c r="F529"/>
  <c r="E531" l="1"/>
  <c r="F530"/>
  <c r="E532" l="1"/>
  <c r="F531"/>
  <c r="E533" l="1"/>
  <c r="F532"/>
  <c r="E534" l="1"/>
  <c r="F533"/>
  <c r="E535" l="1"/>
  <c r="F534"/>
  <c r="E536" l="1"/>
  <c r="F535"/>
  <c r="E537" l="1"/>
  <c r="F536"/>
  <c r="E538" l="1"/>
  <c r="F537"/>
  <c r="E539" l="1"/>
  <c r="F538"/>
  <c r="E540" l="1"/>
  <c r="F539"/>
  <c r="E541" l="1"/>
  <c r="F540"/>
  <c r="E542" l="1"/>
  <c r="F541"/>
  <c r="E543" l="1"/>
  <c r="F542"/>
  <c r="E544" l="1"/>
  <c r="F543"/>
  <c r="E545" l="1"/>
  <c r="F544"/>
  <c r="E546" l="1"/>
  <c r="F545"/>
  <c r="E547" l="1"/>
  <c r="F546"/>
  <c r="E548" l="1"/>
  <c r="F547"/>
  <c r="E549" l="1"/>
  <c r="F548"/>
  <c r="E550" l="1"/>
  <c r="F549"/>
  <c r="E551" l="1"/>
  <c r="F550"/>
  <c r="E552" l="1"/>
  <c r="F551"/>
  <c r="E553" l="1"/>
  <c r="F552"/>
  <c r="E554" l="1"/>
  <c r="F553"/>
  <c r="E555" l="1"/>
  <c r="F554"/>
  <c r="E556" l="1"/>
  <c r="F555"/>
  <c r="E557" l="1"/>
  <c r="F556"/>
  <c r="E558" l="1"/>
  <c r="F557"/>
  <c r="E559" l="1"/>
  <c r="F558"/>
  <c r="E560" l="1"/>
  <c r="F559"/>
  <c r="E561" l="1"/>
  <c r="F560"/>
  <c r="E562" l="1"/>
  <c r="F561"/>
  <c r="E563" l="1"/>
  <c r="F562"/>
  <c r="E564" l="1"/>
  <c r="F563"/>
  <c r="E565" l="1"/>
  <c r="F564"/>
  <c r="E566" l="1"/>
  <c r="F565"/>
  <c r="E567" l="1"/>
  <c r="F566"/>
  <c r="E568" l="1"/>
  <c r="F567"/>
  <c r="E569" l="1"/>
  <c r="F568"/>
  <c r="E570" l="1"/>
  <c r="F569"/>
  <c r="E571" l="1"/>
  <c r="F570"/>
  <c r="E572" l="1"/>
  <c r="F571"/>
  <c r="E573" l="1"/>
  <c r="F572"/>
  <c r="E574" l="1"/>
  <c r="F573"/>
  <c r="E575" l="1"/>
  <c r="F574"/>
  <c r="E576" l="1"/>
  <c r="F575"/>
  <c r="E577" l="1"/>
  <c r="F576"/>
  <c r="E578" l="1"/>
  <c r="F577"/>
  <c r="E579" l="1"/>
  <c r="F578"/>
  <c r="E580" l="1"/>
  <c r="F579"/>
  <c r="E581" l="1"/>
  <c r="F580"/>
  <c r="E582" l="1"/>
  <c r="F581"/>
  <c r="E583" l="1"/>
  <c r="F582"/>
  <c r="E584" l="1"/>
  <c r="F583"/>
  <c r="E585" l="1"/>
  <c r="F584"/>
  <c r="E586" l="1"/>
  <c r="F585"/>
  <c r="E587" l="1"/>
  <c r="F586"/>
  <c r="E588" l="1"/>
  <c r="F587"/>
  <c r="E589" l="1"/>
  <c r="F588"/>
  <c r="E590" l="1"/>
  <c r="F589"/>
  <c r="E591" l="1"/>
  <c r="F590"/>
  <c r="E592" l="1"/>
  <c r="F591"/>
  <c r="E593" l="1"/>
  <c r="F592"/>
  <c r="E594" l="1"/>
  <c r="F593"/>
  <c r="E595" l="1"/>
  <c r="F594"/>
  <c r="E596" l="1"/>
  <c r="F595"/>
  <c r="E597" l="1"/>
  <c r="F596"/>
  <c r="E598" l="1"/>
  <c r="F597"/>
  <c r="E599" l="1"/>
  <c r="F598"/>
  <c r="E600" l="1"/>
  <c r="F599"/>
  <c r="E601" l="1"/>
  <c r="F600"/>
  <c r="E602" l="1"/>
  <c r="F601"/>
  <c r="E603" l="1"/>
  <c r="F602"/>
  <c r="E604" l="1"/>
  <c r="F603"/>
  <c r="E605" l="1"/>
  <c r="F604"/>
  <c r="E606" l="1"/>
  <c r="F605"/>
  <c r="E607" l="1"/>
  <c r="F606"/>
  <c r="E608" l="1"/>
  <c r="F607"/>
  <c r="E609" l="1"/>
  <c r="F608"/>
  <c r="E610" l="1"/>
  <c r="F609"/>
  <c r="E611" l="1"/>
  <c r="F610"/>
  <c r="E612" l="1"/>
  <c r="F611"/>
  <c r="E613" l="1"/>
  <c r="F612"/>
  <c r="E614" l="1"/>
  <c r="F613"/>
  <c r="E615" l="1"/>
  <c r="F614"/>
  <c r="E616" l="1"/>
  <c r="F615"/>
  <c r="E617" l="1"/>
  <c r="F616"/>
  <c r="E618" l="1"/>
  <c r="F617"/>
  <c r="E619" l="1"/>
  <c r="F618"/>
  <c r="E620" l="1"/>
  <c r="F619"/>
  <c r="E621" l="1"/>
  <c r="F620"/>
  <c r="E622" l="1"/>
  <c r="F621"/>
  <c r="E623" l="1"/>
  <c r="F622"/>
  <c r="E624" l="1"/>
  <c r="F623"/>
  <c r="E625" l="1"/>
  <c r="F624"/>
  <c r="E626" l="1"/>
  <c r="F625"/>
  <c r="E627" l="1"/>
  <c r="F626"/>
  <c r="E628" l="1"/>
  <c r="F627"/>
  <c r="E629" l="1"/>
  <c r="F628"/>
  <c r="E630" l="1"/>
  <c r="F629"/>
  <c r="E631" l="1"/>
  <c r="F630"/>
  <c r="E632" l="1"/>
  <c r="F631"/>
  <c r="E633" l="1"/>
  <c r="F632"/>
  <c r="E634" l="1"/>
  <c r="F633"/>
  <c r="E635" l="1"/>
  <c r="F634"/>
  <c r="E636" l="1"/>
  <c r="F635"/>
  <c r="E637" l="1"/>
  <c r="F636"/>
  <c r="E638" l="1"/>
  <c r="F637"/>
  <c r="E639" l="1"/>
  <c r="F638"/>
  <c r="E640" l="1"/>
  <c r="F639"/>
  <c r="E641" l="1"/>
  <c r="F640"/>
  <c r="E642" l="1"/>
  <c r="F641"/>
  <c r="E643" l="1"/>
  <c r="F642"/>
  <c r="E644" l="1"/>
  <c r="F643"/>
  <c r="E645" l="1"/>
  <c r="F644"/>
  <c r="E646" l="1"/>
  <c r="F645"/>
  <c r="E647" l="1"/>
  <c r="F646"/>
  <c r="E648" l="1"/>
  <c r="F647"/>
  <c r="E649" l="1"/>
  <c r="F648"/>
  <c r="E650" l="1"/>
  <c r="F649"/>
  <c r="E651" l="1"/>
  <c r="F650"/>
  <c r="E652" l="1"/>
  <c r="F651"/>
  <c r="E653" l="1"/>
  <c r="F652"/>
  <c r="E654" l="1"/>
  <c r="F653"/>
  <c r="E655" l="1"/>
  <c r="F654"/>
  <c r="E656" l="1"/>
  <c r="F655"/>
  <c r="E657" l="1"/>
  <c r="F656"/>
  <c r="E658" l="1"/>
  <c r="F657"/>
  <c r="E659" l="1"/>
  <c r="F658"/>
  <c r="E660" l="1"/>
  <c r="F659"/>
  <c r="E661" l="1"/>
  <c r="F660"/>
  <c r="E662" l="1"/>
  <c r="F661"/>
  <c r="E663" l="1"/>
  <c r="F662"/>
  <c r="E664" l="1"/>
  <c r="F663"/>
  <c r="E665" l="1"/>
  <c r="F664"/>
  <c r="E666" l="1"/>
  <c r="F665"/>
  <c r="E667" l="1"/>
  <c r="F666"/>
  <c r="E668" l="1"/>
  <c r="F667"/>
  <c r="E669" l="1"/>
  <c r="F668"/>
  <c r="E670" l="1"/>
  <c r="F669"/>
  <c r="E671" l="1"/>
  <c r="F670"/>
  <c r="E672" l="1"/>
  <c r="F671"/>
  <c r="E673" l="1"/>
  <c r="F672"/>
  <c r="E674" l="1"/>
  <c r="F673"/>
  <c r="E675" l="1"/>
  <c r="F674"/>
  <c r="E676" l="1"/>
  <c r="F675"/>
  <c r="E677" l="1"/>
  <c r="F676"/>
  <c r="E678" l="1"/>
  <c r="F677"/>
  <c r="E679" l="1"/>
  <c r="F678"/>
  <c r="E680" l="1"/>
  <c r="F679"/>
  <c r="E681" l="1"/>
  <c r="F680"/>
  <c r="E682" l="1"/>
  <c r="F681"/>
  <c r="E683" l="1"/>
  <c r="F682"/>
  <c r="E684" l="1"/>
  <c r="F683"/>
  <c r="E685" l="1"/>
  <c r="F684"/>
  <c r="E686" l="1"/>
  <c r="F685"/>
  <c r="E687" l="1"/>
  <c r="F686"/>
  <c r="E688" l="1"/>
  <c r="F687"/>
  <c r="E689" l="1"/>
  <c r="F688"/>
  <c r="E690" l="1"/>
  <c r="F689"/>
  <c r="E691" l="1"/>
  <c r="F690"/>
  <c r="E692" l="1"/>
  <c r="F691"/>
  <c r="E693" l="1"/>
  <c r="F692"/>
  <c r="E694" l="1"/>
  <c r="F693"/>
  <c r="E695" l="1"/>
  <c r="F694"/>
  <c r="E696" l="1"/>
  <c r="F695"/>
  <c r="E697" l="1"/>
  <c r="F696"/>
  <c r="E698" l="1"/>
  <c r="F697"/>
  <c r="E699" l="1"/>
  <c r="F698"/>
  <c r="E700" l="1"/>
  <c r="F699"/>
  <c r="E701" l="1"/>
  <c r="F700"/>
  <c r="E702" l="1"/>
  <c r="F701"/>
  <c r="E703" l="1"/>
  <c r="F702"/>
  <c r="E704" l="1"/>
  <c r="F703"/>
  <c r="E705" l="1"/>
  <c r="F704"/>
  <c r="E706" l="1"/>
  <c r="F705"/>
  <c r="E707" l="1"/>
  <c r="F706"/>
  <c r="E708" l="1"/>
  <c r="F707"/>
  <c r="E709" l="1"/>
  <c r="F708"/>
  <c r="E710" l="1"/>
  <c r="F709"/>
  <c r="E711" l="1"/>
  <c r="F710"/>
  <c r="E712" l="1"/>
  <c r="F711"/>
  <c r="E713" l="1"/>
  <c r="F712"/>
  <c r="E714" l="1"/>
  <c r="F713"/>
  <c r="E715" l="1"/>
  <c r="F714"/>
  <c r="E716" l="1"/>
  <c r="F715"/>
  <c r="E717" l="1"/>
  <c r="F716"/>
  <c r="E718" l="1"/>
  <c r="F717"/>
  <c r="E719" l="1"/>
  <c r="F718"/>
  <c r="E720" l="1"/>
  <c r="F719"/>
  <c r="E721" l="1"/>
  <c r="F720"/>
  <c r="E722" l="1"/>
  <c r="F721"/>
  <c r="E723" l="1"/>
  <c r="F722"/>
  <c r="E724" l="1"/>
  <c r="F723"/>
  <c r="E725" l="1"/>
  <c r="F724"/>
  <c r="E726" l="1"/>
  <c r="F725"/>
  <c r="E727" l="1"/>
  <c r="F726"/>
  <c r="E728" l="1"/>
  <c r="F727"/>
  <c r="E729" l="1"/>
  <c r="F728"/>
  <c r="E730" l="1"/>
  <c r="F729"/>
  <c r="E731" l="1"/>
  <c r="F730"/>
  <c r="E732" l="1"/>
  <c r="F731"/>
  <c r="E733" l="1"/>
  <c r="F732"/>
  <c r="E734" l="1"/>
  <c r="F733"/>
  <c r="E735" l="1"/>
  <c r="F734"/>
  <c r="E736" l="1"/>
  <c r="F735"/>
  <c r="E737" l="1"/>
  <c r="F736"/>
  <c r="E738" l="1"/>
  <c r="F737"/>
  <c r="E739" l="1"/>
  <c r="F738"/>
  <c r="E740" l="1"/>
  <c r="F739"/>
  <c r="E741" l="1"/>
  <c r="F740"/>
  <c r="E742" l="1"/>
  <c r="F741"/>
  <c r="E743" l="1"/>
  <c r="F742"/>
  <c r="E744" l="1"/>
  <c r="F743"/>
  <c r="E745" l="1"/>
  <c r="F744"/>
  <c r="E746" l="1"/>
  <c r="F745"/>
  <c r="E747" l="1"/>
  <c r="F746"/>
  <c r="E748" l="1"/>
  <c r="F747"/>
  <c r="E749" l="1"/>
  <c r="F748"/>
  <c r="E750" l="1"/>
  <c r="F749"/>
  <c r="E751" l="1"/>
  <c r="F750"/>
  <c r="E752" l="1"/>
  <c r="F751"/>
  <c r="E753" l="1"/>
  <c r="F752"/>
  <c r="E754" l="1"/>
  <c r="F753"/>
  <c r="E755" l="1"/>
  <c r="F754"/>
  <c r="E756" l="1"/>
  <c r="F755"/>
  <c r="E757" l="1"/>
  <c r="F756"/>
  <c r="E758" l="1"/>
  <c r="F757"/>
  <c r="E759" l="1"/>
  <c r="F758"/>
  <c r="E760" l="1"/>
  <c r="F759"/>
  <c r="E761" l="1"/>
  <c r="F760"/>
  <c r="E762" l="1"/>
  <c r="F761"/>
  <c r="E763" l="1"/>
  <c r="F762"/>
  <c r="E764" l="1"/>
  <c r="F763"/>
  <c r="E765" l="1"/>
  <c r="F764"/>
  <c r="E766" l="1"/>
  <c r="F765"/>
  <c r="E767" l="1"/>
  <c r="F766"/>
  <c r="E768" l="1"/>
  <c r="F767"/>
  <c r="E769" l="1"/>
  <c r="F768"/>
  <c r="E770" l="1"/>
  <c r="F769"/>
  <c r="E771" l="1"/>
  <c r="F770"/>
  <c r="E772" l="1"/>
  <c r="F771"/>
  <c r="E773" l="1"/>
  <c r="F772"/>
  <c r="E774" l="1"/>
  <c r="F773"/>
  <c r="E775" l="1"/>
  <c r="F774"/>
  <c r="E776" l="1"/>
  <c r="F775"/>
  <c r="E777" l="1"/>
  <c r="F776"/>
  <c r="E778" l="1"/>
  <c r="F777"/>
  <c r="E779" l="1"/>
  <c r="F778"/>
  <c r="E780" l="1"/>
  <c r="F779"/>
  <c r="E781" l="1"/>
  <c r="F780"/>
  <c r="E782" l="1"/>
  <c r="F781"/>
  <c r="E783" l="1"/>
  <c r="F782"/>
  <c r="E784" l="1"/>
  <c r="F783"/>
  <c r="E785" l="1"/>
  <c r="F784"/>
  <c r="E786" l="1"/>
  <c r="F785"/>
  <c r="E787" l="1"/>
  <c r="F786"/>
  <c r="E788" l="1"/>
  <c r="F787"/>
  <c r="E789" l="1"/>
  <c r="F788"/>
  <c r="E790" l="1"/>
  <c r="F789"/>
  <c r="E791" l="1"/>
  <c r="F790"/>
  <c r="E792" l="1"/>
  <c r="F791"/>
  <c r="E793" l="1"/>
  <c r="F792"/>
  <c r="E794" l="1"/>
  <c r="F793"/>
  <c r="E795" l="1"/>
  <c r="F794"/>
  <c r="E796" l="1"/>
  <c r="F795"/>
  <c r="E797" l="1"/>
  <c r="F796"/>
  <c r="E798" l="1"/>
  <c r="F797"/>
  <c r="E799" l="1"/>
  <c r="F798"/>
  <c r="E800" l="1"/>
  <c r="F799"/>
  <c r="E801" l="1"/>
  <c r="F800"/>
  <c r="E802" l="1"/>
  <c r="F801"/>
  <c r="E803" l="1"/>
  <c r="F802"/>
  <c r="E804" l="1"/>
  <c r="F803"/>
  <c r="E805" l="1"/>
  <c r="F804"/>
  <c r="E806" l="1"/>
  <c r="F805"/>
  <c r="E807" l="1"/>
  <c r="F806"/>
  <c r="E808" l="1"/>
  <c r="F807"/>
  <c r="E809" l="1"/>
  <c r="F808"/>
  <c r="E810" l="1"/>
  <c r="F809"/>
  <c r="E811" l="1"/>
  <c r="F810"/>
  <c r="E812" l="1"/>
  <c r="F811"/>
  <c r="E813" l="1"/>
  <c r="F812"/>
  <c r="E814" l="1"/>
  <c r="F813"/>
  <c r="E815" l="1"/>
  <c r="F814"/>
  <c r="E816" l="1"/>
  <c r="F815"/>
  <c r="E817" l="1"/>
  <c r="F816"/>
  <c r="E818" l="1"/>
  <c r="F817"/>
  <c r="E819" l="1"/>
  <c r="F818"/>
  <c r="E820" l="1"/>
  <c r="F819"/>
  <c r="E821" l="1"/>
  <c r="F820"/>
  <c r="E822" l="1"/>
  <c r="F821"/>
  <c r="E823" l="1"/>
  <c r="F822"/>
  <c r="E824" l="1"/>
  <c r="F823"/>
  <c r="E825" l="1"/>
  <c r="F824"/>
  <c r="E826" l="1"/>
  <c r="F825"/>
  <c r="E827" l="1"/>
  <c r="F826"/>
  <c r="E828" l="1"/>
  <c r="F827"/>
  <c r="E829" l="1"/>
  <c r="F828"/>
  <c r="E830" l="1"/>
  <c r="F829"/>
  <c r="E831" l="1"/>
  <c r="F830"/>
  <c r="E832" l="1"/>
  <c r="F831"/>
  <c r="E833" l="1"/>
  <c r="F832"/>
  <c r="E834" l="1"/>
  <c r="F833"/>
  <c r="E835" l="1"/>
  <c r="F834"/>
  <c r="E836" l="1"/>
  <c r="F835"/>
  <c r="E837" l="1"/>
  <c r="F836"/>
  <c r="E838" l="1"/>
  <c r="F837"/>
  <c r="E839" l="1"/>
  <c r="F838"/>
  <c r="E840" l="1"/>
  <c r="F839"/>
  <c r="E841" l="1"/>
  <c r="F840"/>
  <c r="E842" l="1"/>
  <c r="F841"/>
  <c r="E843" l="1"/>
  <c r="F842"/>
  <c r="E844" l="1"/>
  <c r="F843"/>
  <c r="E845" l="1"/>
  <c r="F844"/>
  <c r="E846" l="1"/>
  <c r="F845"/>
  <c r="E847" l="1"/>
  <c r="F846"/>
  <c r="E848" l="1"/>
  <c r="F847"/>
  <c r="E849" l="1"/>
  <c r="F848"/>
  <c r="E850" l="1"/>
  <c r="F849"/>
  <c r="E851" l="1"/>
  <c r="F850"/>
  <c r="E852" l="1"/>
  <c r="F851"/>
  <c r="E853" l="1"/>
  <c r="F852"/>
  <c r="E854" l="1"/>
  <c r="F853"/>
  <c r="E855" l="1"/>
  <c r="F854"/>
  <c r="E856" l="1"/>
  <c r="F855"/>
  <c r="E857" l="1"/>
  <c r="F856"/>
  <c r="E858" l="1"/>
  <c r="F857"/>
  <c r="E859" l="1"/>
  <c r="F858"/>
  <c r="E860" l="1"/>
  <c r="F859"/>
  <c r="E861" l="1"/>
  <c r="F860"/>
  <c r="E862" l="1"/>
  <c r="F861"/>
  <c r="E863" l="1"/>
  <c r="F862"/>
  <c r="E864" l="1"/>
  <c r="F863"/>
  <c r="E865" l="1"/>
  <c r="F864"/>
  <c r="E866" l="1"/>
  <c r="F865"/>
  <c r="E867" l="1"/>
  <c r="F866"/>
  <c r="E868" l="1"/>
  <c r="F867"/>
  <c r="E869" l="1"/>
  <c r="F868"/>
  <c r="E870" l="1"/>
  <c r="F869"/>
  <c r="E871" l="1"/>
  <c r="F870"/>
  <c r="E872" l="1"/>
  <c r="F871"/>
  <c r="E873" l="1"/>
  <c r="F872"/>
  <c r="E874" l="1"/>
  <c r="F873"/>
  <c r="E875" l="1"/>
  <c r="F874"/>
  <c r="E876" l="1"/>
  <c r="F875"/>
  <c r="E877" l="1"/>
  <c r="F876"/>
  <c r="E878" l="1"/>
  <c r="F877"/>
  <c r="E879" l="1"/>
  <c r="F878"/>
  <c r="E880" l="1"/>
  <c r="F879"/>
  <c r="E881" l="1"/>
  <c r="F880"/>
  <c r="E882" l="1"/>
  <c r="F881"/>
  <c r="E883" l="1"/>
  <c r="F882"/>
  <c r="E884" l="1"/>
  <c r="F883"/>
  <c r="E885" l="1"/>
  <c r="F884"/>
  <c r="E886" l="1"/>
  <c r="F885"/>
  <c r="E887" l="1"/>
  <c r="F886"/>
  <c r="E888" l="1"/>
  <c r="F887"/>
  <c r="E889" l="1"/>
  <c r="F888"/>
  <c r="E890" l="1"/>
  <c r="F889"/>
  <c r="E891" l="1"/>
  <c r="F890"/>
  <c r="E892" l="1"/>
  <c r="F891"/>
  <c r="E893" l="1"/>
  <c r="F892"/>
  <c r="E894" l="1"/>
  <c r="F893"/>
  <c r="E895" l="1"/>
  <c r="F894"/>
  <c r="E896" l="1"/>
  <c r="F895"/>
  <c r="E897" l="1"/>
  <c r="F896"/>
  <c r="E898" l="1"/>
  <c r="F897"/>
  <c r="E899" l="1"/>
  <c r="F898"/>
  <c r="E900" l="1"/>
  <c r="F899"/>
  <c r="E901" l="1"/>
  <c r="F900"/>
  <c r="E902" l="1"/>
  <c r="F901"/>
  <c r="E903" l="1"/>
  <c r="F902"/>
  <c r="E904" l="1"/>
  <c r="F903"/>
  <c r="E905" l="1"/>
  <c r="F904"/>
  <c r="E906" l="1"/>
  <c r="F905"/>
  <c r="E907" l="1"/>
  <c r="F906"/>
  <c r="E908" l="1"/>
  <c r="F907"/>
  <c r="E909" l="1"/>
  <c r="F908"/>
  <c r="E910" l="1"/>
  <c r="F909"/>
  <c r="E911" l="1"/>
  <c r="F910"/>
  <c r="E912" l="1"/>
  <c r="F911"/>
  <c r="E913" l="1"/>
  <c r="F912"/>
  <c r="E914" l="1"/>
  <c r="F913"/>
  <c r="E915" l="1"/>
  <c r="F914"/>
  <c r="E916" l="1"/>
  <c r="F915"/>
  <c r="E917" l="1"/>
  <c r="F916"/>
  <c r="E918" l="1"/>
  <c r="F917"/>
  <c r="E919" l="1"/>
  <c r="F918"/>
  <c r="E920" l="1"/>
  <c r="F919"/>
  <c r="E921" l="1"/>
  <c r="F920"/>
  <c r="E922" l="1"/>
  <c r="F921"/>
  <c r="E923" l="1"/>
  <c r="F922"/>
  <c r="E924" l="1"/>
  <c r="F923"/>
  <c r="E925" l="1"/>
  <c r="F924"/>
  <c r="E926" l="1"/>
  <c r="F925"/>
  <c r="E927" l="1"/>
  <c r="F926"/>
  <c r="E928" l="1"/>
  <c r="F927"/>
  <c r="E929" l="1"/>
  <c r="F928"/>
  <c r="E930" l="1"/>
  <c r="F929"/>
  <c r="E931" l="1"/>
  <c r="F930"/>
  <c r="E932" l="1"/>
  <c r="F931"/>
  <c r="E933" l="1"/>
  <c r="F932"/>
  <c r="E934" l="1"/>
  <c r="F933"/>
  <c r="E935" l="1"/>
  <c r="F934"/>
  <c r="E936" l="1"/>
  <c r="F935"/>
  <c r="E937" l="1"/>
  <c r="F936"/>
  <c r="E938" l="1"/>
  <c r="F937"/>
  <c r="E939" l="1"/>
  <c r="F938"/>
  <c r="E940" l="1"/>
  <c r="F939"/>
  <c r="E941" l="1"/>
  <c r="F940"/>
  <c r="E942" l="1"/>
  <c r="F941"/>
  <c r="E943" l="1"/>
  <c r="F942"/>
  <c r="E944" l="1"/>
  <c r="F943"/>
  <c r="E945" l="1"/>
  <c r="F944"/>
  <c r="E946" l="1"/>
  <c r="F945"/>
  <c r="E947" l="1"/>
  <c r="F946"/>
  <c r="E948" l="1"/>
  <c r="F947"/>
  <c r="E949" l="1"/>
  <c r="F948"/>
  <c r="E950" l="1"/>
  <c r="F949"/>
  <c r="E951" l="1"/>
  <c r="F950"/>
  <c r="E952" l="1"/>
  <c r="F951"/>
  <c r="E953" l="1"/>
  <c r="F952"/>
  <c r="E954" l="1"/>
  <c r="F953"/>
  <c r="E955" l="1"/>
  <c r="F954"/>
  <c r="E956" l="1"/>
  <c r="F955"/>
  <c r="E957" l="1"/>
  <c r="F956"/>
  <c r="E958" l="1"/>
  <c r="F957"/>
  <c r="E959" l="1"/>
  <c r="F958"/>
  <c r="E960" l="1"/>
  <c r="F959"/>
  <c r="E961" l="1"/>
  <c r="F960"/>
  <c r="E962" l="1"/>
  <c r="F961"/>
  <c r="E963" l="1"/>
  <c r="F962"/>
  <c r="E964" l="1"/>
  <c r="F963"/>
  <c r="E965" l="1"/>
  <c r="F964"/>
  <c r="E966" l="1"/>
  <c r="F965"/>
  <c r="E967" l="1"/>
  <c r="F966"/>
  <c r="E968" l="1"/>
  <c r="F967"/>
  <c r="E969" l="1"/>
  <c r="F968"/>
  <c r="E970" l="1"/>
  <c r="F969"/>
  <c r="E971" l="1"/>
  <c r="F970"/>
  <c r="E972" l="1"/>
  <c r="F971"/>
  <c r="E973" l="1"/>
  <c r="F972"/>
  <c r="E974" l="1"/>
  <c r="F973"/>
  <c r="E975" l="1"/>
  <c r="F974"/>
  <c r="E976" l="1"/>
  <c r="F975"/>
  <c r="E977" l="1"/>
  <c r="F976"/>
  <c r="E978" l="1"/>
  <c r="F977"/>
  <c r="E979" l="1"/>
  <c r="F978"/>
  <c r="E980" l="1"/>
  <c r="F979"/>
  <c r="E981" l="1"/>
  <c r="F980"/>
  <c r="E982" l="1"/>
  <c r="F981"/>
  <c r="E983" l="1"/>
  <c r="F982"/>
  <c r="E984" l="1"/>
  <c r="F983"/>
  <c r="E985" l="1"/>
  <c r="F984"/>
  <c r="E986" l="1"/>
  <c r="F985"/>
  <c r="E987" l="1"/>
  <c r="F986"/>
  <c r="E988" l="1"/>
  <c r="F987"/>
  <c r="E989" l="1"/>
  <c r="F988"/>
  <c r="E990" l="1"/>
  <c r="F989"/>
  <c r="E991" l="1"/>
  <c r="F990"/>
  <c r="E992" l="1"/>
  <c r="F991"/>
  <c r="E993" l="1"/>
  <c r="F992"/>
  <c r="E994" l="1"/>
  <c r="F993"/>
  <c r="E995" l="1"/>
  <c r="F994"/>
  <c r="E996" l="1"/>
  <c r="F995"/>
  <c r="E997" l="1"/>
  <c r="F996"/>
  <c r="E998" l="1"/>
  <c r="F997"/>
  <c r="E999" l="1"/>
  <c r="F998"/>
  <c r="E1000" l="1"/>
  <c r="F999"/>
  <c r="E1001" l="1"/>
  <c r="F1000"/>
  <c r="E1002" l="1"/>
  <c r="F1001"/>
  <c r="E1003" l="1"/>
  <c r="F1002"/>
  <c r="E1004" l="1"/>
  <c r="F1003"/>
  <c r="E1005" l="1"/>
  <c r="F1004"/>
  <c r="E1006" l="1"/>
  <c r="F1005"/>
  <c r="E1007" l="1"/>
  <c r="F1006"/>
  <c r="E1008" l="1"/>
  <c r="F1007"/>
  <c r="E1009" l="1"/>
  <c r="F1008"/>
  <c r="E1010" l="1"/>
  <c r="F1009"/>
  <c r="E1011" l="1"/>
  <c r="F1010"/>
  <c r="E1012" l="1"/>
  <c r="F1011"/>
  <c r="E1013" l="1"/>
  <c r="F1012"/>
  <c r="E1014" l="1"/>
  <c r="F1013"/>
  <c r="E1015" l="1"/>
  <c r="F1014"/>
  <c r="E1016" l="1"/>
  <c r="F1015"/>
  <c r="E1017" l="1"/>
  <c r="F1016"/>
  <c r="E1018" l="1"/>
  <c r="F1017"/>
  <c r="E1019" l="1"/>
  <c r="F1018"/>
  <c r="E1020" l="1"/>
  <c r="F1019"/>
  <c r="E1021" l="1"/>
  <c r="F1020"/>
  <c r="E1022" l="1"/>
  <c r="F1021"/>
  <c r="E1023" l="1"/>
  <c r="F1022"/>
  <c r="E1024" l="1"/>
  <c r="F1023"/>
  <c r="E1025" l="1"/>
  <c r="F1024"/>
  <c r="E1026" l="1"/>
  <c r="F1025"/>
  <c r="E1027" l="1"/>
  <c r="F1026"/>
  <c r="E1028" l="1"/>
  <c r="F1027"/>
  <c r="E1029" l="1"/>
  <c r="F1028"/>
  <c r="E1030" l="1"/>
  <c r="F1029"/>
  <c r="E1031" l="1"/>
  <c r="F1030"/>
  <c r="E1032" l="1"/>
  <c r="F1031"/>
  <c r="E1033" l="1"/>
  <c r="F1032"/>
  <c r="E1034" l="1"/>
  <c r="F1033"/>
  <c r="E1035" l="1"/>
  <c r="F1034"/>
  <c r="E1036" l="1"/>
  <c r="F1035"/>
  <c r="E1037" l="1"/>
  <c r="F1036"/>
  <c r="E1038" l="1"/>
  <c r="F1037"/>
  <c r="E1039" l="1"/>
  <c r="F1038"/>
  <c r="E1040" l="1"/>
  <c r="F1039"/>
  <c r="E1041" l="1"/>
  <c r="F1040"/>
  <c r="E1042" l="1"/>
  <c r="F1041"/>
  <c r="E1043" l="1"/>
  <c r="F1042"/>
  <c r="E1044" l="1"/>
  <c r="F1043"/>
  <c r="E1045" l="1"/>
  <c r="F1044"/>
  <c r="E1046" l="1"/>
  <c r="F1045"/>
  <c r="E1047" l="1"/>
  <c r="F1046"/>
  <c r="E1048" l="1"/>
  <c r="F1047"/>
  <c r="E1049" l="1"/>
  <c r="F1048"/>
  <c r="E1050" l="1"/>
  <c r="F1049"/>
  <c r="E1051" l="1"/>
  <c r="F1050"/>
  <c r="E1052" l="1"/>
  <c r="F1051"/>
  <c r="E1053" l="1"/>
  <c r="F1052"/>
  <c r="E1054" l="1"/>
  <c r="F1053"/>
  <c r="E1055" l="1"/>
  <c r="F1054"/>
  <c r="E1056" l="1"/>
  <c r="F1055"/>
  <c r="E1057" l="1"/>
  <c r="F1056"/>
  <c r="E1058" l="1"/>
  <c r="F1057"/>
  <c r="E1059" l="1"/>
  <c r="F1058"/>
  <c r="E1060" l="1"/>
  <c r="F1059"/>
  <c r="E1061" l="1"/>
  <c r="F1060"/>
  <c r="E1062" l="1"/>
  <c r="F1061"/>
  <c r="E1063" l="1"/>
  <c r="F1062"/>
  <c r="E1064" l="1"/>
  <c r="F1063"/>
  <c r="E1065" l="1"/>
  <c r="F1064"/>
  <c r="E1066" l="1"/>
  <c r="F1065"/>
  <c r="E1067" l="1"/>
  <c r="F1066"/>
  <c r="E1068" l="1"/>
  <c r="F1067"/>
  <c r="E1069" l="1"/>
  <c r="F1068"/>
  <c r="E1070" l="1"/>
  <c r="F1069"/>
  <c r="E1071" l="1"/>
  <c r="F1070"/>
  <c r="E1072" l="1"/>
  <c r="F1071"/>
  <c r="E1073" l="1"/>
  <c r="F1072"/>
  <c r="E1074" l="1"/>
  <c r="F1073"/>
  <c r="E1075" l="1"/>
  <c r="F1074"/>
  <c r="E1076" l="1"/>
  <c r="F1075"/>
  <c r="E1077" l="1"/>
  <c r="F1076"/>
  <c r="E1078" l="1"/>
  <c r="F1077"/>
  <c r="E1079" l="1"/>
  <c r="F1078"/>
  <c r="E1080" l="1"/>
  <c r="F1079"/>
  <c r="E1081" l="1"/>
  <c r="F1080"/>
  <c r="E1082" l="1"/>
  <c r="F1081"/>
  <c r="E1083" l="1"/>
  <c r="F1082"/>
  <c r="E1084" l="1"/>
  <c r="F1083"/>
  <c r="E1085" l="1"/>
  <c r="F1084"/>
  <c r="E1086" l="1"/>
  <c r="F1085"/>
  <c r="E1087" l="1"/>
  <c r="F1086"/>
  <c r="E1088" l="1"/>
  <c r="F1087"/>
  <c r="E1089" l="1"/>
  <c r="F1088"/>
  <c r="E1090" l="1"/>
  <c r="F1089"/>
  <c r="E1091" l="1"/>
  <c r="F1090"/>
  <c r="E1092" l="1"/>
  <c r="F1091"/>
  <c r="E1093" l="1"/>
  <c r="F1092"/>
  <c r="E1094" l="1"/>
  <c r="F1093"/>
  <c r="E1095" l="1"/>
  <c r="F1094"/>
  <c r="E1096" l="1"/>
  <c r="F1095"/>
  <c r="E1097" l="1"/>
  <c r="F1096"/>
  <c r="E1098" l="1"/>
  <c r="F1097"/>
  <c r="E1099" l="1"/>
  <c r="F1098"/>
  <c r="E1100" l="1"/>
  <c r="F1099"/>
  <c r="E1101" l="1"/>
  <c r="F1100"/>
  <c r="E1102" l="1"/>
  <c r="F1101"/>
  <c r="E1103" l="1"/>
  <c r="F1102"/>
  <c r="E1104" l="1"/>
  <c r="F1103"/>
  <c r="E1105" l="1"/>
  <c r="F1104"/>
  <c r="E1106" l="1"/>
  <c r="F1105"/>
  <c r="E1107" l="1"/>
  <c r="F1106"/>
  <c r="E1108" l="1"/>
  <c r="F1107"/>
  <c r="E1109" l="1"/>
  <c r="F1108"/>
  <c r="E1110" l="1"/>
  <c r="F1109"/>
  <c r="E1111" l="1"/>
  <c r="F1110"/>
  <c r="E1112" l="1"/>
  <c r="F1111"/>
  <c r="E1113" l="1"/>
  <c r="F1112"/>
  <c r="E1114" l="1"/>
  <c r="F1113"/>
  <c r="E1115" l="1"/>
  <c r="F1114"/>
  <c r="E1116" l="1"/>
  <c r="F1115"/>
  <c r="E1117" l="1"/>
  <c r="F1116"/>
  <c r="E1118" l="1"/>
  <c r="F1117"/>
  <c r="E1119" l="1"/>
  <c r="F1118"/>
  <c r="E1120" l="1"/>
  <c r="F1119"/>
  <c r="E1121" l="1"/>
  <c r="F1120"/>
  <c r="E1122" l="1"/>
  <c r="F1121"/>
  <c r="E1123" l="1"/>
  <c r="F1122"/>
  <c r="E1124" l="1"/>
  <c r="F1123"/>
  <c r="E1125" l="1"/>
  <c r="F1124"/>
  <c r="E1126" l="1"/>
  <c r="F1125"/>
  <c r="E1127" l="1"/>
  <c r="F1126"/>
  <c r="E1128" l="1"/>
  <c r="F1127"/>
  <c r="E1129" l="1"/>
  <c r="F1128"/>
  <c r="E1130" l="1"/>
  <c r="F1129"/>
  <c r="E1131" l="1"/>
  <c r="F1130"/>
  <c r="E1132" l="1"/>
  <c r="F1131"/>
  <c r="E1133" l="1"/>
  <c r="F1132"/>
  <c r="E1134" l="1"/>
  <c r="F1133"/>
  <c r="E1135" l="1"/>
  <c r="F1134"/>
  <c r="E1136" l="1"/>
  <c r="F1135"/>
  <c r="E1137" l="1"/>
  <c r="F1136"/>
  <c r="E1138" l="1"/>
  <c r="F1137"/>
  <c r="E1139" l="1"/>
  <c r="F1138"/>
  <c r="E1140" l="1"/>
  <c r="F1139"/>
  <c r="E1141" l="1"/>
  <c r="F1140"/>
  <c r="E1142" l="1"/>
  <c r="F1141"/>
  <c r="E1143" l="1"/>
  <c r="F1142"/>
  <c r="E1144" l="1"/>
  <c r="F1143"/>
  <c r="E1145" l="1"/>
  <c r="F1144"/>
  <c r="E1146" l="1"/>
  <c r="F1145"/>
  <c r="E1147" l="1"/>
  <c r="F1146"/>
  <c r="E1148" l="1"/>
  <c r="F1147"/>
  <c r="E1149" l="1"/>
  <c r="F1148"/>
  <c r="E1150" l="1"/>
  <c r="F1149"/>
  <c r="E1151" l="1"/>
  <c r="F1150"/>
  <c r="E1152" l="1"/>
  <c r="F1151"/>
  <c r="E1153" l="1"/>
  <c r="F1152"/>
  <c r="E1154" l="1"/>
  <c r="F1153"/>
  <c r="E1155" l="1"/>
  <c r="F1154"/>
  <c r="E1156" l="1"/>
  <c r="F1155"/>
  <c r="E1157" l="1"/>
  <c r="F1156"/>
  <c r="E1158" l="1"/>
  <c r="F1157"/>
  <c r="E1159" l="1"/>
  <c r="F1158"/>
  <c r="E1160" l="1"/>
  <c r="F1159"/>
  <c r="E1161" l="1"/>
  <c r="F1160"/>
  <c r="E1162" l="1"/>
  <c r="F1161"/>
  <c r="E1163" l="1"/>
  <c r="F1162"/>
  <c r="E1164" l="1"/>
  <c r="F1163"/>
  <c r="E1165" l="1"/>
  <c r="F1164"/>
  <c r="E1166" l="1"/>
  <c r="F1165"/>
  <c r="E1167" l="1"/>
  <c r="F1166"/>
  <c r="E1168" l="1"/>
  <c r="F1167"/>
  <c r="E1169" l="1"/>
  <c r="F1168"/>
  <c r="E1170" l="1"/>
  <c r="F1169"/>
  <c r="E1171" l="1"/>
  <c r="F1170"/>
  <c r="E1172" l="1"/>
  <c r="F1171"/>
  <c r="E1173" l="1"/>
  <c r="F1172"/>
  <c r="E1174" l="1"/>
  <c r="F1173"/>
  <c r="E1175" l="1"/>
  <c r="F1174"/>
  <c r="E1176" l="1"/>
  <c r="F1175"/>
  <c r="E1177" l="1"/>
  <c r="F1176"/>
  <c r="E1178" l="1"/>
  <c r="F1177"/>
  <c r="E1179" l="1"/>
  <c r="F1178"/>
  <c r="E1180" l="1"/>
  <c r="F1179"/>
  <c r="E1181" l="1"/>
  <c r="F1180"/>
  <c r="E1182" l="1"/>
  <c r="F1181"/>
  <c r="E1183" l="1"/>
  <c r="F1182"/>
  <c r="E1184" l="1"/>
  <c r="F1183"/>
  <c r="E1185" l="1"/>
  <c r="F1184"/>
  <c r="E1186" l="1"/>
  <c r="F1185"/>
  <c r="E1187" l="1"/>
  <c r="F1186"/>
  <c r="E1188" l="1"/>
  <c r="F1187"/>
  <c r="E1189" l="1"/>
  <c r="F1188"/>
  <c r="E1190" l="1"/>
  <c r="F1189"/>
  <c r="E1191" l="1"/>
  <c r="F1190"/>
  <c r="E1192" l="1"/>
  <c r="F1191"/>
  <c r="E1193" l="1"/>
  <c r="F1192"/>
  <c r="E1194" l="1"/>
  <c r="F1193"/>
  <c r="E1195" l="1"/>
  <c r="F1194"/>
  <c r="E1196" l="1"/>
  <c r="F1195"/>
  <c r="E1197" l="1"/>
  <c r="F1196"/>
  <c r="E1198" l="1"/>
  <c r="F1197"/>
  <c r="E1199" l="1"/>
  <c r="F1198"/>
  <c r="E1200" l="1"/>
  <c r="F1199"/>
  <c r="E1201" l="1"/>
  <c r="F1200"/>
  <c r="E1202" l="1"/>
  <c r="F1201"/>
  <c r="E1203" l="1"/>
  <c r="F1202"/>
  <c r="E1204" l="1"/>
  <c r="F1203"/>
  <c r="E1205" l="1"/>
  <c r="F1204"/>
  <c r="E1206" l="1"/>
  <c r="F1205"/>
  <c r="E1207" l="1"/>
  <c r="F1206"/>
  <c r="E1208" l="1"/>
  <c r="F1207"/>
  <c r="E1209" l="1"/>
  <c r="F1208"/>
  <c r="E1210" l="1"/>
  <c r="F1209"/>
  <c r="E1211" l="1"/>
  <c r="F1210"/>
  <c r="E1212" l="1"/>
  <c r="F1211"/>
  <c r="E1213" l="1"/>
  <c r="F1212"/>
  <c r="E1214" l="1"/>
  <c r="F1213"/>
  <c r="E1215" l="1"/>
  <c r="F1214"/>
  <c r="E1216" l="1"/>
  <c r="F1215"/>
  <c r="E1217" l="1"/>
  <c r="F1216"/>
  <c r="E1218" l="1"/>
  <c r="F1217"/>
  <c r="E1219" l="1"/>
  <c r="F1218"/>
  <c r="E1220" l="1"/>
  <c r="F1219"/>
  <c r="E1221" l="1"/>
  <c r="F1220"/>
  <c r="E1222" l="1"/>
  <c r="F1221"/>
  <c r="E1223" l="1"/>
  <c r="F1222"/>
  <c r="E1224" l="1"/>
  <c r="F1223"/>
  <c r="E1225" l="1"/>
  <c r="F1224"/>
  <c r="E1226" l="1"/>
  <c r="F1225"/>
  <c r="E1227" l="1"/>
  <c r="F1226"/>
  <c r="E1228" l="1"/>
  <c r="F1227"/>
  <c r="E1229" l="1"/>
  <c r="F1228"/>
  <c r="E1230" l="1"/>
  <c r="F1229"/>
  <c r="E1231" l="1"/>
  <c r="F1230"/>
  <c r="E1232" l="1"/>
  <c r="F1231"/>
  <c r="E1233" l="1"/>
  <c r="F1232"/>
  <c r="E1234" l="1"/>
  <c r="F1233"/>
  <c r="E1235" l="1"/>
  <c r="F1234"/>
  <c r="E1236" l="1"/>
  <c r="F1235"/>
  <c r="E1237" l="1"/>
  <c r="F1236"/>
  <c r="E1238" l="1"/>
  <c r="F1237"/>
  <c r="E1239" l="1"/>
  <c r="F1238"/>
  <c r="E1240" l="1"/>
  <c r="F1239"/>
  <c r="E1241" l="1"/>
  <c r="F1240"/>
  <c r="E1242" l="1"/>
  <c r="F1241"/>
  <c r="E1243" l="1"/>
  <c r="F1242"/>
  <c r="E1244" l="1"/>
  <c r="F1243"/>
  <c r="E1245" l="1"/>
  <c r="F1244"/>
  <c r="E1246" l="1"/>
  <c r="F1245"/>
  <c r="E1247" l="1"/>
  <c r="F1246"/>
  <c r="E1248" l="1"/>
  <c r="F1247"/>
  <c r="E1249" l="1"/>
  <c r="F1248"/>
  <c r="E1250" l="1"/>
  <c r="F1249"/>
  <c r="E1251" l="1"/>
  <c r="F1250"/>
  <c r="E1252" l="1"/>
  <c r="F1251"/>
  <c r="E1253" l="1"/>
  <c r="F1252"/>
  <c r="E1254" l="1"/>
  <c r="F1253"/>
  <c r="E1255" l="1"/>
  <c r="F1254"/>
  <c r="E1256" l="1"/>
  <c r="F1255"/>
  <c r="E1257" l="1"/>
  <c r="F1256"/>
  <c r="E1258" l="1"/>
  <c r="F1257"/>
  <c r="E1259" l="1"/>
  <c r="F1258"/>
  <c r="E1260" l="1"/>
  <c r="F1259"/>
  <c r="E1261" l="1"/>
  <c r="F1260"/>
  <c r="E1262" l="1"/>
  <c r="F1261"/>
  <c r="E1263" l="1"/>
  <c r="F1262"/>
  <c r="E1264" l="1"/>
  <c r="F1263"/>
  <c r="E1265" l="1"/>
  <c r="F1264"/>
  <c r="E1266" l="1"/>
  <c r="F1265"/>
  <c r="E1267" l="1"/>
  <c r="F1266"/>
  <c r="E1268" l="1"/>
  <c r="F1267"/>
  <c r="E1269" l="1"/>
  <c r="F1268"/>
  <c r="E1270" l="1"/>
  <c r="F1269"/>
  <c r="E1271" l="1"/>
  <c r="F1270"/>
  <c r="E1272" l="1"/>
  <c r="F1271"/>
  <c r="E1273" l="1"/>
  <c r="F1272"/>
  <c r="E1274" l="1"/>
  <c r="F1273"/>
  <c r="E1275" l="1"/>
  <c r="F1274"/>
  <c r="E1276" l="1"/>
  <c r="F1275"/>
  <c r="E1277" l="1"/>
  <c r="F1276"/>
  <c r="E1278" l="1"/>
  <c r="F1277"/>
  <c r="E1279" l="1"/>
  <c r="F1278"/>
  <c r="E1280" l="1"/>
  <c r="F1279"/>
  <c r="E1281" l="1"/>
  <c r="F1280"/>
  <c r="E1282" l="1"/>
  <c r="F1281"/>
  <c r="E1283" l="1"/>
  <c r="F1282"/>
  <c r="E1284" l="1"/>
  <c r="F1283"/>
  <c r="E1285" l="1"/>
  <c r="F1284"/>
  <c r="E1286" l="1"/>
  <c r="F1285"/>
  <c r="E1287" l="1"/>
  <c r="F1286"/>
  <c r="E1288" l="1"/>
  <c r="F1287"/>
  <c r="E1289" l="1"/>
  <c r="F1288"/>
  <c r="E1290" l="1"/>
  <c r="F1289"/>
  <c r="E1291" l="1"/>
  <c r="F1290"/>
  <c r="E1292" l="1"/>
  <c r="F1291"/>
  <c r="E1293" l="1"/>
  <c r="F1292"/>
  <c r="E1294" l="1"/>
  <c r="F1293"/>
  <c r="E1295" l="1"/>
  <c r="F1294"/>
  <c r="E1296" l="1"/>
  <c r="F1295"/>
  <c r="E1297" l="1"/>
  <c r="F1296"/>
  <c r="E1298" l="1"/>
  <c r="F1297"/>
  <c r="E1299" l="1"/>
  <c r="F1298"/>
  <c r="E1300" l="1"/>
  <c r="F1299"/>
  <c r="E1301" l="1"/>
  <c r="F1300"/>
  <c r="E1302" l="1"/>
  <c r="F1301"/>
  <c r="E1303" l="1"/>
  <c r="F1302"/>
  <c r="E1304" l="1"/>
  <c r="F1303"/>
  <c r="E1305" l="1"/>
  <c r="F1304"/>
  <c r="E1306" l="1"/>
  <c r="F1305"/>
  <c r="E1307" l="1"/>
  <c r="F1306"/>
  <c r="E1308" l="1"/>
  <c r="F1307"/>
  <c r="E1309" l="1"/>
  <c r="F1308"/>
  <c r="E1310" l="1"/>
  <c r="F1309"/>
  <c r="E1311" l="1"/>
  <c r="F1310"/>
  <c r="E1312" l="1"/>
  <c r="F1311"/>
  <c r="E1313" l="1"/>
  <c r="F1312"/>
  <c r="E1314" l="1"/>
  <c r="F1313"/>
  <c r="E1315" l="1"/>
  <c r="F1314"/>
  <c r="E1316" l="1"/>
  <c r="F1315"/>
  <c r="E1317" l="1"/>
  <c r="F1316"/>
  <c r="E1318" l="1"/>
  <c r="F1317"/>
  <c r="E1319" l="1"/>
  <c r="F1318"/>
  <c r="E1320" l="1"/>
  <c r="F1319"/>
  <c r="E1321" l="1"/>
  <c r="F1320"/>
  <c r="E1322" l="1"/>
  <c r="F1321"/>
  <c r="E1323" l="1"/>
  <c r="F1322"/>
  <c r="E1324" l="1"/>
  <c r="F1323"/>
  <c r="E1325" l="1"/>
  <c r="F1324"/>
  <c r="E1326" l="1"/>
  <c r="F1325"/>
  <c r="E1327" l="1"/>
  <c r="F1326"/>
  <c r="E1328" l="1"/>
  <c r="F1327"/>
  <c r="E1329" l="1"/>
  <c r="F1328"/>
  <c r="E1330" l="1"/>
  <c r="F1329"/>
  <c r="E1331" l="1"/>
  <c r="F1330"/>
  <c r="E1332" l="1"/>
  <c r="F1331"/>
  <c r="E1333" l="1"/>
  <c r="F1332"/>
  <c r="E1334" l="1"/>
  <c r="F1333"/>
  <c r="E1335" l="1"/>
  <c r="F1334"/>
  <c r="E1336" l="1"/>
  <c r="F1335"/>
  <c r="E1337" l="1"/>
  <c r="F1336"/>
  <c r="E1338" l="1"/>
  <c r="F1337"/>
  <c r="E1339" l="1"/>
  <c r="F1338"/>
  <c r="E1340" l="1"/>
  <c r="F1339"/>
  <c r="E1341" l="1"/>
  <c r="F1340"/>
  <c r="E1342" l="1"/>
  <c r="F1341"/>
  <c r="E1343" l="1"/>
  <c r="F1342"/>
  <c r="E1344" l="1"/>
  <c r="F1343"/>
  <c r="E1345" l="1"/>
  <c r="F1344"/>
  <c r="E1346" l="1"/>
  <c r="F1345"/>
  <c r="E1347" l="1"/>
  <c r="F1346"/>
  <c r="E1348" l="1"/>
  <c r="F1347"/>
  <c r="E1349" l="1"/>
  <c r="F1348"/>
  <c r="E1350" l="1"/>
  <c r="F1349"/>
  <c r="E1351" l="1"/>
  <c r="F1350"/>
  <c r="E1352" l="1"/>
  <c r="F1351"/>
  <c r="E1353" l="1"/>
  <c r="F1352"/>
  <c r="E1354" l="1"/>
  <c r="F1353"/>
  <c r="E1355" l="1"/>
  <c r="F1354"/>
  <c r="E1356" l="1"/>
  <c r="F1355"/>
  <c r="E1357" l="1"/>
  <c r="F1356"/>
  <c r="E1358" l="1"/>
  <c r="F1357"/>
  <c r="E1359" l="1"/>
  <c r="F1358"/>
  <c r="E1360" l="1"/>
  <c r="F1359"/>
  <c r="E1361" l="1"/>
  <c r="F1360"/>
  <c r="E1362" l="1"/>
  <c r="F1361"/>
  <c r="E1363" l="1"/>
  <c r="F1362"/>
  <c r="E1364" l="1"/>
  <c r="F1363"/>
  <c r="E1365" l="1"/>
  <c r="F1364"/>
  <c r="E1366" l="1"/>
  <c r="F1365"/>
  <c r="E1367" l="1"/>
  <c r="F1366"/>
  <c r="E1368" l="1"/>
  <c r="F1367"/>
  <c r="E1369" l="1"/>
  <c r="F1368"/>
  <c r="E1370" l="1"/>
  <c r="F1369"/>
  <c r="E1371" l="1"/>
  <c r="F1370"/>
  <c r="E1372" l="1"/>
  <c r="F1371"/>
  <c r="E1373" l="1"/>
  <c r="F1372"/>
  <c r="E1374" l="1"/>
  <c r="F1373"/>
  <c r="E1375" l="1"/>
  <c r="F1374"/>
  <c r="E1376" l="1"/>
  <c r="F1375"/>
  <c r="E1377" l="1"/>
  <c r="F1376"/>
  <c r="E1378" l="1"/>
  <c r="F1377"/>
  <c r="E1379" l="1"/>
  <c r="F1378"/>
  <c r="E1380" l="1"/>
  <c r="F1379"/>
  <c r="E1381" l="1"/>
  <c r="F1380"/>
  <c r="E1382" l="1"/>
  <c r="F1381"/>
  <c r="E1383" l="1"/>
  <c r="F1382"/>
  <c r="E1384" l="1"/>
  <c r="F1383"/>
  <c r="E1385" l="1"/>
  <c r="F1384"/>
  <c r="E1386" l="1"/>
  <c r="F1385"/>
  <c r="E1387" l="1"/>
  <c r="F1386"/>
  <c r="E1388" l="1"/>
  <c r="F1387"/>
  <c r="E1389" l="1"/>
  <c r="F1388"/>
  <c r="E1390" l="1"/>
  <c r="F1389"/>
  <c r="E1391" l="1"/>
  <c r="F1390"/>
  <c r="E1392" l="1"/>
  <c r="F1391"/>
  <c r="E1393" l="1"/>
  <c r="F1392"/>
  <c r="E1394" l="1"/>
  <c r="F1393"/>
  <c r="E1395" l="1"/>
  <c r="F1394"/>
  <c r="E1396" l="1"/>
  <c r="F1395"/>
  <c r="E1397" l="1"/>
  <c r="F1396"/>
  <c r="E1398" l="1"/>
  <c r="F1397"/>
  <c r="E1399" l="1"/>
  <c r="F1398"/>
  <c r="E1400" l="1"/>
  <c r="F1399"/>
  <c r="E1401" l="1"/>
  <c r="F1400"/>
  <c r="E1402" l="1"/>
  <c r="F1401"/>
  <c r="E1403" l="1"/>
  <c r="F1402"/>
  <c r="E1404" l="1"/>
  <c r="F1403"/>
  <c r="E1405" l="1"/>
  <c r="F1404"/>
  <c r="E1406" l="1"/>
  <c r="F1405"/>
  <c r="E1407" l="1"/>
  <c r="F1406"/>
  <c r="E1408" l="1"/>
  <c r="F1407"/>
  <c r="E1409" l="1"/>
  <c r="F1408"/>
  <c r="E1410" l="1"/>
  <c r="F1409"/>
  <c r="E1411" l="1"/>
  <c r="F1410"/>
  <c r="E1412" l="1"/>
  <c r="F1411"/>
  <c r="E1413" l="1"/>
  <c r="F1412"/>
  <c r="E1414" l="1"/>
  <c r="F1413"/>
  <c r="E1415" l="1"/>
  <c r="F1414"/>
  <c r="E1416" l="1"/>
  <c r="F1415"/>
  <c r="E1417" l="1"/>
  <c r="F1416"/>
  <c r="E1418" l="1"/>
  <c r="F1417"/>
  <c r="E1419" l="1"/>
  <c r="F1418"/>
  <c r="E1420" l="1"/>
  <c r="F1419"/>
  <c r="E1421" l="1"/>
  <c r="F1420"/>
  <c r="E1422" l="1"/>
  <c r="F1421"/>
  <c r="E1423" l="1"/>
  <c r="F1422"/>
  <c r="E1424" l="1"/>
  <c r="F1423"/>
  <c r="E1425" l="1"/>
  <c r="F1424"/>
  <c r="E1426" l="1"/>
  <c r="F1425"/>
  <c r="E1427" l="1"/>
  <c r="F1426"/>
  <c r="E1428" l="1"/>
  <c r="F1427"/>
  <c r="E1429" l="1"/>
  <c r="F1428"/>
  <c r="E1430" l="1"/>
  <c r="F1429"/>
  <c r="E1431" l="1"/>
  <c r="F1430"/>
  <c r="E1432" l="1"/>
  <c r="F1431"/>
  <c r="E1433" l="1"/>
  <c r="F1432"/>
  <c r="E1434" l="1"/>
  <c r="F1433"/>
  <c r="E1435" l="1"/>
  <c r="F1434"/>
  <c r="E1436" l="1"/>
  <c r="F1435"/>
  <c r="E1437" l="1"/>
  <c r="F1436"/>
  <c r="E1438" l="1"/>
  <c r="F1437"/>
  <c r="E1439" l="1"/>
  <c r="F1438"/>
  <c r="E1440" l="1"/>
  <c r="F1439"/>
  <c r="E1441" l="1"/>
  <c r="F1440"/>
  <c r="E1442" l="1"/>
  <c r="F1441"/>
  <c r="E1443" l="1"/>
  <c r="F1442"/>
  <c r="E1444" l="1"/>
  <c r="F1443"/>
  <c r="E1445" l="1"/>
  <c r="F1444"/>
  <c r="E1446" l="1"/>
  <c r="F1445"/>
  <c r="E1447" l="1"/>
  <c r="F1446"/>
  <c r="E1448" l="1"/>
  <c r="F1447"/>
  <c r="E1449" l="1"/>
  <c r="F1448"/>
  <c r="E1450" l="1"/>
  <c r="F1449"/>
  <c r="E1451" l="1"/>
  <c r="F1450"/>
  <c r="E1452" l="1"/>
  <c r="F1451"/>
  <c r="E1453" l="1"/>
  <c r="F1452"/>
  <c r="E1454" l="1"/>
  <c r="F1453"/>
  <c r="E1455" l="1"/>
  <c r="F1454"/>
  <c r="E1456" l="1"/>
  <c r="F1455"/>
  <c r="E1457" l="1"/>
  <c r="F1456"/>
  <c r="E1458" l="1"/>
  <c r="F1457"/>
  <c r="E1459" l="1"/>
  <c r="F1458"/>
  <c r="E1460" l="1"/>
  <c r="F1459"/>
  <c r="E1461" l="1"/>
  <c r="F1460"/>
  <c r="E1462" l="1"/>
  <c r="F1461"/>
  <c r="E1463" l="1"/>
  <c r="F1462"/>
  <c r="E1464" l="1"/>
  <c r="F1463"/>
  <c r="E1465" l="1"/>
  <c r="F1464"/>
  <c r="E1466" l="1"/>
  <c r="F1465"/>
  <c r="E1467" l="1"/>
  <c r="F1466"/>
  <c r="E1468" l="1"/>
  <c r="F1467"/>
  <c r="E1469" l="1"/>
  <c r="F1468"/>
  <c r="E1470" l="1"/>
  <c r="F1469"/>
  <c r="E1471" l="1"/>
  <c r="F1470"/>
  <c r="E1472" l="1"/>
  <c r="F1471"/>
  <c r="E1473" l="1"/>
  <c r="F1472"/>
  <c r="E1474" l="1"/>
  <c r="F1473"/>
  <c r="E1475" l="1"/>
  <c r="F1474"/>
  <c r="E1476" l="1"/>
  <c r="F1475"/>
  <c r="E1477" l="1"/>
  <c r="F1476"/>
  <c r="E1478" l="1"/>
  <c r="F1477"/>
  <c r="E1479" l="1"/>
  <c r="F1478"/>
  <c r="E1480" l="1"/>
  <c r="F1479"/>
  <c r="E1481" l="1"/>
  <c r="F1480"/>
  <c r="E1482" l="1"/>
  <c r="F1481"/>
  <c r="E1483" l="1"/>
  <c r="F1482"/>
  <c r="E1484" l="1"/>
  <c r="F1483"/>
  <c r="E1485" l="1"/>
  <c r="F1484"/>
  <c r="E1486" l="1"/>
  <c r="F1485"/>
  <c r="E1487" l="1"/>
  <c r="F1486"/>
  <c r="E1488" l="1"/>
  <c r="F1487"/>
  <c r="E1489" l="1"/>
  <c r="F1488"/>
  <c r="E1490" l="1"/>
  <c r="F1489"/>
  <c r="E1491" l="1"/>
  <c r="F1490"/>
  <c r="E1492" l="1"/>
  <c r="F1491"/>
  <c r="E1493" l="1"/>
  <c r="F1492"/>
  <c r="E1494" l="1"/>
  <c r="F1493"/>
  <c r="E1495" l="1"/>
  <c r="F1494"/>
  <c r="E1496" l="1"/>
  <c r="F1495"/>
  <c r="E1497" l="1"/>
  <c r="F1496"/>
  <c r="E1498" l="1"/>
  <c r="F1497"/>
  <c r="E1499" l="1"/>
  <c r="F1498"/>
  <c r="E1500" l="1"/>
  <c r="F1499"/>
  <c r="E1501" l="1"/>
  <c r="F1500"/>
  <c r="E1502" l="1"/>
  <c r="F1501"/>
  <c r="E1503" l="1"/>
  <c r="F1502"/>
  <c r="E1504" l="1"/>
  <c r="F1503"/>
  <c r="E1505" l="1"/>
  <c r="F1504"/>
  <c r="E1506" l="1"/>
  <c r="F1505"/>
  <c r="E1507" l="1"/>
  <c r="F1506"/>
  <c r="E1508" l="1"/>
  <c r="F1507"/>
  <c r="E1509" l="1"/>
  <c r="F1508"/>
  <c r="E1510" l="1"/>
  <c r="F1509"/>
  <c r="E1511" l="1"/>
  <c r="F1510"/>
  <c r="E1512" l="1"/>
  <c r="F1511"/>
  <c r="E1513" l="1"/>
  <c r="F1512"/>
  <c r="E1514" l="1"/>
  <c r="F1513"/>
  <c r="E1515" l="1"/>
  <c r="F1514"/>
  <c r="E1516" l="1"/>
  <c r="F1515"/>
  <c r="E1517" l="1"/>
  <c r="F1516"/>
  <c r="E1518" l="1"/>
  <c r="F1517"/>
  <c r="E1519" l="1"/>
  <c r="F1518"/>
  <c r="E1520" l="1"/>
  <c r="F1519"/>
  <c r="E1521" l="1"/>
  <c r="F1520"/>
  <c r="E1522" l="1"/>
  <c r="F1521"/>
  <c r="E1523" l="1"/>
  <c r="F1522"/>
  <c r="E1524" l="1"/>
  <c r="F1523"/>
  <c r="E1525" l="1"/>
  <c r="F1524"/>
  <c r="E1526" l="1"/>
  <c r="F1525"/>
  <c r="E1527" l="1"/>
  <c r="F1526"/>
  <c r="E1528" l="1"/>
  <c r="F1527"/>
  <c r="E1529" l="1"/>
  <c r="F1528"/>
  <c r="E1530" l="1"/>
  <c r="F1529"/>
  <c r="E1531" l="1"/>
  <c r="F1530"/>
  <c r="E1532" l="1"/>
  <c r="F1531"/>
  <c r="E1533" l="1"/>
  <c r="F1532"/>
  <c r="E1534" l="1"/>
  <c r="F1533"/>
  <c r="E1535" l="1"/>
  <c r="F1534"/>
  <c r="E1536" l="1"/>
  <c r="F1535"/>
  <c r="E1537" l="1"/>
  <c r="F1536"/>
  <c r="E1538" l="1"/>
  <c r="F1537"/>
  <c r="E1539" l="1"/>
  <c r="F1538"/>
  <c r="E1540" l="1"/>
  <c r="F1539"/>
  <c r="E1541" l="1"/>
  <c r="F1540"/>
  <c r="E1542" l="1"/>
  <c r="F1541"/>
  <c r="E1543" l="1"/>
  <c r="F1542"/>
  <c r="E1544" l="1"/>
  <c r="F1543"/>
  <c r="E1545" l="1"/>
  <c r="F1544"/>
  <c r="E1546" l="1"/>
  <c r="F1545"/>
  <c r="E1547" l="1"/>
  <c r="F1546"/>
  <c r="E1548" l="1"/>
  <c r="F1547"/>
  <c r="E1549" l="1"/>
  <c r="F1548"/>
  <c r="E1550" l="1"/>
  <c r="F1549"/>
  <c r="E1551" l="1"/>
  <c r="F1550"/>
  <c r="E1552" l="1"/>
  <c r="F1551"/>
  <c r="E1553" l="1"/>
  <c r="F1552"/>
  <c r="E1554" l="1"/>
  <c r="F1553"/>
  <c r="E1555" l="1"/>
  <c r="F1554"/>
  <c r="E1556" l="1"/>
  <c r="F1555"/>
  <c r="E1557" l="1"/>
  <c r="F1556"/>
  <c r="E1558" l="1"/>
  <c r="F1557"/>
  <c r="E1559" l="1"/>
  <c r="F1558"/>
  <c r="E1560" l="1"/>
  <c r="F1559"/>
  <c r="E1561" l="1"/>
  <c r="F1560"/>
  <c r="E1562" l="1"/>
  <c r="F1561"/>
  <c r="E1563" l="1"/>
  <c r="F1562"/>
  <c r="E1564" l="1"/>
  <c r="F1563"/>
  <c r="E1565" l="1"/>
  <c r="F1564"/>
  <c r="E1566" l="1"/>
  <c r="F1565"/>
  <c r="E1567" l="1"/>
  <c r="F1566"/>
  <c r="E1568" l="1"/>
  <c r="F1567"/>
  <c r="E1569" l="1"/>
  <c r="F1568"/>
  <c r="E1570" l="1"/>
  <c r="F1569"/>
  <c r="E1571" l="1"/>
  <c r="F1570"/>
  <c r="E1572" l="1"/>
  <c r="F1571"/>
  <c r="E1573" l="1"/>
  <c r="F1572"/>
  <c r="E1574" l="1"/>
  <c r="F1573"/>
  <c r="E1575" l="1"/>
  <c r="F1574"/>
  <c r="E1576" l="1"/>
  <c r="F1575"/>
  <c r="E1577" l="1"/>
  <c r="F1576"/>
  <c r="E1578" l="1"/>
  <c r="F1577"/>
  <c r="E1579" l="1"/>
  <c r="F1578"/>
  <c r="E1580" l="1"/>
  <c r="F1579"/>
  <c r="E1581" l="1"/>
  <c r="F1580"/>
  <c r="E1582" l="1"/>
  <c r="F1581"/>
  <c r="E1583" l="1"/>
  <c r="F1582"/>
  <c r="E1584" l="1"/>
  <c r="F1583"/>
  <c r="E1585" l="1"/>
  <c r="F1584"/>
  <c r="E1586" l="1"/>
  <c r="F1585"/>
  <c r="E1587" l="1"/>
  <c r="F1586"/>
  <c r="E1588" l="1"/>
  <c r="F1587"/>
  <c r="E1589" l="1"/>
  <c r="F1588"/>
  <c r="E1590" l="1"/>
  <c r="F1589"/>
  <c r="E1591" l="1"/>
  <c r="F1590"/>
  <c r="E1592" l="1"/>
  <c r="F1591"/>
  <c r="E1593" l="1"/>
  <c r="F1592"/>
  <c r="E1594" l="1"/>
  <c r="F1593"/>
  <c r="E1595" l="1"/>
  <c r="F1594"/>
  <c r="E1596" l="1"/>
  <c r="F1595"/>
  <c r="E1597" l="1"/>
  <c r="F1596"/>
  <c r="E1598" l="1"/>
  <c r="F1597"/>
  <c r="E1599" l="1"/>
  <c r="F1598"/>
  <c r="E1600" l="1"/>
  <c r="F1599"/>
  <c r="E1601" l="1"/>
  <c r="F1600"/>
  <c r="E1602" l="1"/>
  <c r="F1601"/>
  <c r="E1603" l="1"/>
  <c r="F1602"/>
  <c r="E1604" l="1"/>
  <c r="F1603"/>
  <c r="E1605" l="1"/>
  <c r="F1604"/>
  <c r="E1606" l="1"/>
  <c r="F1605"/>
  <c r="E1607" l="1"/>
  <c r="F1606"/>
  <c r="E1608" l="1"/>
  <c r="F1607"/>
  <c r="E1609" l="1"/>
  <c r="F1608"/>
  <c r="E1610" l="1"/>
  <c r="F1609"/>
  <c r="E1611" l="1"/>
  <c r="F1610"/>
  <c r="E1612" l="1"/>
  <c r="F1611"/>
  <c r="E1613" l="1"/>
  <c r="F1612"/>
  <c r="E1614" l="1"/>
  <c r="F1613"/>
  <c r="E1615" l="1"/>
  <c r="F1614"/>
  <c r="E1616" l="1"/>
  <c r="F1615"/>
  <c r="E1617" l="1"/>
  <c r="F1616"/>
  <c r="E1618" l="1"/>
  <c r="F1617"/>
  <c r="E1619" l="1"/>
  <c r="F1618"/>
  <c r="E1620" l="1"/>
  <c r="F1619"/>
  <c r="E1621" l="1"/>
  <c r="F1620"/>
  <c r="E1622" l="1"/>
  <c r="F1621"/>
  <c r="E1623" l="1"/>
  <c r="F1622"/>
  <c r="E1624" l="1"/>
  <c r="F1623"/>
  <c r="E1625" l="1"/>
  <c r="F1624"/>
  <c r="E1626" l="1"/>
  <c r="F1625"/>
  <c r="E1627" l="1"/>
  <c r="F1626"/>
  <c r="E1628" l="1"/>
  <c r="F1627"/>
  <c r="E1629" l="1"/>
  <c r="F1628"/>
  <c r="E1630" l="1"/>
  <c r="F1629"/>
  <c r="E1631" l="1"/>
  <c r="F1630"/>
  <c r="E1632" l="1"/>
  <c r="F1631"/>
  <c r="E1633" l="1"/>
  <c r="F1632"/>
  <c r="E1634" l="1"/>
  <c r="F1633"/>
  <c r="E1635" l="1"/>
  <c r="F1634"/>
  <c r="E1636" l="1"/>
  <c r="F1635"/>
  <c r="E1637" l="1"/>
  <c r="F1636"/>
  <c r="E1638" l="1"/>
  <c r="F1637"/>
  <c r="E1639" l="1"/>
  <c r="F1638"/>
  <c r="E1640" l="1"/>
  <c r="F1639"/>
  <c r="E1641" l="1"/>
  <c r="F1640"/>
  <c r="E1642" l="1"/>
  <c r="F1641"/>
  <c r="E1643" l="1"/>
  <c r="F1642"/>
  <c r="E1644" l="1"/>
  <c r="F1643"/>
  <c r="E1645" l="1"/>
  <c r="F1644"/>
  <c r="E1646" l="1"/>
  <c r="F1645"/>
  <c r="E1647" l="1"/>
  <c r="F1646"/>
  <c r="E1648" l="1"/>
  <c r="F1647"/>
  <c r="E1649" l="1"/>
  <c r="F1648"/>
  <c r="E1650" l="1"/>
  <c r="F1649"/>
  <c r="E1651" l="1"/>
  <c r="F1650"/>
  <c r="E1652" l="1"/>
  <c r="F1651"/>
  <c r="E1653" l="1"/>
  <c r="F1652"/>
  <c r="E1654" l="1"/>
  <c r="F1653"/>
  <c r="E1655" l="1"/>
  <c r="F1654"/>
  <c r="E1656" l="1"/>
  <c r="F1655"/>
  <c r="E1657" l="1"/>
  <c r="F1656"/>
  <c r="E1658" l="1"/>
  <c r="F1657"/>
  <c r="E1659" l="1"/>
  <c r="F1658"/>
  <c r="E1660" l="1"/>
  <c r="F1659"/>
  <c r="E1661" l="1"/>
  <c r="F1660"/>
  <c r="E1662" l="1"/>
  <c r="F1661"/>
  <c r="E1663" l="1"/>
  <c r="F1662"/>
  <c r="E1664" l="1"/>
  <c r="F1663"/>
  <c r="E1665" l="1"/>
  <c r="F1664"/>
  <c r="E1666" l="1"/>
  <c r="F1665"/>
  <c r="E1667" l="1"/>
  <c r="F1666"/>
  <c r="E1668" l="1"/>
  <c r="F1667"/>
  <c r="E1669" l="1"/>
  <c r="F1668"/>
  <c r="E1670" l="1"/>
  <c r="F1669"/>
  <c r="E1671" l="1"/>
  <c r="F1670"/>
  <c r="E1672" l="1"/>
  <c r="F1671"/>
  <c r="E1673" l="1"/>
  <c r="F1672"/>
  <c r="E1674" l="1"/>
  <c r="F1673"/>
  <c r="E1675" l="1"/>
  <c r="F1674"/>
  <c r="E1676" l="1"/>
  <c r="F1675"/>
  <c r="E1677" l="1"/>
  <c r="F1676"/>
  <c r="E1678" l="1"/>
  <c r="F1677"/>
  <c r="E1679" l="1"/>
  <c r="F1678"/>
  <c r="E1680" l="1"/>
  <c r="F1679"/>
  <c r="E1681" l="1"/>
  <c r="F1680"/>
  <c r="E1682" l="1"/>
  <c r="F1681"/>
  <c r="E1683" l="1"/>
  <c r="F1682"/>
  <c r="E1684" l="1"/>
  <c r="F1683"/>
  <c r="E1685" l="1"/>
  <c r="F1684"/>
  <c r="E1686" l="1"/>
  <c r="F1685"/>
  <c r="E1687" l="1"/>
  <c r="F1686"/>
  <c r="E1688" l="1"/>
  <c r="F1687"/>
  <c r="E1689" l="1"/>
  <c r="F1688"/>
  <c r="E1690" l="1"/>
  <c r="F1689"/>
  <c r="E1691" l="1"/>
  <c r="F1690"/>
  <c r="E1692" l="1"/>
  <c r="F1691"/>
  <c r="E1693" l="1"/>
  <c r="F1692"/>
  <c r="E1694" l="1"/>
  <c r="F1693"/>
  <c r="E1695" l="1"/>
  <c r="F1694"/>
  <c r="E1696" l="1"/>
  <c r="F1695"/>
  <c r="E1697" l="1"/>
  <c r="F1696"/>
  <c r="E1698" l="1"/>
  <c r="F1697"/>
  <c r="E1699" l="1"/>
  <c r="F1698"/>
  <c r="E1700" l="1"/>
  <c r="F1699"/>
  <c r="E1701" l="1"/>
  <c r="F1700"/>
  <c r="E1702" l="1"/>
  <c r="F1701"/>
  <c r="E1703" l="1"/>
  <c r="F1702"/>
  <c r="E1704" l="1"/>
  <c r="F1703"/>
  <c r="E1705" l="1"/>
  <c r="F1704"/>
  <c r="E1706" l="1"/>
  <c r="F1705"/>
  <c r="E1707" l="1"/>
  <c r="F1706"/>
  <c r="E1708" l="1"/>
  <c r="F1707"/>
  <c r="E1709" l="1"/>
  <c r="F1708"/>
  <c r="E1710" l="1"/>
  <c r="F1709"/>
  <c r="E1711" l="1"/>
  <c r="F1710"/>
  <c r="E1712" l="1"/>
  <c r="F1711"/>
  <c r="E1713" l="1"/>
  <c r="F1712"/>
  <c r="E1714" l="1"/>
  <c r="F1713"/>
  <c r="E1715" l="1"/>
  <c r="F1714"/>
  <c r="E1716" l="1"/>
  <c r="F1715"/>
  <c r="E1717" l="1"/>
  <c r="F1716"/>
  <c r="E1718" l="1"/>
  <c r="F1717"/>
  <c r="E1719" l="1"/>
  <c r="F1718"/>
  <c r="E1720" l="1"/>
  <c r="F1719"/>
  <c r="E1721" l="1"/>
  <c r="F1720"/>
  <c r="E1722" l="1"/>
  <c r="F1721"/>
  <c r="E1723" l="1"/>
  <c r="F1722"/>
  <c r="E1724" l="1"/>
  <c r="F1723"/>
  <c r="E1725" l="1"/>
  <c r="F1724"/>
  <c r="E1726" l="1"/>
  <c r="F1725"/>
  <c r="E1727" l="1"/>
  <c r="F1726"/>
  <c r="E1728" l="1"/>
  <c r="F1727"/>
  <c r="E1729" l="1"/>
  <c r="F1728"/>
  <c r="E1730" l="1"/>
  <c r="F1729"/>
  <c r="E1731" l="1"/>
  <c r="F1730"/>
  <c r="E1732" l="1"/>
  <c r="F1731"/>
  <c r="E1733" l="1"/>
  <c r="F1732"/>
  <c r="E1734" l="1"/>
  <c r="F1733"/>
  <c r="E1735" l="1"/>
  <c r="F1734"/>
  <c r="E1736" l="1"/>
  <c r="F1735"/>
  <c r="E1737" l="1"/>
  <c r="F1736"/>
  <c r="E1738" l="1"/>
  <c r="F1737"/>
  <c r="E1739" l="1"/>
  <c r="F1738"/>
  <c r="E1740" l="1"/>
  <c r="F1739"/>
  <c r="E1741" l="1"/>
  <c r="F1740"/>
  <c r="E1742" l="1"/>
  <c r="F1741"/>
  <c r="E1743" l="1"/>
  <c r="F1742"/>
  <c r="E1744" l="1"/>
  <c r="F1743"/>
  <c r="E1745" l="1"/>
  <c r="F1744"/>
  <c r="E1746" l="1"/>
  <c r="F1745"/>
  <c r="E1747" l="1"/>
  <c r="F1746"/>
  <c r="E1748" l="1"/>
  <c r="F1747"/>
  <c r="E1749" l="1"/>
  <c r="F1748"/>
  <c r="E1750" l="1"/>
  <c r="F1749"/>
  <c r="E1751" l="1"/>
  <c r="F1750"/>
  <c r="E1752" l="1"/>
  <c r="F1751"/>
  <c r="E1753" l="1"/>
  <c r="F1752"/>
  <c r="E1754" l="1"/>
  <c r="F1753"/>
  <c r="E1755" l="1"/>
  <c r="F1754"/>
  <c r="E1756" l="1"/>
  <c r="F1755"/>
  <c r="E1757" l="1"/>
  <c r="F1756"/>
  <c r="E1758" l="1"/>
  <c r="F1757"/>
  <c r="E1759" l="1"/>
  <c r="F1758"/>
  <c r="E1760" l="1"/>
  <c r="F1759"/>
  <c r="E1761" l="1"/>
  <c r="F1760"/>
  <c r="E1762" l="1"/>
  <c r="F1761"/>
  <c r="E1763" l="1"/>
  <c r="F1762"/>
  <c r="E1764" l="1"/>
  <c r="F1763"/>
  <c r="E1765" l="1"/>
  <c r="F1764"/>
  <c r="E1766" l="1"/>
  <c r="F1765"/>
  <c r="E1767" l="1"/>
  <c r="F1766"/>
  <c r="E1768" l="1"/>
  <c r="F1767"/>
  <c r="E1769" l="1"/>
  <c r="F1768"/>
  <c r="E1770" l="1"/>
  <c r="F1769"/>
  <c r="E1771" l="1"/>
  <c r="F1770"/>
  <c r="E1772" l="1"/>
  <c r="F1771"/>
  <c r="E1773" l="1"/>
  <c r="F1772"/>
  <c r="E1774" l="1"/>
  <c r="F1773"/>
  <c r="E1775" l="1"/>
  <c r="F1774"/>
  <c r="E1776" l="1"/>
  <c r="F1775"/>
  <c r="E1777" l="1"/>
  <c r="F1776"/>
  <c r="E1778" l="1"/>
  <c r="F1777"/>
  <c r="E1779" l="1"/>
  <c r="F1778"/>
  <c r="E1780" l="1"/>
  <c r="F1779"/>
  <c r="E1781" l="1"/>
  <c r="F1780"/>
  <c r="E1782" l="1"/>
  <c r="F1781"/>
  <c r="E1783" l="1"/>
  <c r="F1782"/>
  <c r="E1784" l="1"/>
  <c r="F1783"/>
  <c r="E1785" l="1"/>
  <c r="F1784"/>
  <c r="E1786" l="1"/>
  <c r="F1785"/>
  <c r="E1787" l="1"/>
  <c r="F1786"/>
  <c r="E1788" l="1"/>
  <c r="F1787"/>
  <c r="E1789" l="1"/>
  <c r="F1788"/>
  <c r="E1790" l="1"/>
  <c r="F1789"/>
  <c r="E1791" l="1"/>
  <c r="F1790"/>
  <c r="E1792" l="1"/>
  <c r="F1791"/>
  <c r="E1793" l="1"/>
  <c r="F1792"/>
  <c r="E1794" l="1"/>
  <c r="F1793"/>
  <c r="E1795" l="1"/>
  <c r="F1794"/>
  <c r="E1796" l="1"/>
  <c r="F1795"/>
  <c r="E1797" l="1"/>
  <c r="F1796"/>
  <c r="E1798" l="1"/>
  <c r="F1797"/>
  <c r="E1799" l="1"/>
  <c r="F1798"/>
  <c r="E1800" l="1"/>
  <c r="F1799"/>
  <c r="E1801" l="1"/>
  <c r="F1800"/>
  <c r="E1802" l="1"/>
  <c r="F1801"/>
  <c r="E1803" l="1"/>
  <c r="F1802"/>
  <c r="E1804" l="1"/>
  <c r="F1803"/>
  <c r="E1805" l="1"/>
  <c r="F1804"/>
  <c r="E1806" l="1"/>
  <c r="F1805"/>
  <c r="E1807" l="1"/>
  <c r="F1806"/>
  <c r="E1808" l="1"/>
  <c r="F1807"/>
  <c r="E1809" l="1"/>
  <c r="F1808"/>
  <c r="E1810" l="1"/>
  <c r="F1809"/>
  <c r="E1811" l="1"/>
  <c r="F1810"/>
  <c r="E1812" l="1"/>
  <c r="F1811"/>
  <c r="E1813" l="1"/>
  <c r="F1812"/>
  <c r="E1814" l="1"/>
  <c r="F1813"/>
  <c r="E1815" l="1"/>
  <c r="F1814"/>
  <c r="E1816" l="1"/>
  <c r="F1815"/>
  <c r="E1817" l="1"/>
  <c r="F1816"/>
  <c r="E1818" l="1"/>
  <c r="F1817"/>
  <c r="E1819" l="1"/>
  <c r="F1818"/>
  <c r="E1820" l="1"/>
  <c r="F1819"/>
  <c r="E1821" l="1"/>
  <c r="F1820"/>
  <c r="E1822" l="1"/>
  <c r="F1821"/>
  <c r="E1823" l="1"/>
  <c r="F1822"/>
  <c r="E1824" l="1"/>
  <c r="F1823"/>
  <c r="E1825" l="1"/>
  <c r="F1824"/>
  <c r="E1826" l="1"/>
  <c r="F1825"/>
  <c r="E1827" l="1"/>
  <c r="F1826"/>
  <c r="E1828" l="1"/>
  <c r="F1827"/>
  <c r="E1829" l="1"/>
  <c r="F1828"/>
  <c r="E1830" l="1"/>
  <c r="F1829"/>
  <c r="E1831" l="1"/>
  <c r="F1830"/>
  <c r="E1832" l="1"/>
  <c r="F1831"/>
  <c r="E1833" l="1"/>
  <c r="F1832"/>
  <c r="E1834" l="1"/>
  <c r="F1833"/>
  <c r="E1835" l="1"/>
  <c r="F1834"/>
  <c r="E1836" l="1"/>
  <c r="F1835"/>
  <c r="E1837" l="1"/>
  <c r="F1836"/>
  <c r="E1838" l="1"/>
  <c r="F1837"/>
  <c r="E1839" l="1"/>
  <c r="F1838"/>
  <c r="E1840" l="1"/>
  <c r="F1839"/>
  <c r="E1841" l="1"/>
  <c r="F1840"/>
  <c r="E1842" l="1"/>
  <c r="F1841"/>
  <c r="E1843" l="1"/>
  <c r="F1842"/>
  <c r="E1844" l="1"/>
  <c r="F1843"/>
  <c r="E1845" l="1"/>
  <c r="F1844"/>
  <c r="E1846" l="1"/>
  <c r="F1845"/>
  <c r="E1847" l="1"/>
  <c r="F1846"/>
  <c r="E1848" l="1"/>
  <c r="F1847"/>
  <c r="E1849" l="1"/>
  <c r="F1848"/>
  <c r="E1850" l="1"/>
  <c r="F1849"/>
  <c r="E1851" l="1"/>
  <c r="F1850"/>
  <c r="E1852" l="1"/>
  <c r="F1851"/>
  <c r="E1853" l="1"/>
  <c r="F1852"/>
  <c r="E1854" l="1"/>
  <c r="F1853"/>
  <c r="E1855" l="1"/>
  <c r="F1854"/>
  <c r="E1856" l="1"/>
  <c r="F1855"/>
  <c r="E1857" l="1"/>
  <c r="F1856"/>
  <c r="E1858" l="1"/>
  <c r="F1857"/>
  <c r="E1859" l="1"/>
  <c r="F1858"/>
  <c r="E1860" l="1"/>
  <c r="F1859"/>
  <c r="E1861" l="1"/>
  <c r="F1860"/>
  <c r="E1862" l="1"/>
  <c r="F1861"/>
  <c r="E1863" l="1"/>
  <c r="F1862"/>
  <c r="E1864" l="1"/>
  <c r="F1863"/>
  <c r="E1865" l="1"/>
  <c r="F1864"/>
  <c r="E1866" l="1"/>
  <c r="F1865"/>
  <c r="E1867" l="1"/>
  <c r="F1866"/>
  <c r="E1868" l="1"/>
  <c r="F1867"/>
  <c r="E1869" l="1"/>
  <c r="F1868"/>
  <c r="E1870" l="1"/>
  <c r="F1869"/>
  <c r="E1871" l="1"/>
  <c r="F1870"/>
  <c r="E1872" l="1"/>
  <c r="F1871"/>
  <c r="E1873" l="1"/>
  <c r="F1872"/>
  <c r="E1874" l="1"/>
  <c r="F1873"/>
  <c r="E1875" l="1"/>
  <c r="F1874"/>
  <c r="E1876" l="1"/>
  <c r="F1875"/>
  <c r="E1877" l="1"/>
  <c r="F1876"/>
  <c r="E1878" l="1"/>
  <c r="F1877"/>
  <c r="E1879" l="1"/>
  <c r="F1878"/>
  <c r="E1880" l="1"/>
  <c r="F1879"/>
  <c r="E1881" l="1"/>
  <c r="F1880"/>
  <c r="E1882" l="1"/>
  <c r="F1881"/>
  <c r="E1883" l="1"/>
  <c r="F1882"/>
  <c r="E1884" l="1"/>
  <c r="F1883"/>
  <c r="E1885" l="1"/>
  <c r="F1884"/>
  <c r="E1886" l="1"/>
  <c r="F1885"/>
  <c r="E1887" l="1"/>
  <c r="F1886"/>
  <c r="E1888" l="1"/>
  <c r="F1887"/>
  <c r="E1889" l="1"/>
  <c r="F1888"/>
  <c r="E1890" l="1"/>
  <c r="F1889"/>
  <c r="E1891" l="1"/>
  <c r="F1890"/>
  <c r="E1892" l="1"/>
  <c r="F1891"/>
  <c r="E1893" l="1"/>
  <c r="F1892"/>
  <c r="E1894" l="1"/>
  <c r="F1893"/>
  <c r="E1895" l="1"/>
  <c r="F1894"/>
  <c r="E1896" l="1"/>
  <c r="F1895"/>
  <c r="E1897" l="1"/>
  <c r="F1896"/>
  <c r="E1898" l="1"/>
  <c r="F1897"/>
  <c r="E1899" l="1"/>
  <c r="F1898"/>
  <c r="E1900" l="1"/>
  <c r="F1899"/>
  <c r="E1901" l="1"/>
  <c r="F1900"/>
  <c r="E1902" l="1"/>
  <c r="F1901"/>
  <c r="E1903" l="1"/>
  <c r="F1902"/>
  <c r="E1904" l="1"/>
  <c r="F1903"/>
  <c r="E1905" l="1"/>
  <c r="F1904"/>
  <c r="E1906" l="1"/>
  <c r="F1905"/>
  <c r="E1907" l="1"/>
  <c r="F1906"/>
  <c r="E1908" l="1"/>
  <c r="F1907"/>
  <c r="E1909" l="1"/>
  <c r="F1908"/>
  <c r="E1910" l="1"/>
  <c r="F1909"/>
  <c r="E1911" l="1"/>
  <c r="F1910"/>
  <c r="E1912" l="1"/>
  <c r="F1911"/>
  <c r="E1913" l="1"/>
  <c r="F1912"/>
  <c r="E1914" l="1"/>
  <c r="F1913"/>
  <c r="E1915" l="1"/>
  <c r="F1914"/>
  <c r="E1916" l="1"/>
  <c r="F1915"/>
  <c r="E1917" l="1"/>
  <c r="F1916"/>
  <c r="E1918" l="1"/>
  <c r="F1917"/>
  <c r="E1919" l="1"/>
  <c r="F1918"/>
  <c r="E1920" l="1"/>
  <c r="F1919"/>
  <c r="E1921" l="1"/>
  <c r="F1920"/>
  <c r="E1922" l="1"/>
  <c r="F1921"/>
  <c r="E1923" l="1"/>
  <c r="F1922"/>
  <c r="E1924" l="1"/>
  <c r="F1923"/>
  <c r="E1925" l="1"/>
  <c r="F1924"/>
  <c r="E1926" l="1"/>
  <c r="F1925"/>
  <c r="E1927" l="1"/>
  <c r="F1926"/>
  <c r="E1928" l="1"/>
  <c r="F1927"/>
  <c r="E1929" l="1"/>
  <c r="F1928"/>
  <c r="E1930" l="1"/>
  <c r="F1929"/>
  <c r="E1931" l="1"/>
  <c r="F1930"/>
  <c r="E1932" l="1"/>
  <c r="F1931"/>
  <c r="E1933" l="1"/>
  <c r="F1932"/>
  <c r="E1934" l="1"/>
  <c r="F1933"/>
  <c r="E1935" l="1"/>
  <c r="F1934"/>
  <c r="E1936" l="1"/>
  <c r="F1935"/>
  <c r="E1937" l="1"/>
  <c r="F1936"/>
  <c r="E1938" l="1"/>
  <c r="F1937"/>
  <c r="E1939" l="1"/>
  <c r="F1938"/>
  <c r="E1940" l="1"/>
  <c r="F1939"/>
  <c r="E1941" l="1"/>
  <c r="F1940"/>
  <c r="E1942" l="1"/>
  <c r="F1941"/>
  <c r="E1943" l="1"/>
  <c r="F1942"/>
  <c r="E1944" l="1"/>
  <c r="F1943"/>
  <c r="E1945" l="1"/>
  <c r="F1944"/>
  <c r="E1946" l="1"/>
  <c r="F1945"/>
  <c r="E1947" l="1"/>
  <c r="F1946"/>
  <c r="E1948" l="1"/>
  <c r="F1947"/>
  <c r="E1949" l="1"/>
  <c r="F1948"/>
  <c r="E1950" l="1"/>
  <c r="F1949"/>
  <c r="E1951" l="1"/>
  <c r="F1950"/>
  <c r="E1952" l="1"/>
  <c r="F1951"/>
  <c r="E1953" l="1"/>
  <c r="F1952"/>
  <c r="E1954" l="1"/>
  <c r="F1953"/>
  <c r="E1955" l="1"/>
  <c r="F1954"/>
  <c r="E1956" l="1"/>
  <c r="F1955"/>
  <c r="E1957" l="1"/>
  <c r="F1956"/>
  <c r="E1958" l="1"/>
  <c r="F1957"/>
  <c r="E1959" l="1"/>
  <c r="F1958"/>
  <c r="E1960" l="1"/>
  <c r="F1959"/>
  <c r="E1961" l="1"/>
  <c r="F1960"/>
  <c r="E1962" l="1"/>
  <c r="F1961"/>
  <c r="E1963" l="1"/>
  <c r="F1962"/>
  <c r="E1964" l="1"/>
  <c r="F1963"/>
  <c r="E1965" l="1"/>
  <c r="F1964"/>
  <c r="E1966" l="1"/>
  <c r="F1965"/>
  <c r="E1967" l="1"/>
  <c r="F1966"/>
  <c r="E1968" l="1"/>
  <c r="F1967"/>
  <c r="E1969" l="1"/>
  <c r="F1968"/>
  <c r="E1970" l="1"/>
  <c r="F1969"/>
  <c r="E1971" l="1"/>
  <c r="F1970"/>
  <c r="E1972" l="1"/>
  <c r="F1971"/>
  <c r="E1973" l="1"/>
  <c r="F1972"/>
  <c r="E1974" l="1"/>
  <c r="F1973"/>
  <c r="E1975" l="1"/>
  <c r="F1974"/>
  <c r="E1976" l="1"/>
  <c r="F1975"/>
  <c r="E1977" l="1"/>
  <c r="F1976"/>
  <c r="E1978" l="1"/>
  <c r="F1977"/>
  <c r="E1979" l="1"/>
  <c r="F1978"/>
  <c r="E1980" l="1"/>
  <c r="F1979"/>
  <c r="E1981" l="1"/>
  <c r="F1980"/>
  <c r="E1982" l="1"/>
  <c r="F1981"/>
  <c r="E1983" l="1"/>
  <c r="F1982"/>
  <c r="E1984" l="1"/>
  <c r="F1983"/>
  <c r="E1985" l="1"/>
  <c r="F1984"/>
  <c r="E1986" l="1"/>
  <c r="F1985"/>
  <c r="E1987" l="1"/>
  <c r="F1986"/>
  <c r="E1988" l="1"/>
  <c r="F1987"/>
  <c r="E1989" l="1"/>
  <c r="F1988"/>
  <c r="E1990" l="1"/>
  <c r="F1989"/>
  <c r="E1991" l="1"/>
  <c r="F1990"/>
  <c r="E1992" l="1"/>
  <c r="F1991"/>
  <c r="E1993" l="1"/>
  <c r="F1992"/>
  <c r="E1994" l="1"/>
  <c r="F1993"/>
  <c r="E1995" l="1"/>
  <c r="F1994"/>
  <c r="E1996" l="1"/>
  <c r="F1995"/>
  <c r="E1997" l="1"/>
  <c r="F1996"/>
  <c r="E1998" l="1"/>
  <c r="F1997"/>
  <c r="E1999" l="1"/>
  <c r="F1998"/>
  <c r="E2000" l="1"/>
  <c r="F1999"/>
  <c r="E2001" l="1"/>
  <c r="F2000"/>
  <c r="E2002" l="1"/>
  <c r="F2001"/>
  <c r="E2003" l="1"/>
  <c r="F2002"/>
  <c r="E2004" l="1"/>
  <c r="F2003"/>
  <c r="E2005" l="1"/>
  <c r="F2004"/>
  <c r="E2006" l="1"/>
  <c r="F2005"/>
  <c r="E2007" l="1"/>
  <c r="F2006"/>
  <c r="E2008" l="1"/>
  <c r="F2007"/>
  <c r="E2009" l="1"/>
  <c r="F2008"/>
  <c r="E2010" l="1"/>
  <c r="F2009"/>
  <c r="E2011" l="1"/>
  <c r="F2010"/>
  <c r="E2012" l="1"/>
  <c r="F2011"/>
  <c r="E2013" l="1"/>
  <c r="F2012"/>
  <c r="E2014" l="1"/>
  <c r="F2013"/>
  <c r="E2015" l="1"/>
  <c r="F2014"/>
  <c r="E2016" l="1"/>
  <c r="F2015"/>
  <c r="E2017" l="1"/>
  <c r="F2016"/>
  <c r="E2018" l="1"/>
  <c r="F2017"/>
  <c r="E2019" l="1"/>
  <c r="F2018"/>
  <c r="E2020" l="1"/>
  <c r="F2019"/>
  <c r="E2021" l="1"/>
  <c r="F2020"/>
  <c r="E2022" l="1"/>
  <c r="F2021"/>
  <c r="E2023" l="1"/>
  <c r="F2022"/>
  <c r="E2024" l="1"/>
  <c r="F2023"/>
  <c r="E2025" l="1"/>
  <c r="F2024"/>
  <c r="E2026" l="1"/>
  <c r="F2025"/>
  <c r="E2027" l="1"/>
  <c r="F2026"/>
  <c r="E2028" l="1"/>
  <c r="F2027"/>
  <c r="E2029" l="1"/>
  <c r="F2028"/>
  <c r="E2030" l="1"/>
  <c r="F2029"/>
  <c r="E2031" l="1"/>
  <c r="F2030"/>
  <c r="E2032" l="1"/>
  <c r="F2031"/>
  <c r="E2033" l="1"/>
  <c r="F2032"/>
  <c r="E2034" l="1"/>
  <c r="F2033"/>
  <c r="E2035" l="1"/>
  <c r="F2034"/>
  <c r="E2036" l="1"/>
  <c r="F2035"/>
  <c r="E2037" l="1"/>
  <c r="F2036"/>
  <c r="E2038" l="1"/>
  <c r="F2037"/>
  <c r="E2039" l="1"/>
  <c r="F2038"/>
  <c r="E2040" l="1"/>
  <c r="F2039"/>
  <c r="E2041" l="1"/>
  <c r="F2040"/>
  <c r="E2042" l="1"/>
  <c r="F2041"/>
  <c r="E2043" l="1"/>
  <c r="F2042"/>
  <c r="E2044" l="1"/>
  <c r="F2043"/>
  <c r="E2045" l="1"/>
  <c r="F2044"/>
  <c r="E2046" l="1"/>
  <c r="F2045"/>
  <c r="E2047" l="1"/>
  <c r="F2046"/>
  <c r="E2048" l="1"/>
  <c r="F2047"/>
  <c r="E2049" l="1"/>
  <c r="F2048"/>
  <c r="E2050" l="1"/>
  <c r="F2049"/>
  <c r="E2051" l="1"/>
  <c r="F2050"/>
  <c r="E2052" l="1"/>
  <c r="F2051"/>
  <c r="E2053" l="1"/>
  <c r="F2052"/>
  <c r="E2054" l="1"/>
  <c r="F2053"/>
  <c r="E2055" l="1"/>
  <c r="F2054"/>
  <c r="E2056" l="1"/>
  <c r="F2055"/>
  <c r="E2057" l="1"/>
  <c r="F2056"/>
  <c r="E2058" l="1"/>
  <c r="F2057"/>
  <c r="E2059" l="1"/>
  <c r="F2058"/>
  <c r="E2060" l="1"/>
  <c r="F2059"/>
  <c r="E2061" l="1"/>
  <c r="F2060"/>
  <c r="E2062" l="1"/>
  <c r="F2061"/>
  <c r="E2063" l="1"/>
  <c r="F2062"/>
  <c r="E2064" l="1"/>
  <c r="F2063"/>
  <c r="E2065" l="1"/>
  <c r="F2064"/>
  <c r="E2066" l="1"/>
  <c r="F2065"/>
  <c r="E2067" l="1"/>
  <c r="F2066"/>
  <c r="E2068" l="1"/>
  <c r="F2067"/>
  <c r="E2069" l="1"/>
  <c r="F2068"/>
  <c r="E2070" l="1"/>
  <c r="F2069"/>
  <c r="E2071" l="1"/>
  <c r="F2070"/>
  <c r="E2072" l="1"/>
  <c r="F2071"/>
  <c r="E2073" l="1"/>
  <c r="F2072"/>
  <c r="E2074" l="1"/>
  <c r="F2073"/>
  <c r="E2075" l="1"/>
  <c r="F2074"/>
  <c r="E2076" l="1"/>
  <c r="F2075"/>
  <c r="E2077" l="1"/>
  <c r="F2076"/>
  <c r="E2078" l="1"/>
  <c r="F2077"/>
  <c r="E2079" l="1"/>
  <c r="F2078"/>
  <c r="E2080" l="1"/>
  <c r="F2079"/>
  <c r="E2081" l="1"/>
  <c r="F2080"/>
  <c r="E2082" l="1"/>
  <c r="F2081"/>
  <c r="E2083" l="1"/>
  <c r="F2082"/>
  <c r="E2084" l="1"/>
  <c r="F2083"/>
  <c r="E2085" l="1"/>
  <c r="F2084"/>
  <c r="E2086" l="1"/>
  <c r="F2085"/>
  <c r="E2087" l="1"/>
  <c r="F2086"/>
  <c r="E2088" l="1"/>
  <c r="F2087"/>
  <c r="E2089" l="1"/>
  <c r="F2088"/>
  <c r="E2090" l="1"/>
  <c r="F2089"/>
  <c r="E2091" l="1"/>
  <c r="F2090"/>
  <c r="E2092" l="1"/>
  <c r="F2091"/>
  <c r="E2093" l="1"/>
  <c r="F2092"/>
  <c r="E2094" l="1"/>
  <c r="F2093"/>
  <c r="E2095" l="1"/>
  <c r="F2094"/>
  <c r="E2096" l="1"/>
  <c r="F2095"/>
  <c r="E2097" l="1"/>
  <c r="F2096"/>
  <c r="E2098" l="1"/>
  <c r="F2097"/>
  <c r="E2099" l="1"/>
  <c r="F2098"/>
  <c r="E2100" l="1"/>
  <c r="F2099"/>
  <c r="E2101" l="1"/>
  <c r="F2100"/>
  <c r="E2102" l="1"/>
  <c r="F2101"/>
  <c r="E2103" l="1"/>
  <c r="F2102"/>
  <c r="E2104" l="1"/>
  <c r="F2103"/>
  <c r="E2105" l="1"/>
  <c r="F2104"/>
  <c r="E2106" l="1"/>
  <c r="F2105"/>
  <c r="E2107" l="1"/>
  <c r="F2106"/>
  <c r="E2108" l="1"/>
  <c r="F2107"/>
  <c r="E2109" l="1"/>
  <c r="F2108"/>
  <c r="E2110" l="1"/>
  <c r="F2109"/>
  <c r="E2111" l="1"/>
  <c r="F2110"/>
  <c r="E2112" l="1"/>
  <c r="F2111"/>
  <c r="E2113" l="1"/>
  <c r="F2112"/>
  <c r="E2114" l="1"/>
  <c r="F2113"/>
  <c r="E2115" l="1"/>
  <c r="F2114"/>
  <c r="E2116" l="1"/>
  <c r="F2115"/>
  <c r="E2117" l="1"/>
  <c r="F2116"/>
  <c r="E2118" l="1"/>
  <c r="F2117"/>
  <c r="E2119" l="1"/>
  <c r="F2118"/>
  <c r="E2120" l="1"/>
  <c r="F2119"/>
  <c r="E2121" l="1"/>
  <c r="F2120"/>
  <c r="E2122" l="1"/>
  <c r="F2121"/>
  <c r="E2123" l="1"/>
  <c r="F2122"/>
  <c r="E2124" l="1"/>
  <c r="F2123"/>
  <c r="E2125" l="1"/>
  <c r="F2124"/>
  <c r="E2126" l="1"/>
  <c r="F2125"/>
  <c r="E2127" l="1"/>
  <c r="F2126"/>
  <c r="E2128" l="1"/>
  <c r="F2127"/>
  <c r="E2129" l="1"/>
  <c r="F2128"/>
  <c r="E2130" l="1"/>
  <c r="F2129"/>
  <c r="E2131" l="1"/>
  <c r="F2130"/>
  <c r="E2132" l="1"/>
  <c r="F2131"/>
  <c r="E2133" l="1"/>
  <c r="F2132"/>
  <c r="E2134" l="1"/>
  <c r="F2133"/>
  <c r="E2135" l="1"/>
  <c r="F2134"/>
  <c r="E2136" l="1"/>
  <c r="F2135"/>
  <c r="E2137" l="1"/>
  <c r="F2136"/>
  <c r="E2138" l="1"/>
  <c r="F2137"/>
  <c r="E2139" l="1"/>
  <c r="F2138"/>
  <c r="E2140" l="1"/>
  <c r="F2139"/>
  <c r="E2141" l="1"/>
  <c r="F2140"/>
  <c r="E2142" l="1"/>
  <c r="F2141"/>
  <c r="E2143" l="1"/>
  <c r="F2142"/>
  <c r="E2144" l="1"/>
  <c r="F2143"/>
  <c r="E2145" l="1"/>
  <c r="F2144"/>
  <c r="E2146" l="1"/>
  <c r="F2145"/>
  <c r="E2147" l="1"/>
  <c r="F2146"/>
  <c r="E2148" l="1"/>
  <c r="F2147"/>
  <c r="E2149" l="1"/>
  <c r="F2148"/>
  <c r="E2150" l="1"/>
  <c r="F2149"/>
  <c r="E2151" l="1"/>
  <c r="F2150"/>
  <c r="E2152" l="1"/>
  <c r="F2151"/>
  <c r="E2153" l="1"/>
  <c r="F2152"/>
  <c r="E2154" l="1"/>
  <c r="F2153"/>
  <c r="E2155" l="1"/>
  <c r="F2154"/>
  <c r="E2156" l="1"/>
  <c r="F2155"/>
  <c r="E2157" l="1"/>
  <c r="F2156"/>
  <c r="E2158" l="1"/>
  <c r="F2157"/>
  <c r="E2159" l="1"/>
  <c r="F2158"/>
  <c r="E2160" l="1"/>
  <c r="F2159"/>
  <c r="E2161" l="1"/>
  <c r="F2160"/>
  <c r="E2162" l="1"/>
  <c r="F2161"/>
  <c r="E2163" l="1"/>
  <c r="F2162"/>
  <c r="E2164" l="1"/>
  <c r="F2163"/>
  <c r="E2165" l="1"/>
  <c r="F2164"/>
  <c r="E2166" l="1"/>
  <c r="F2165"/>
  <c r="E2167" l="1"/>
  <c r="F2166"/>
  <c r="E2168" l="1"/>
  <c r="F2167"/>
  <c r="E2169" l="1"/>
  <c r="F2168"/>
  <c r="E2170" l="1"/>
  <c r="F2169"/>
  <c r="E2171" l="1"/>
  <c r="F2170"/>
  <c r="E2172" l="1"/>
  <c r="F2171"/>
  <c r="E2173" l="1"/>
  <c r="F2172"/>
  <c r="E2174" l="1"/>
  <c r="F2173"/>
  <c r="E2175" l="1"/>
  <c r="F2174"/>
  <c r="E2176" l="1"/>
  <c r="F2175"/>
  <c r="E2177" l="1"/>
  <c r="F2176"/>
  <c r="E2178" l="1"/>
  <c r="F2177"/>
  <c r="E2179" l="1"/>
  <c r="F2178"/>
  <c r="E2180" l="1"/>
  <c r="F2179"/>
  <c r="E2181" l="1"/>
  <c r="F2180"/>
  <c r="E2182" l="1"/>
  <c r="F2181"/>
  <c r="E2183" l="1"/>
  <c r="F2182"/>
  <c r="E2184" l="1"/>
  <c r="F2183"/>
  <c r="E2185" l="1"/>
  <c r="F2184"/>
  <c r="E2186" l="1"/>
  <c r="F2185"/>
  <c r="E2187" l="1"/>
  <c r="F2186"/>
  <c r="E2188" l="1"/>
  <c r="F2187"/>
  <c r="E2189" l="1"/>
  <c r="F2188"/>
  <c r="E2190" l="1"/>
  <c r="F2189"/>
  <c r="E2191" l="1"/>
  <c r="F2190"/>
  <c r="E2192" l="1"/>
  <c r="F2191"/>
  <c r="E2193" l="1"/>
  <c r="F2192"/>
  <c r="E2194" l="1"/>
  <c r="F2193"/>
  <c r="E2195" l="1"/>
  <c r="F2194"/>
  <c r="E2196" l="1"/>
  <c r="F2195"/>
  <c r="E2197" l="1"/>
  <c r="F2196"/>
  <c r="E2198" l="1"/>
  <c r="F2197"/>
  <c r="E2199" l="1"/>
  <c r="F2198"/>
  <c r="E2200" l="1"/>
  <c r="F2199"/>
  <c r="E2201" l="1"/>
  <c r="F2200"/>
  <c r="E2202" l="1"/>
  <c r="F2201"/>
  <c r="E2203" l="1"/>
  <c r="F2202"/>
  <c r="E2204" l="1"/>
  <c r="F2203"/>
  <c r="E2205" l="1"/>
  <c r="F2204"/>
  <c r="E2206" l="1"/>
  <c r="F2205"/>
  <c r="E2207" l="1"/>
  <c r="F2206"/>
  <c r="E2208" l="1"/>
  <c r="F2207"/>
  <c r="E2209" l="1"/>
  <c r="F2208"/>
  <c r="E2210" l="1"/>
  <c r="F2209"/>
  <c r="E2211" l="1"/>
  <c r="F2210"/>
  <c r="E2212" l="1"/>
  <c r="F2211"/>
  <c r="E2213" l="1"/>
  <c r="F2212"/>
  <c r="E2214" l="1"/>
  <c r="F2213"/>
  <c r="E2215" l="1"/>
  <c r="F2214"/>
  <c r="E2216" l="1"/>
  <c r="F2215"/>
  <c r="E2217" l="1"/>
  <c r="F2216"/>
  <c r="E2218" l="1"/>
  <c r="F2217"/>
  <c r="E2219" l="1"/>
  <c r="F2218"/>
  <c r="E2220" l="1"/>
  <c r="F2219"/>
  <c r="E2221" l="1"/>
  <c r="F2220"/>
  <c r="E2222" l="1"/>
  <c r="F2221"/>
  <c r="E2223" l="1"/>
  <c r="F2222"/>
  <c r="E2224" l="1"/>
  <c r="F2223"/>
  <c r="E2225" l="1"/>
  <c r="F2224"/>
  <c r="E2226" l="1"/>
  <c r="F2225"/>
  <c r="E2227" l="1"/>
  <c r="F2226"/>
  <c r="E2228" l="1"/>
  <c r="F2227"/>
  <c r="E2229" l="1"/>
  <c r="F2228"/>
  <c r="E2230" l="1"/>
  <c r="F2229"/>
  <c r="E2231" l="1"/>
  <c r="F2230"/>
  <c r="E2232" l="1"/>
  <c r="F2231"/>
  <c r="E2233" l="1"/>
  <c r="F2232"/>
  <c r="E2234" l="1"/>
  <c r="F2233"/>
  <c r="E2235" l="1"/>
  <c r="F2234"/>
  <c r="E2236" l="1"/>
  <c r="F2235"/>
  <c r="E2237" l="1"/>
  <c r="F2236"/>
  <c r="E2238" l="1"/>
  <c r="F2237"/>
  <c r="E2239" l="1"/>
  <c r="F2238"/>
  <c r="E2240" l="1"/>
  <c r="F2239"/>
  <c r="E2241" l="1"/>
  <c r="F2240"/>
  <c r="E2242" l="1"/>
  <c r="F2241"/>
  <c r="E2243" l="1"/>
  <c r="F2242"/>
  <c r="E2244" l="1"/>
  <c r="F2243"/>
  <c r="E2245" l="1"/>
  <c r="F2244"/>
  <c r="E2246" l="1"/>
  <c r="F2245"/>
  <c r="E2247" l="1"/>
  <c r="F2246"/>
  <c r="E2248" l="1"/>
  <c r="F2247"/>
  <c r="E2249" l="1"/>
  <c r="F2248"/>
  <c r="E2250" l="1"/>
  <c r="F2249"/>
  <c r="E2251" l="1"/>
  <c r="F2250"/>
  <c r="E2252" l="1"/>
  <c r="F2251"/>
  <c r="E2253" l="1"/>
  <c r="F2252"/>
  <c r="E2254" l="1"/>
  <c r="F2253"/>
  <c r="E2255" l="1"/>
  <c r="F2254"/>
  <c r="E2256" l="1"/>
  <c r="F2255"/>
  <c r="E2257" l="1"/>
  <c r="F2256"/>
  <c r="E2258" l="1"/>
  <c r="F2257"/>
  <c r="E2259" l="1"/>
  <c r="F2258"/>
  <c r="E2260" l="1"/>
  <c r="F2259"/>
  <c r="E2261" l="1"/>
  <c r="F2260"/>
  <c r="E2262" l="1"/>
  <c r="F2261"/>
  <c r="E2263" l="1"/>
  <c r="F2262"/>
  <c r="E2264" l="1"/>
  <c r="F2263"/>
  <c r="E2265" l="1"/>
  <c r="F2264"/>
  <c r="E2266" l="1"/>
  <c r="F2265"/>
  <c r="E2267" l="1"/>
  <c r="F2266"/>
  <c r="E2268" l="1"/>
  <c r="F2267"/>
  <c r="E2269" l="1"/>
  <c r="F2268"/>
  <c r="E2270" l="1"/>
  <c r="F2269"/>
  <c r="E2271" l="1"/>
  <c r="F2270"/>
  <c r="E2272" l="1"/>
  <c r="F2271"/>
  <c r="E2273" l="1"/>
  <c r="F2272"/>
  <c r="E2274" l="1"/>
  <c r="F2273"/>
  <c r="E2275" l="1"/>
  <c r="F2274"/>
  <c r="E2276" l="1"/>
  <c r="F2275"/>
  <c r="E2277" l="1"/>
  <c r="F2276"/>
  <c r="E2278" l="1"/>
  <c r="F2277"/>
  <c r="E2279" l="1"/>
  <c r="F2278"/>
  <c r="E2280" l="1"/>
  <c r="F2279"/>
  <c r="E2281" l="1"/>
  <c r="F2280"/>
  <c r="E2282" l="1"/>
  <c r="F2281"/>
  <c r="E2283" l="1"/>
  <c r="F2282"/>
  <c r="E2284" l="1"/>
  <c r="F2283"/>
  <c r="E2285" l="1"/>
  <c r="F2284"/>
  <c r="E2286" l="1"/>
  <c r="F2285"/>
  <c r="E2287" l="1"/>
  <c r="F2286"/>
  <c r="E2288" l="1"/>
  <c r="F2287"/>
  <c r="E2289" l="1"/>
  <c r="F2288"/>
  <c r="E2290" l="1"/>
  <c r="F2289"/>
  <c r="E2291" l="1"/>
  <c r="F2290"/>
  <c r="E2292" l="1"/>
  <c r="F2291"/>
  <c r="E2293" l="1"/>
  <c r="F2292"/>
  <c r="E2294" l="1"/>
  <c r="F2293"/>
  <c r="E2295" l="1"/>
  <c r="F2294"/>
  <c r="E2296" l="1"/>
  <c r="F2295"/>
  <c r="E2297" l="1"/>
  <c r="F2296"/>
  <c r="E2298" l="1"/>
  <c r="F2297"/>
  <c r="E2299" l="1"/>
  <c r="F2298"/>
  <c r="E2300" l="1"/>
  <c r="F2299"/>
  <c r="E2301" l="1"/>
  <c r="F2300"/>
  <c r="E2302" l="1"/>
  <c r="F2301"/>
  <c r="E2303" l="1"/>
  <c r="F2302"/>
  <c r="E2304" l="1"/>
  <c r="F2303"/>
  <c r="E2305" l="1"/>
  <c r="F2304"/>
  <c r="E2306" l="1"/>
  <c r="F2305"/>
  <c r="E2307" l="1"/>
  <c r="F2306"/>
  <c r="E2308" l="1"/>
  <c r="F2307"/>
  <c r="E2309" l="1"/>
  <c r="F2308"/>
  <c r="E2310" l="1"/>
  <c r="F2309"/>
  <c r="E2311" l="1"/>
  <c r="F2310"/>
  <c r="E2312" l="1"/>
  <c r="F2311"/>
  <c r="E2313" l="1"/>
  <c r="F2312"/>
  <c r="E2314" l="1"/>
  <c r="F2313"/>
  <c r="E2315" l="1"/>
  <c r="F2314"/>
  <c r="E2316" l="1"/>
  <c r="F2315"/>
  <c r="E2317" l="1"/>
  <c r="F2316"/>
  <c r="E2318" l="1"/>
  <c r="F2317"/>
  <c r="E2319" l="1"/>
  <c r="F2318"/>
  <c r="E2320" l="1"/>
  <c r="F2319"/>
  <c r="E2321" l="1"/>
  <c r="F2320"/>
  <c r="E2322" l="1"/>
  <c r="F2321"/>
  <c r="E2323" l="1"/>
  <c r="F2322"/>
  <c r="E2324" l="1"/>
  <c r="F2323"/>
  <c r="E2325" l="1"/>
  <c r="F2324"/>
  <c r="E2326" l="1"/>
  <c r="F2325"/>
  <c r="E2327" l="1"/>
  <c r="F2326"/>
  <c r="E2328" l="1"/>
  <c r="F2327"/>
  <c r="E2329" l="1"/>
  <c r="F2328"/>
  <c r="E2330" l="1"/>
  <c r="F2329"/>
  <c r="E2331" l="1"/>
  <c r="F2330"/>
  <c r="E2332" l="1"/>
  <c r="F2331"/>
  <c r="E2333" l="1"/>
  <c r="F2332"/>
  <c r="E2334" l="1"/>
  <c r="F2333"/>
  <c r="E2335" l="1"/>
  <c r="F2334"/>
  <c r="E2336" l="1"/>
  <c r="F2335"/>
  <c r="E2337" l="1"/>
  <c r="F2336"/>
  <c r="E2338" l="1"/>
  <c r="F2337"/>
  <c r="E2339" l="1"/>
  <c r="F2338"/>
  <c r="E2340" l="1"/>
  <c r="F2339"/>
  <c r="E2341" l="1"/>
  <c r="F2340"/>
  <c r="E2342" l="1"/>
  <c r="F2341"/>
  <c r="E2343" l="1"/>
  <c r="F2342"/>
  <c r="E2344" l="1"/>
  <c r="F2343"/>
  <c r="E2345" l="1"/>
  <c r="F2344"/>
  <c r="E2346" l="1"/>
  <c r="F2345"/>
  <c r="E2347" l="1"/>
  <c r="F2346"/>
  <c r="E2348" l="1"/>
  <c r="F2347"/>
  <c r="E2349" l="1"/>
  <c r="F2348"/>
  <c r="E2350" l="1"/>
  <c r="F2349"/>
  <c r="E2351" l="1"/>
  <c r="F2350"/>
  <c r="E2352" l="1"/>
  <c r="F2351"/>
  <c r="E2353" l="1"/>
  <c r="F2352"/>
  <c r="E2354" l="1"/>
  <c r="F2353"/>
  <c r="E2355" l="1"/>
  <c r="F2354"/>
  <c r="E2356" l="1"/>
  <c r="F2355"/>
  <c r="E2357" l="1"/>
  <c r="F2356"/>
  <c r="E2358" l="1"/>
  <c r="F2357"/>
  <c r="E2359" l="1"/>
  <c r="F2358"/>
  <c r="E2360" l="1"/>
  <c r="F2359"/>
  <c r="E2361" l="1"/>
  <c r="F2360"/>
  <c r="E2362" l="1"/>
  <c r="F2361"/>
  <c r="E2363" l="1"/>
  <c r="F2362"/>
  <c r="E2364" l="1"/>
  <c r="F2363"/>
  <c r="E2365" l="1"/>
  <c r="F2364"/>
  <c r="E2366" l="1"/>
  <c r="F2365"/>
  <c r="E2367" l="1"/>
  <c r="F2366"/>
  <c r="E2368" l="1"/>
  <c r="F2367"/>
  <c r="E2369" l="1"/>
  <c r="F2368"/>
  <c r="E2370" l="1"/>
  <c r="F2369"/>
  <c r="E2371" l="1"/>
  <c r="F2370"/>
  <c r="E2372" l="1"/>
  <c r="F2371"/>
  <c r="E2373" l="1"/>
  <c r="F2372"/>
  <c r="E2374" l="1"/>
  <c r="F2373"/>
  <c r="E2375" l="1"/>
  <c r="F2374"/>
  <c r="E2376" l="1"/>
  <c r="F2375"/>
  <c r="E2377" l="1"/>
  <c r="F2376"/>
  <c r="E2378" l="1"/>
  <c r="F2377"/>
  <c r="E2379" l="1"/>
  <c r="F2378"/>
  <c r="E2380" l="1"/>
  <c r="F2379"/>
  <c r="E2381" l="1"/>
  <c r="F2380"/>
  <c r="E2382" l="1"/>
  <c r="F2381"/>
  <c r="E2383" l="1"/>
  <c r="F2382"/>
  <c r="E2384" l="1"/>
  <c r="F2383"/>
  <c r="E2385" l="1"/>
  <c r="F2384"/>
  <c r="E2386" l="1"/>
  <c r="F2385"/>
  <c r="E2387" l="1"/>
  <c r="F2386"/>
  <c r="E2388" l="1"/>
  <c r="F2387"/>
  <c r="E2389" l="1"/>
  <c r="F2388"/>
  <c r="E2390" l="1"/>
  <c r="F2389"/>
  <c r="E2391" l="1"/>
  <c r="F2390"/>
  <c r="E2392" l="1"/>
  <c r="F2391"/>
  <c r="E2393" l="1"/>
  <c r="F2392"/>
  <c r="E2394" l="1"/>
  <c r="F2393"/>
  <c r="E2395" l="1"/>
  <c r="F2394"/>
  <c r="E2396" l="1"/>
  <c r="F2395"/>
  <c r="E2397" l="1"/>
  <c r="F2396"/>
  <c r="E2398" l="1"/>
  <c r="F2397"/>
  <c r="E2399" l="1"/>
  <c r="F2398"/>
  <c r="E2400" l="1"/>
  <c r="F2399"/>
  <c r="E2401" l="1"/>
  <c r="F2400"/>
  <c r="E2402" l="1"/>
  <c r="F2401"/>
  <c r="E2403" l="1"/>
  <c r="F2402"/>
  <c r="E2404" l="1"/>
  <c r="F2403"/>
  <c r="E2405" l="1"/>
  <c r="F2404"/>
  <c r="E2406" l="1"/>
  <c r="F2405"/>
  <c r="E2407" l="1"/>
  <c r="F2406"/>
  <c r="E2408" l="1"/>
  <c r="F2407"/>
  <c r="E2409" l="1"/>
  <c r="F2408"/>
  <c r="E2410" l="1"/>
  <c r="F2409"/>
  <c r="E2411" l="1"/>
  <c r="F2410"/>
  <c r="E2412" l="1"/>
  <c r="F2411"/>
  <c r="E2413" l="1"/>
  <c r="F2412"/>
  <c r="E2414" l="1"/>
  <c r="F2413"/>
  <c r="E2415" l="1"/>
  <c r="F2414"/>
  <c r="E2416" l="1"/>
  <c r="F2415"/>
  <c r="E2417" l="1"/>
  <c r="F2416"/>
  <c r="E2418" l="1"/>
  <c r="F2417"/>
  <c r="E2419" l="1"/>
  <c r="F2418"/>
  <c r="E2420" l="1"/>
  <c r="F2419"/>
  <c r="E2421" l="1"/>
  <c r="F2420"/>
  <c r="E2422" l="1"/>
  <c r="F2421"/>
  <c r="E2423" l="1"/>
  <c r="F2422"/>
  <c r="E2424" l="1"/>
  <c r="F2423"/>
  <c r="E2425" l="1"/>
  <c r="F2424"/>
  <c r="E2426" l="1"/>
  <c r="F2425"/>
  <c r="E2427" l="1"/>
  <c r="F2426"/>
  <c r="E2428" l="1"/>
  <c r="F2427"/>
  <c r="E2429" l="1"/>
  <c r="F2428"/>
  <c r="E2430" l="1"/>
  <c r="F2429"/>
  <c r="E2431" l="1"/>
  <c r="F2430"/>
  <c r="E2432" l="1"/>
  <c r="F2431"/>
  <c r="E2433" l="1"/>
  <c r="F2432"/>
  <c r="E2434" l="1"/>
  <c r="F2433"/>
  <c r="E2435" l="1"/>
  <c r="F2434"/>
  <c r="E2436" l="1"/>
  <c r="F2435"/>
  <c r="E2437" l="1"/>
  <c r="F2436"/>
  <c r="E2438" l="1"/>
  <c r="F2437"/>
  <c r="E2439" l="1"/>
  <c r="F2438"/>
  <c r="E2440" l="1"/>
  <c r="F2439"/>
  <c r="E2441" l="1"/>
  <c r="F2440"/>
  <c r="E2442" l="1"/>
  <c r="F2441"/>
  <c r="E2443" l="1"/>
  <c r="F2442"/>
  <c r="E2444" l="1"/>
  <c r="F2443"/>
  <c r="E2445" l="1"/>
  <c r="F2444"/>
  <c r="E2446" l="1"/>
  <c r="F2445"/>
  <c r="E2447" l="1"/>
  <c r="F2446"/>
  <c r="E2448" l="1"/>
  <c r="F2447"/>
  <c r="E2449" l="1"/>
  <c r="F2448"/>
  <c r="E2450" l="1"/>
  <c r="F2449"/>
  <c r="E2451" l="1"/>
  <c r="F2450"/>
  <c r="E2452" l="1"/>
  <c r="F2451"/>
  <c r="E2453" l="1"/>
  <c r="F2452"/>
  <c r="E2454" l="1"/>
  <c r="F2453"/>
  <c r="E2455" l="1"/>
  <c r="F2454"/>
  <c r="E2456" l="1"/>
  <c r="F2455"/>
  <c r="E2457" l="1"/>
  <c r="F2456"/>
  <c r="E2458" l="1"/>
  <c r="F2457"/>
  <c r="E2459" l="1"/>
  <c r="F2458"/>
  <c r="E2460" l="1"/>
  <c r="F2459"/>
  <c r="E2461" l="1"/>
  <c r="F2460"/>
  <c r="E2462" l="1"/>
  <c r="F2461"/>
  <c r="E2463" l="1"/>
  <c r="F2462"/>
  <c r="E2464" l="1"/>
  <c r="F2463"/>
  <c r="E2465" l="1"/>
  <c r="F2464"/>
  <c r="E2466" l="1"/>
  <c r="F2465"/>
  <c r="E2467" l="1"/>
  <c r="F2466"/>
  <c r="E2468" l="1"/>
  <c r="F2467"/>
  <c r="E2469" l="1"/>
  <c r="F2468"/>
  <c r="E2470" l="1"/>
  <c r="F2469"/>
  <c r="E2471" l="1"/>
  <c r="F2470"/>
  <c r="E2472" l="1"/>
  <c r="F2471"/>
  <c r="E2473" l="1"/>
  <c r="F2472"/>
  <c r="E2474" l="1"/>
  <c r="F2473"/>
  <c r="E2475" l="1"/>
  <c r="F2474"/>
  <c r="E2476" l="1"/>
  <c r="F2475"/>
  <c r="E2477" l="1"/>
  <c r="F2476"/>
  <c r="E2478" l="1"/>
  <c r="F2477"/>
  <c r="E2479" l="1"/>
  <c r="F2478"/>
  <c r="E2480" l="1"/>
  <c r="F2479"/>
  <c r="E2481" l="1"/>
  <c r="F2480"/>
  <c r="E2482" l="1"/>
  <c r="F2481"/>
  <c r="E2483" l="1"/>
  <c r="F2482"/>
  <c r="E2484" l="1"/>
  <c r="F2483"/>
  <c r="E2485" l="1"/>
  <c r="F2484"/>
  <c r="E2486" l="1"/>
  <c r="F2485"/>
  <c r="E2487" l="1"/>
  <c r="F2486"/>
  <c r="E2488" l="1"/>
  <c r="F2487"/>
  <c r="E2489" l="1"/>
  <c r="F2488"/>
  <c r="E2490" l="1"/>
  <c r="F2489"/>
  <c r="E2491" l="1"/>
  <c r="F2490"/>
  <c r="E2492" l="1"/>
  <c r="F2491"/>
  <c r="E2493" l="1"/>
  <c r="F2492"/>
  <c r="E2494" l="1"/>
  <c r="F2493"/>
  <c r="E2495" l="1"/>
  <c r="F2494"/>
  <c r="E2496" l="1"/>
  <c r="F2495"/>
  <c r="E2497" l="1"/>
  <c r="F2496"/>
  <c r="E2498" l="1"/>
  <c r="F2497"/>
  <c r="E2499" l="1"/>
  <c r="F2498"/>
  <c r="E2500" l="1"/>
  <c r="F2499"/>
  <c r="E2501" l="1"/>
  <c r="F2500"/>
  <c r="E2502" l="1"/>
  <c r="F2501"/>
  <c r="E2503" l="1"/>
  <c r="F2502"/>
  <c r="E2504" l="1"/>
  <c r="F2503"/>
  <c r="E2505" l="1"/>
  <c r="F2504"/>
  <c r="E2506" l="1"/>
  <c r="F2505"/>
  <c r="E2507" l="1"/>
  <c r="F2506"/>
  <c r="E2508" l="1"/>
  <c r="F2507"/>
  <c r="E2509" l="1"/>
  <c r="F2508"/>
  <c r="E2510" l="1"/>
  <c r="F2509"/>
  <c r="E2511" l="1"/>
  <c r="F2510"/>
  <c r="E2512" l="1"/>
  <c r="F2511"/>
  <c r="E2513" l="1"/>
  <c r="F2512"/>
  <c r="E2514" l="1"/>
  <c r="F2513"/>
  <c r="E2515" l="1"/>
  <c r="F2514"/>
  <c r="E2516" l="1"/>
  <c r="F2515"/>
  <c r="E2517" l="1"/>
  <c r="F2516"/>
  <c r="E2518" l="1"/>
  <c r="F2517"/>
  <c r="E2519" l="1"/>
  <c r="F2518"/>
  <c r="E2520" l="1"/>
  <c r="F2519"/>
  <c r="E2521" l="1"/>
  <c r="F2520"/>
  <c r="E2522" l="1"/>
  <c r="F2521"/>
  <c r="E2523" l="1"/>
  <c r="F2522"/>
  <c r="E2524" l="1"/>
  <c r="F2523"/>
  <c r="E2525" l="1"/>
  <c r="F2524"/>
  <c r="E2526" l="1"/>
  <c r="F2525"/>
  <c r="E2527" l="1"/>
  <c r="F2526"/>
  <c r="E2528" l="1"/>
  <c r="F2527"/>
  <c r="E2529" l="1"/>
  <c r="F2528"/>
  <c r="E2530" l="1"/>
  <c r="F2529"/>
  <c r="E2531" l="1"/>
  <c r="F2530"/>
  <c r="E2532" l="1"/>
  <c r="F2531"/>
  <c r="E2533" l="1"/>
  <c r="F2532"/>
  <c r="E2534" l="1"/>
  <c r="F2533"/>
  <c r="E2535" l="1"/>
  <c r="F2534"/>
  <c r="E2536" l="1"/>
  <c r="F2535"/>
  <c r="E2537" l="1"/>
  <c r="F2536"/>
  <c r="E2538" l="1"/>
  <c r="F2537"/>
  <c r="E2539" l="1"/>
  <c r="F2538"/>
  <c r="E2540" l="1"/>
  <c r="F2539"/>
  <c r="E2541" l="1"/>
  <c r="F2540"/>
  <c r="E2542" l="1"/>
  <c r="F2541"/>
  <c r="E2543" l="1"/>
  <c r="F2542"/>
  <c r="E2544" l="1"/>
  <c r="F2543"/>
  <c r="E2545" l="1"/>
  <c r="F2544"/>
  <c r="E2546" l="1"/>
  <c r="F2545"/>
  <c r="E2547" l="1"/>
  <c r="F2546"/>
  <c r="E2548" l="1"/>
  <c r="F2547"/>
  <c r="E2549" l="1"/>
  <c r="F2548"/>
  <c r="E2550" l="1"/>
  <c r="F2549"/>
  <c r="E2551" l="1"/>
  <c r="F2550"/>
  <c r="E2552" l="1"/>
  <c r="F2551"/>
  <c r="E2553" l="1"/>
  <c r="F2552"/>
  <c r="E2554" l="1"/>
  <c r="F2553"/>
  <c r="E2555" l="1"/>
  <c r="F2554"/>
  <c r="E2556" l="1"/>
  <c r="F2555"/>
  <c r="E2557" l="1"/>
  <c r="F2556"/>
  <c r="E2558" l="1"/>
  <c r="F2557"/>
  <c r="E2559" l="1"/>
  <c r="F2558"/>
  <c r="E2560" l="1"/>
  <c r="F2559"/>
  <c r="E2561" l="1"/>
  <c r="F2560"/>
  <c r="E2562" l="1"/>
  <c r="F2561"/>
  <c r="E2563" l="1"/>
  <c r="F2562"/>
  <c r="E2564" l="1"/>
  <c r="F2563"/>
  <c r="E2565" l="1"/>
  <c r="F2564"/>
  <c r="E2566" l="1"/>
  <c r="F2565"/>
  <c r="E2567" l="1"/>
  <c r="F2566"/>
  <c r="E2568" l="1"/>
  <c r="F2567"/>
  <c r="E2569" l="1"/>
  <c r="F2568"/>
  <c r="E2570" l="1"/>
  <c r="F2569"/>
  <c r="E2571" l="1"/>
  <c r="F2570"/>
  <c r="E2572" l="1"/>
  <c r="F2571"/>
  <c r="E2573" l="1"/>
  <c r="F2572"/>
  <c r="E2574" l="1"/>
  <c r="F2573"/>
  <c r="E2575" l="1"/>
  <c r="F2574"/>
  <c r="E2576" l="1"/>
  <c r="F2575"/>
  <c r="E2577" l="1"/>
  <c r="F2576"/>
  <c r="E2578" l="1"/>
  <c r="F2577"/>
  <c r="E2579" l="1"/>
  <c r="F2578"/>
  <c r="E2580" l="1"/>
  <c r="F2579"/>
  <c r="E2581" l="1"/>
  <c r="F2580"/>
  <c r="E2582" l="1"/>
  <c r="F2581"/>
  <c r="E2583" l="1"/>
  <c r="F2582"/>
  <c r="E2584" l="1"/>
  <c r="F2583"/>
  <c r="E2585" l="1"/>
  <c r="F2584"/>
  <c r="E2586" l="1"/>
  <c r="F2585"/>
  <c r="E2587" l="1"/>
  <c r="F2586"/>
  <c r="E2588" l="1"/>
  <c r="F2587"/>
  <c r="E2589" l="1"/>
  <c r="F2588"/>
  <c r="E2590" l="1"/>
  <c r="F2589"/>
  <c r="E2591" l="1"/>
  <c r="F2590"/>
  <c r="E2592" l="1"/>
  <c r="F2591"/>
  <c r="E2593" l="1"/>
  <c r="F2592"/>
  <c r="E2594" l="1"/>
  <c r="F2593"/>
  <c r="E2595" l="1"/>
  <c r="F2594"/>
  <c r="E2596" l="1"/>
  <c r="F2595"/>
  <c r="E2597" l="1"/>
  <c r="F2596"/>
  <c r="E2598" l="1"/>
  <c r="F2597"/>
  <c r="E2599" l="1"/>
  <c r="F2598"/>
  <c r="E2600" l="1"/>
  <c r="F2599"/>
  <c r="E2601" l="1"/>
  <c r="F2600"/>
  <c r="E2602" l="1"/>
  <c r="F2601"/>
  <c r="E2603" l="1"/>
  <c r="F2602"/>
  <c r="E2604" l="1"/>
  <c r="F2603"/>
  <c r="E2605" l="1"/>
  <c r="F2604"/>
  <c r="E2606" l="1"/>
  <c r="F2605"/>
  <c r="E2607" l="1"/>
  <c r="F2606"/>
  <c r="E2608" l="1"/>
  <c r="F2607"/>
  <c r="E2609" l="1"/>
  <c r="F2608"/>
  <c r="E2610" l="1"/>
  <c r="F2609"/>
  <c r="E2611" l="1"/>
  <c r="F2610"/>
  <c r="E2612" l="1"/>
  <c r="F2611"/>
  <c r="E2613" l="1"/>
  <c r="F2612"/>
  <c r="E2614" l="1"/>
  <c r="F2613"/>
  <c r="E2615" l="1"/>
  <c r="F2614"/>
  <c r="E2616" l="1"/>
  <c r="F2615"/>
  <c r="E2617" l="1"/>
  <c r="F2616"/>
  <c r="E2618" l="1"/>
  <c r="F2617"/>
  <c r="E2619" l="1"/>
  <c r="F2618"/>
  <c r="E2620" l="1"/>
  <c r="F2619"/>
  <c r="E2621" l="1"/>
  <c r="F2620"/>
  <c r="E2622" l="1"/>
  <c r="F2621"/>
  <c r="E2623" l="1"/>
  <c r="F2622"/>
  <c r="E2624" l="1"/>
  <c r="F2623"/>
  <c r="E2625" l="1"/>
  <c r="F2624"/>
  <c r="E2626" l="1"/>
  <c r="F2625"/>
  <c r="E2627" l="1"/>
  <c r="F2626"/>
  <c r="E2628" l="1"/>
  <c r="F2627"/>
  <c r="E2629" l="1"/>
  <c r="F2628"/>
  <c r="E2630" l="1"/>
  <c r="F2629"/>
  <c r="E2631" l="1"/>
  <c r="F2630"/>
  <c r="E2632" l="1"/>
  <c r="F2631"/>
  <c r="E2633" l="1"/>
  <c r="F2632"/>
  <c r="E2634" l="1"/>
  <c r="F2633"/>
  <c r="E2635" l="1"/>
  <c r="F2634"/>
  <c r="E2636" l="1"/>
  <c r="F2635"/>
  <c r="E2637" l="1"/>
  <c r="F2636"/>
  <c r="E2638" l="1"/>
  <c r="F2637"/>
  <c r="E2639" l="1"/>
  <c r="F2638"/>
  <c r="E2640" l="1"/>
  <c r="F2639"/>
  <c r="E2641" l="1"/>
  <c r="F2640"/>
  <c r="E2642" l="1"/>
  <c r="F2641"/>
  <c r="E2643" l="1"/>
  <c r="F2642"/>
  <c r="E2644" l="1"/>
  <c r="F2643"/>
  <c r="E2645" l="1"/>
  <c r="F2644"/>
  <c r="E2646" l="1"/>
  <c r="F2645"/>
  <c r="E2647" l="1"/>
  <c r="F2646"/>
  <c r="E2648" l="1"/>
  <c r="F2647"/>
  <c r="E2649" l="1"/>
  <c r="F2648"/>
  <c r="E2650" l="1"/>
  <c r="F2649"/>
  <c r="E2651" l="1"/>
  <c r="F2650"/>
  <c r="E2652" l="1"/>
  <c r="F2651"/>
  <c r="E2653" l="1"/>
  <c r="F2652"/>
  <c r="E2654" l="1"/>
  <c r="F2653"/>
  <c r="E2655" l="1"/>
  <c r="F2654"/>
  <c r="E2656" l="1"/>
  <c r="F2655"/>
  <c r="E2657" l="1"/>
  <c r="F2656"/>
  <c r="E2658" l="1"/>
  <c r="F2657"/>
  <c r="E2659" l="1"/>
  <c r="F2658"/>
  <c r="E2660" l="1"/>
  <c r="F2659"/>
  <c r="E2661" l="1"/>
  <c r="F2660"/>
  <c r="E2662" l="1"/>
  <c r="F2661"/>
  <c r="E2663" l="1"/>
  <c r="F2662"/>
  <c r="E2664" l="1"/>
  <c r="F2663"/>
  <c r="E2665" l="1"/>
  <c r="F2664"/>
  <c r="E2666" l="1"/>
  <c r="F2665"/>
  <c r="E2667" l="1"/>
  <c r="F2666"/>
  <c r="E2668" l="1"/>
  <c r="F2667"/>
  <c r="E2669" l="1"/>
  <c r="F2668"/>
  <c r="E2670" l="1"/>
  <c r="F2669"/>
  <c r="E2671" l="1"/>
  <c r="F2670"/>
  <c r="E2672" l="1"/>
  <c r="F2671"/>
  <c r="E2673" l="1"/>
  <c r="F2672"/>
  <c r="E2674" l="1"/>
  <c r="F2673"/>
  <c r="E2675" l="1"/>
  <c r="F2674"/>
  <c r="E2676" l="1"/>
  <c r="F2675"/>
  <c r="E2677" l="1"/>
  <c r="F2676"/>
  <c r="E2678" l="1"/>
  <c r="F2677"/>
  <c r="E2679" l="1"/>
  <c r="F2678"/>
  <c r="E2680" l="1"/>
  <c r="F2679"/>
  <c r="E2681" l="1"/>
  <c r="F2680"/>
  <c r="E2682" l="1"/>
  <c r="F2681"/>
  <c r="E2683" l="1"/>
  <c r="F2682"/>
  <c r="E2684" l="1"/>
  <c r="F2683"/>
  <c r="E2685" l="1"/>
  <c r="F2684"/>
  <c r="E2686" l="1"/>
  <c r="F2685"/>
  <c r="E2687" l="1"/>
  <c r="F2686"/>
  <c r="E2688" l="1"/>
  <c r="F2687"/>
  <c r="E2689" l="1"/>
  <c r="F2688"/>
  <c r="E2690" l="1"/>
  <c r="F2689"/>
  <c r="E2691" l="1"/>
  <c r="F2690"/>
  <c r="E2692" l="1"/>
  <c r="F2691"/>
  <c r="E2693" l="1"/>
  <c r="F2692"/>
  <c r="E2694" l="1"/>
  <c r="F2693"/>
  <c r="E2695" l="1"/>
  <c r="F2694"/>
  <c r="E2696" l="1"/>
  <c r="F2695"/>
  <c r="E2697" l="1"/>
  <c r="F2696"/>
  <c r="E2698" l="1"/>
  <c r="F2697"/>
  <c r="E2699" l="1"/>
  <c r="F2698"/>
  <c r="E2700" l="1"/>
  <c r="F2699"/>
  <c r="E2701" l="1"/>
  <c r="F2700"/>
  <c r="E2702" l="1"/>
  <c r="F2701"/>
  <c r="E2703" l="1"/>
  <c r="F2702"/>
  <c r="E2704" l="1"/>
  <c r="F2703"/>
  <c r="E2705" l="1"/>
  <c r="F2704"/>
  <c r="E2706" l="1"/>
  <c r="F2705"/>
  <c r="E2707" l="1"/>
  <c r="F2706"/>
  <c r="E2708" l="1"/>
  <c r="F2707"/>
  <c r="E2709" l="1"/>
  <c r="F2708"/>
  <c r="E2710" l="1"/>
  <c r="F2709"/>
  <c r="E2711" l="1"/>
  <c r="F2710"/>
  <c r="E2712" l="1"/>
  <c r="F2711"/>
  <c r="E2713" l="1"/>
  <c r="F2712"/>
  <c r="E2714" l="1"/>
  <c r="F2713"/>
  <c r="E2715" l="1"/>
  <c r="F2714"/>
  <c r="E2716" l="1"/>
  <c r="F2715"/>
  <c r="E2717" l="1"/>
  <c r="F2716"/>
  <c r="E2718" l="1"/>
  <c r="F2717"/>
  <c r="E2719" l="1"/>
  <c r="F2718"/>
  <c r="E2720" l="1"/>
  <c r="F2719"/>
  <c r="E2721" l="1"/>
  <c r="F2720"/>
  <c r="E2722" l="1"/>
  <c r="F2721"/>
  <c r="E2723" l="1"/>
  <c r="F2722"/>
  <c r="E2724" l="1"/>
  <c r="F2723"/>
  <c r="E2725" l="1"/>
  <c r="F2724"/>
  <c r="E2726" l="1"/>
  <c r="F2725"/>
  <c r="E2727" l="1"/>
  <c r="F2726"/>
  <c r="E2728" l="1"/>
  <c r="F2727"/>
  <c r="E2729" l="1"/>
  <c r="F2728"/>
  <c r="E2730" l="1"/>
  <c r="F2729"/>
  <c r="E2731" l="1"/>
  <c r="F2730"/>
  <c r="E2732" l="1"/>
  <c r="F2731"/>
  <c r="E2733" l="1"/>
  <c r="F2732"/>
  <c r="E2734" l="1"/>
  <c r="F2733"/>
  <c r="E2735" l="1"/>
  <c r="F2734"/>
  <c r="E2736" l="1"/>
  <c r="F2735"/>
  <c r="E2737" l="1"/>
  <c r="F2736"/>
  <c r="E2738" l="1"/>
  <c r="F2737"/>
  <c r="E2739" l="1"/>
  <c r="F2738"/>
  <c r="E2740" l="1"/>
  <c r="F2739"/>
  <c r="E2741" l="1"/>
  <c r="F2740"/>
  <c r="E2742" l="1"/>
  <c r="F2741"/>
  <c r="E2743" l="1"/>
  <c r="F2742"/>
  <c r="E2744" l="1"/>
  <c r="F2743"/>
  <c r="E2745" l="1"/>
  <c r="F2744"/>
  <c r="E2746" l="1"/>
  <c r="F2745"/>
  <c r="E2747" l="1"/>
  <c r="F2746"/>
  <c r="E2748" l="1"/>
  <c r="F2747"/>
  <c r="E2749" l="1"/>
  <c r="F2748"/>
  <c r="E2750" l="1"/>
  <c r="F2749"/>
  <c r="E2751" l="1"/>
  <c r="F2750"/>
  <c r="E2752" l="1"/>
  <c r="F2751"/>
  <c r="E2753" l="1"/>
  <c r="F2752"/>
  <c r="E2754" l="1"/>
  <c r="F2753"/>
  <c r="E2755" l="1"/>
  <c r="F2754"/>
  <c r="E2756" l="1"/>
  <c r="F2755"/>
  <c r="E2757" l="1"/>
  <c r="F2756"/>
  <c r="E2758" l="1"/>
  <c r="F2757"/>
  <c r="E2759" l="1"/>
  <c r="F2758"/>
  <c r="E2760" l="1"/>
  <c r="F2759"/>
  <c r="E2761" l="1"/>
  <c r="F2760"/>
  <c r="E2762" l="1"/>
  <c r="F2761"/>
  <c r="E2763" l="1"/>
  <c r="F2762"/>
  <c r="E2764" l="1"/>
  <c r="F2763"/>
  <c r="E2765" l="1"/>
  <c r="F2764"/>
  <c r="E2766" l="1"/>
  <c r="F2765"/>
  <c r="E2767" l="1"/>
  <c r="F2766"/>
  <c r="E2768" l="1"/>
  <c r="F2767"/>
  <c r="E2769" l="1"/>
  <c r="F2768"/>
  <c r="E2770" l="1"/>
  <c r="F2769"/>
  <c r="E2771" l="1"/>
  <c r="F2770"/>
  <c r="E2772" l="1"/>
  <c r="F2771"/>
  <c r="E2773" l="1"/>
  <c r="F2772"/>
  <c r="E2774" l="1"/>
  <c r="F2773"/>
  <c r="E2775" l="1"/>
  <c r="F2774"/>
  <c r="E2776" l="1"/>
  <c r="F2775"/>
  <c r="E2777" l="1"/>
  <c r="F2776"/>
  <c r="E2778" l="1"/>
  <c r="F2777"/>
  <c r="E2779" l="1"/>
  <c r="F2778"/>
  <c r="E2780" l="1"/>
  <c r="F2779"/>
  <c r="E2781" l="1"/>
  <c r="F2780"/>
  <c r="E2782" l="1"/>
  <c r="F2781"/>
  <c r="E2783" l="1"/>
  <c r="F2782"/>
  <c r="E2784" l="1"/>
  <c r="F2783"/>
  <c r="E2785" l="1"/>
  <c r="F2784"/>
  <c r="E2786" l="1"/>
  <c r="F2785"/>
  <c r="E2787" l="1"/>
  <c r="F2786"/>
  <c r="E2788" l="1"/>
  <c r="F2787"/>
  <c r="E2789" l="1"/>
  <c r="F2788"/>
  <c r="E2790" l="1"/>
  <c r="F2789"/>
  <c r="E2791" l="1"/>
  <c r="F2790"/>
  <c r="E2792" l="1"/>
  <c r="F2791"/>
  <c r="E2793" l="1"/>
  <c r="F2792"/>
  <c r="E2794" l="1"/>
  <c r="F2793"/>
  <c r="E2795" l="1"/>
  <c r="F2794"/>
  <c r="E2796" l="1"/>
  <c r="F2795"/>
  <c r="E2797" l="1"/>
  <c r="F2796"/>
  <c r="E2798" l="1"/>
  <c r="F2797"/>
  <c r="E2799" l="1"/>
  <c r="F2798"/>
  <c r="E2800" l="1"/>
  <c r="F2799"/>
  <c r="E2801" l="1"/>
  <c r="F2800"/>
  <c r="E2802" l="1"/>
  <c r="F2801"/>
  <c r="E2803" l="1"/>
  <c r="F2802"/>
  <c r="E2804" l="1"/>
  <c r="F2803"/>
  <c r="E2805" l="1"/>
  <c r="F2804"/>
  <c r="E2806" l="1"/>
  <c r="F2805"/>
  <c r="E2807" l="1"/>
  <c r="F2806"/>
  <c r="E2808" l="1"/>
  <c r="F2807"/>
  <c r="E2809" l="1"/>
  <c r="F2808"/>
  <c r="E2810" l="1"/>
  <c r="F2809"/>
  <c r="E2811" l="1"/>
  <c r="F2810"/>
  <c r="E2812" l="1"/>
  <c r="F2811"/>
  <c r="E2813" l="1"/>
  <c r="F2812"/>
  <c r="E2814" l="1"/>
  <c r="F2813"/>
  <c r="E2815" l="1"/>
  <c r="F2814"/>
  <c r="E2816" l="1"/>
  <c r="F2815"/>
  <c r="E2817" l="1"/>
  <c r="F2816"/>
  <c r="E2818" l="1"/>
  <c r="F2817"/>
  <c r="E2819" l="1"/>
  <c r="F2818"/>
  <c r="E2820" l="1"/>
  <c r="F2819"/>
  <c r="E2821" l="1"/>
  <c r="F2820"/>
  <c r="E2822" l="1"/>
  <c r="F2821"/>
  <c r="E2823" l="1"/>
  <c r="F2822"/>
  <c r="E2824" l="1"/>
  <c r="F2823"/>
  <c r="E2825" l="1"/>
  <c r="F2824"/>
  <c r="E2826" l="1"/>
  <c r="F2825"/>
  <c r="E2827" l="1"/>
  <c r="F2826"/>
  <c r="E2828" l="1"/>
  <c r="F2827"/>
  <c r="E2829" l="1"/>
  <c r="F2828"/>
  <c r="E2830" l="1"/>
  <c r="F2829"/>
  <c r="E2831" l="1"/>
  <c r="F2830"/>
  <c r="E2832" l="1"/>
  <c r="F2831"/>
  <c r="E2833" l="1"/>
  <c r="F2832"/>
  <c r="E2834" l="1"/>
  <c r="F2833"/>
  <c r="E2835" l="1"/>
  <c r="F2834"/>
  <c r="E2836" l="1"/>
  <c r="F2835"/>
  <c r="E2837" l="1"/>
  <c r="F2836"/>
  <c r="E2838" l="1"/>
  <c r="F2837"/>
  <c r="E2839" l="1"/>
  <c r="F2838"/>
  <c r="E2840" l="1"/>
  <c r="F2839"/>
  <c r="E2841" l="1"/>
  <c r="F2840"/>
  <c r="E2842" l="1"/>
  <c r="F2841"/>
  <c r="E2843" l="1"/>
  <c r="F2842"/>
  <c r="E2844" l="1"/>
  <c r="F2843"/>
  <c r="E2845" l="1"/>
  <c r="F2844"/>
  <c r="E2846" l="1"/>
  <c r="F2845"/>
  <c r="E2847" l="1"/>
  <c r="F2846"/>
  <c r="E2848" l="1"/>
  <c r="F2847"/>
  <c r="E2849" l="1"/>
  <c r="F2848"/>
  <c r="E2850" l="1"/>
  <c r="F2849"/>
  <c r="E2851" l="1"/>
  <c r="F2850"/>
  <c r="E2852" l="1"/>
  <c r="F2851"/>
  <c r="E2853" l="1"/>
  <c r="F2852"/>
  <c r="E2854" l="1"/>
  <c r="F2853"/>
  <c r="E2855" l="1"/>
  <c r="F2854"/>
  <c r="E2856" l="1"/>
  <c r="F2855"/>
  <c r="E2857" l="1"/>
  <c r="F2856"/>
  <c r="E2858" l="1"/>
  <c r="F2857"/>
  <c r="E2859" l="1"/>
  <c r="F2858"/>
  <c r="E2860" l="1"/>
  <c r="F2859"/>
  <c r="E2861" l="1"/>
  <c r="F2860"/>
  <c r="E2862" l="1"/>
  <c r="F2861"/>
  <c r="E2863" l="1"/>
  <c r="F2862"/>
  <c r="E2864" l="1"/>
  <c r="F2863"/>
  <c r="E2865" l="1"/>
  <c r="F2864"/>
  <c r="E2866" l="1"/>
  <c r="F2865"/>
  <c r="E2867" l="1"/>
  <c r="F2866"/>
  <c r="E2868" l="1"/>
  <c r="F2867"/>
  <c r="E2869" l="1"/>
  <c r="F2868"/>
  <c r="E2870" l="1"/>
  <c r="F2869"/>
  <c r="E2871" l="1"/>
  <c r="F2870"/>
  <c r="E2872" l="1"/>
  <c r="F2871"/>
  <c r="E2873" l="1"/>
  <c r="F2872"/>
  <c r="E2874" l="1"/>
  <c r="F2873"/>
  <c r="E2875" l="1"/>
  <c r="F2874"/>
  <c r="E2876" l="1"/>
  <c r="F2875"/>
  <c r="E2877" l="1"/>
  <c r="F2876"/>
  <c r="E2878" l="1"/>
  <c r="F2877"/>
  <c r="E2879" l="1"/>
  <c r="F2878"/>
  <c r="E2880" l="1"/>
  <c r="F2879"/>
  <c r="E2881" l="1"/>
  <c r="F2880"/>
  <c r="E2882" l="1"/>
  <c r="F2881"/>
  <c r="E2883" l="1"/>
  <c r="F2882"/>
  <c r="E2884" l="1"/>
  <c r="F2883"/>
  <c r="E2885" l="1"/>
  <c r="F2884"/>
  <c r="E2886" l="1"/>
  <c r="F2885"/>
  <c r="E2887" l="1"/>
  <c r="F2886"/>
  <c r="E2888" l="1"/>
  <c r="F2887"/>
  <c r="E2889" l="1"/>
  <c r="F2888"/>
  <c r="E2890" l="1"/>
  <c r="F2889"/>
  <c r="E2891" l="1"/>
  <c r="F2890"/>
  <c r="E2892" l="1"/>
  <c r="F2891"/>
  <c r="E2893" l="1"/>
  <c r="F2892"/>
  <c r="E2894" l="1"/>
  <c r="F2893"/>
  <c r="E2895" l="1"/>
  <c r="F2894"/>
  <c r="E2896" l="1"/>
  <c r="F2895"/>
  <c r="E2897" l="1"/>
  <c r="F2896"/>
  <c r="E2898" l="1"/>
  <c r="F2897"/>
  <c r="E2899" l="1"/>
  <c r="F2898"/>
  <c r="E2900" l="1"/>
  <c r="F2899"/>
  <c r="E2901" l="1"/>
  <c r="F2900"/>
  <c r="E2902" l="1"/>
  <c r="F2901"/>
  <c r="E2903" l="1"/>
  <c r="F2902"/>
  <c r="E2904" l="1"/>
  <c r="F2903"/>
  <c r="E2905" l="1"/>
  <c r="F2904"/>
  <c r="E2906" l="1"/>
  <c r="F2905"/>
  <c r="E2907" l="1"/>
  <c r="F2906"/>
  <c r="E2908" l="1"/>
  <c r="F2907"/>
  <c r="E2909" l="1"/>
  <c r="F2908"/>
  <c r="E2910" l="1"/>
  <c r="F2909"/>
  <c r="E2911" l="1"/>
  <c r="F2910"/>
  <c r="E2912" l="1"/>
  <c r="F2911"/>
  <c r="E2913" l="1"/>
  <c r="F2912"/>
  <c r="E2914" l="1"/>
  <c r="F2913"/>
  <c r="E2915" l="1"/>
  <c r="F2914"/>
  <c r="E2916" l="1"/>
  <c r="F2915"/>
  <c r="E2917" l="1"/>
  <c r="F2916"/>
  <c r="E2918" l="1"/>
  <c r="F2917"/>
  <c r="E2919" l="1"/>
  <c r="F2918"/>
  <c r="E2920" l="1"/>
  <c r="F2919"/>
  <c r="E2921" l="1"/>
  <c r="F2920"/>
  <c r="E2922" l="1"/>
  <c r="F2921"/>
  <c r="E2923" l="1"/>
  <c r="F2922"/>
  <c r="E2924" l="1"/>
  <c r="F2923"/>
  <c r="E2925" l="1"/>
  <c r="F2924"/>
  <c r="E2926" l="1"/>
  <c r="F2925"/>
  <c r="E2927" l="1"/>
  <c r="F2926"/>
  <c r="E2928" l="1"/>
  <c r="F2927"/>
  <c r="E2929" l="1"/>
  <c r="F2928"/>
  <c r="E2930" l="1"/>
  <c r="F2929"/>
  <c r="E2931" l="1"/>
  <c r="F2930"/>
  <c r="E2932" l="1"/>
  <c r="F2931"/>
  <c r="E2933" l="1"/>
  <c r="F2932"/>
  <c r="E2934" l="1"/>
  <c r="F2933"/>
  <c r="E2935" l="1"/>
  <c r="F2934"/>
  <c r="E2936" l="1"/>
  <c r="F2935"/>
  <c r="E2937" l="1"/>
  <c r="F2936"/>
  <c r="E2938" l="1"/>
  <c r="F2937"/>
  <c r="E2939" l="1"/>
  <c r="F2938"/>
  <c r="E2940" l="1"/>
  <c r="F2939"/>
  <c r="E2941" l="1"/>
  <c r="F2940"/>
  <c r="E2942" l="1"/>
  <c r="F2941"/>
  <c r="E2943" l="1"/>
  <c r="F2942"/>
  <c r="E2944" l="1"/>
  <c r="F2943"/>
  <c r="E2945" l="1"/>
  <c r="F2944"/>
  <c r="E2946" l="1"/>
  <c r="F2945"/>
  <c r="E2947" l="1"/>
  <c r="F2946"/>
  <c r="E2948" l="1"/>
  <c r="F2947"/>
  <c r="E2949" l="1"/>
  <c r="F2948"/>
  <c r="E2950" l="1"/>
  <c r="F2949"/>
  <c r="E2951" l="1"/>
  <c r="F2950"/>
  <c r="E2952" l="1"/>
  <c r="F2951"/>
  <c r="E2953" l="1"/>
  <c r="F2952"/>
  <c r="E2954" l="1"/>
  <c r="F2953"/>
  <c r="E2955" l="1"/>
  <c r="F2954"/>
  <c r="E2956" l="1"/>
  <c r="F2955"/>
  <c r="E2957" l="1"/>
  <c r="F2956"/>
  <c r="E2958" l="1"/>
  <c r="F2957"/>
  <c r="E2959" l="1"/>
  <c r="F2958"/>
  <c r="E2960" l="1"/>
  <c r="F2959"/>
  <c r="E2961" l="1"/>
  <c r="F2960"/>
  <c r="E2962" l="1"/>
  <c r="F2961"/>
  <c r="E2963" l="1"/>
  <c r="F2962"/>
  <c r="E2964" l="1"/>
  <c r="F2963"/>
  <c r="E2965" l="1"/>
  <c r="F2964"/>
  <c r="E2966" l="1"/>
  <c r="F2965"/>
  <c r="E2967" l="1"/>
  <c r="F2966"/>
  <c r="E2968" l="1"/>
  <c r="F2967"/>
  <c r="E2969" l="1"/>
  <c r="F2968"/>
  <c r="E2970" l="1"/>
  <c r="F2969"/>
  <c r="E2971" l="1"/>
  <c r="F2970"/>
  <c r="E2972" l="1"/>
  <c r="F2971"/>
  <c r="E2973" l="1"/>
  <c r="F2972"/>
  <c r="E2974" l="1"/>
  <c r="F2973"/>
  <c r="E2975" l="1"/>
  <c r="F2974"/>
  <c r="E2976" l="1"/>
  <c r="F2975"/>
  <c r="E2977" l="1"/>
  <c r="F2976"/>
  <c r="E2978" l="1"/>
  <c r="F2977"/>
  <c r="E2979" l="1"/>
  <c r="F2978"/>
  <c r="E2980" l="1"/>
  <c r="F2979"/>
  <c r="E2981" l="1"/>
  <c r="F2980"/>
  <c r="E2982" l="1"/>
  <c r="F2981"/>
  <c r="E2983" l="1"/>
  <c r="F2982"/>
  <c r="E2984" l="1"/>
  <c r="F2983"/>
  <c r="E2985" l="1"/>
  <c r="F2984"/>
  <c r="E2986" l="1"/>
  <c r="F2985"/>
  <c r="E2987" l="1"/>
  <c r="F2986"/>
  <c r="E2988" l="1"/>
  <c r="F2987"/>
  <c r="E2989" l="1"/>
  <c r="F2988"/>
  <c r="E2990" l="1"/>
  <c r="F2989"/>
  <c r="E2991" l="1"/>
  <c r="F2990"/>
  <c r="E2992" l="1"/>
  <c r="F2991"/>
  <c r="E2993" l="1"/>
  <c r="F2992"/>
  <c r="E2994" l="1"/>
  <c r="F2993"/>
  <c r="E2995" l="1"/>
  <c r="F2994"/>
  <c r="E2996" l="1"/>
  <c r="F2995"/>
  <c r="E2997" l="1"/>
  <c r="F2996"/>
  <c r="E2998" l="1"/>
  <c r="F2997"/>
  <c r="E2999" l="1"/>
  <c r="F2998"/>
  <c r="E3000" l="1"/>
  <c r="F2999"/>
  <c r="E3001" l="1"/>
  <c r="F3000"/>
  <c r="E3002" l="1"/>
  <c r="F3001"/>
  <c r="E3003" l="1"/>
  <c r="F3002"/>
  <c r="E3004" l="1"/>
  <c r="F3003"/>
  <c r="E3005" l="1"/>
  <c r="F3004"/>
  <c r="E3006" l="1"/>
  <c r="F3005"/>
  <c r="E3007" l="1"/>
  <c r="F3006"/>
  <c r="E3008" l="1"/>
  <c r="F3007"/>
  <c r="E3009" l="1"/>
  <c r="F3008"/>
  <c r="E3010" l="1"/>
  <c r="F3009"/>
  <c r="E3011" l="1"/>
  <c r="F3010"/>
  <c r="E3012" l="1"/>
  <c r="F3011"/>
  <c r="E3013" l="1"/>
  <c r="F3012"/>
  <c r="E3014" l="1"/>
  <c r="F3013"/>
  <c r="E3015" l="1"/>
  <c r="F3014"/>
  <c r="E3016" l="1"/>
  <c r="F3015"/>
  <c r="E3017" l="1"/>
  <c r="F3016"/>
  <c r="E3018" l="1"/>
  <c r="F3017"/>
  <c r="E3019" l="1"/>
  <c r="F3018"/>
  <c r="E3020" l="1"/>
  <c r="F3019"/>
  <c r="E3021" l="1"/>
  <c r="F3020"/>
  <c r="E3022" l="1"/>
  <c r="F3021"/>
  <c r="E3023" l="1"/>
  <c r="F3022"/>
  <c r="E3024" l="1"/>
  <c r="F3023"/>
  <c r="E3025" l="1"/>
  <c r="F3024"/>
  <c r="E3026" l="1"/>
  <c r="F3025"/>
  <c r="E3027" l="1"/>
  <c r="F3026"/>
  <c r="E3028" l="1"/>
  <c r="F3027"/>
  <c r="E3029" l="1"/>
  <c r="F3028"/>
  <c r="E3030" l="1"/>
  <c r="F3029"/>
  <c r="E3031" l="1"/>
  <c r="F3030"/>
  <c r="E3032" l="1"/>
  <c r="F3031"/>
  <c r="E3033" l="1"/>
  <c r="F3032"/>
  <c r="E3034" l="1"/>
  <c r="F3033"/>
  <c r="E3035" l="1"/>
  <c r="F3034"/>
  <c r="E3036" l="1"/>
  <c r="F3035"/>
  <c r="E3037" l="1"/>
  <c r="F3036"/>
  <c r="E3038" l="1"/>
  <c r="F3037"/>
  <c r="E3039" l="1"/>
  <c r="F3038"/>
  <c r="E3040" l="1"/>
  <c r="F3039"/>
  <c r="E3041" l="1"/>
  <c r="F3040"/>
  <c r="E3042" l="1"/>
  <c r="F3041"/>
  <c r="E3043" l="1"/>
  <c r="F3042"/>
  <c r="E3044" l="1"/>
  <c r="F3043"/>
  <c r="E3045" l="1"/>
  <c r="F3044"/>
  <c r="E3046" l="1"/>
  <c r="F3045"/>
  <c r="E3047" l="1"/>
  <c r="F3046"/>
  <c r="E3048" l="1"/>
  <c r="F3047"/>
  <c r="E3049" l="1"/>
  <c r="F3048"/>
  <c r="E3050" l="1"/>
  <c r="F3049"/>
  <c r="E3051" l="1"/>
  <c r="F3050"/>
  <c r="E3052" l="1"/>
  <c r="F3051"/>
  <c r="E3053" l="1"/>
  <c r="F3052"/>
  <c r="E3054" l="1"/>
  <c r="F3053"/>
  <c r="E3055" l="1"/>
  <c r="F3054"/>
  <c r="E3056" l="1"/>
  <c r="F3055"/>
  <c r="E3057" l="1"/>
  <c r="F3056"/>
  <c r="E3058" l="1"/>
  <c r="F3057"/>
  <c r="E3059" l="1"/>
  <c r="F3058"/>
  <c r="E3060" l="1"/>
  <c r="F3059"/>
  <c r="E3061" l="1"/>
  <c r="F3060"/>
  <c r="E3062" l="1"/>
  <c r="F3061"/>
  <c r="E3063" l="1"/>
  <c r="F3062"/>
  <c r="E3064" l="1"/>
  <c r="F3063"/>
  <c r="E3065" l="1"/>
  <c r="F3064"/>
  <c r="E3066" l="1"/>
  <c r="F3065"/>
  <c r="E3067" l="1"/>
  <c r="F3066"/>
  <c r="E3068" l="1"/>
  <c r="F3067"/>
  <c r="E3069" l="1"/>
  <c r="F3068"/>
  <c r="E3070" l="1"/>
  <c r="F3069"/>
  <c r="E3071" l="1"/>
  <c r="F3070"/>
  <c r="E3072" l="1"/>
  <c r="F3071"/>
  <c r="E3073" l="1"/>
  <c r="F3072"/>
  <c r="E3074" l="1"/>
  <c r="F3073"/>
  <c r="E3075" l="1"/>
  <c r="F3074"/>
  <c r="E3076" l="1"/>
  <c r="F3075"/>
  <c r="E3077" l="1"/>
  <c r="F3076"/>
  <c r="E3078" l="1"/>
  <c r="F3077"/>
  <c r="E3079" l="1"/>
  <c r="F3078"/>
  <c r="E3080" l="1"/>
  <c r="F3079"/>
  <c r="E3081" l="1"/>
  <c r="F3080"/>
  <c r="E3082" l="1"/>
  <c r="F3081"/>
  <c r="E3083" l="1"/>
  <c r="F3082"/>
  <c r="E3084" l="1"/>
  <c r="F3083"/>
  <c r="E3085" l="1"/>
  <c r="F3084"/>
  <c r="E3086" l="1"/>
  <c r="F3085"/>
  <c r="E3087" l="1"/>
  <c r="F3086"/>
  <c r="E3088" l="1"/>
  <c r="F3087"/>
  <c r="E3089" l="1"/>
  <c r="F3088"/>
  <c r="E3090" l="1"/>
  <c r="F3089"/>
  <c r="E3091" l="1"/>
  <c r="F3090"/>
  <c r="E3092" l="1"/>
  <c r="F3091"/>
  <c r="E3093" l="1"/>
  <c r="F3092"/>
  <c r="E3094" l="1"/>
  <c r="F3093"/>
  <c r="E3095" l="1"/>
  <c r="F3094"/>
  <c r="E3096" l="1"/>
  <c r="F3095"/>
  <c r="E3097" l="1"/>
  <c r="F3096"/>
  <c r="E3098" l="1"/>
  <c r="F3097"/>
  <c r="E3099" l="1"/>
  <c r="F3098"/>
  <c r="E3100" l="1"/>
  <c r="F3099"/>
  <c r="E3101" l="1"/>
  <c r="F3100"/>
  <c r="E3102" l="1"/>
  <c r="F3101"/>
  <c r="E3103" l="1"/>
  <c r="F3102"/>
  <c r="E3104" l="1"/>
  <c r="F3103"/>
  <c r="E3105" l="1"/>
  <c r="F3104"/>
  <c r="E3106" l="1"/>
  <c r="F3105"/>
  <c r="E3107" l="1"/>
  <c r="F3106"/>
  <c r="E3108" l="1"/>
  <c r="F3107"/>
  <c r="E3109" l="1"/>
  <c r="F3108"/>
  <c r="E3110" l="1"/>
  <c r="F3109"/>
  <c r="E3111" l="1"/>
  <c r="F3110"/>
  <c r="E3112" l="1"/>
  <c r="F3111"/>
  <c r="E3113" l="1"/>
  <c r="F3112"/>
  <c r="E3114" l="1"/>
  <c r="F3113"/>
  <c r="E3115" l="1"/>
  <c r="F3114"/>
  <c r="E3116" l="1"/>
  <c r="F3115"/>
  <c r="E3117" l="1"/>
  <c r="F3116"/>
  <c r="E3118" l="1"/>
  <c r="F3117"/>
  <c r="E3119" l="1"/>
  <c r="F3118"/>
  <c r="E3120" l="1"/>
  <c r="F3119"/>
  <c r="E3121" l="1"/>
  <c r="F3120"/>
  <c r="E3122" l="1"/>
  <c r="F3121"/>
  <c r="E3123" l="1"/>
  <c r="F3122"/>
  <c r="E3124" l="1"/>
  <c r="F3123"/>
  <c r="E3125" l="1"/>
  <c r="F3124"/>
  <c r="E3126" l="1"/>
  <c r="F3125"/>
  <c r="E3127" l="1"/>
  <c r="F3126"/>
  <c r="E3128" l="1"/>
  <c r="F3127"/>
  <c r="E3129" l="1"/>
  <c r="F3128"/>
  <c r="E3130" l="1"/>
  <c r="F3129"/>
  <c r="E3131" l="1"/>
  <c r="F3130"/>
  <c r="E3132" l="1"/>
  <c r="F3131"/>
  <c r="E3133" l="1"/>
  <c r="F3132"/>
  <c r="E3134" l="1"/>
  <c r="F3133"/>
  <c r="E3135" l="1"/>
  <c r="F3134"/>
  <c r="E3136" l="1"/>
  <c r="F3135"/>
  <c r="E3137" l="1"/>
  <c r="F3136"/>
  <c r="E3138" l="1"/>
  <c r="F3137"/>
  <c r="E3139" l="1"/>
  <c r="F3138"/>
  <c r="E3140" l="1"/>
  <c r="F3139"/>
  <c r="E3141" l="1"/>
  <c r="F3140"/>
  <c r="E3142" l="1"/>
  <c r="F3141"/>
  <c r="E3143" l="1"/>
  <c r="F3142"/>
  <c r="E3144" l="1"/>
  <c r="F3143"/>
  <c r="E3145" l="1"/>
  <c r="F3144"/>
  <c r="E3146" l="1"/>
  <c r="F3145"/>
  <c r="E3147" l="1"/>
  <c r="F3146"/>
  <c r="E3148" l="1"/>
  <c r="F3147"/>
  <c r="E3149" l="1"/>
  <c r="F3148"/>
  <c r="E3150" l="1"/>
  <c r="F3149"/>
  <c r="E3151" l="1"/>
  <c r="F3150"/>
  <c r="E3152" l="1"/>
  <c r="F3151"/>
  <c r="E3153" l="1"/>
  <c r="F3152"/>
  <c r="E3154" l="1"/>
  <c r="F3153"/>
  <c r="E3155" l="1"/>
  <c r="F3154"/>
  <c r="E3156" l="1"/>
  <c r="F3155"/>
  <c r="E3157" l="1"/>
  <c r="F3156"/>
  <c r="E3158" l="1"/>
  <c r="F3157"/>
  <c r="E3159" l="1"/>
  <c r="F3158"/>
  <c r="E3160" l="1"/>
  <c r="F3159"/>
  <c r="E3161" l="1"/>
  <c r="F3160"/>
  <c r="E3162" l="1"/>
  <c r="F3161"/>
  <c r="E3163" l="1"/>
  <c r="F3162"/>
  <c r="E3164" l="1"/>
  <c r="F3163"/>
  <c r="E3165" l="1"/>
  <c r="F3164"/>
  <c r="E3166" l="1"/>
  <c r="F3165"/>
  <c r="E3167" l="1"/>
  <c r="F3166"/>
  <c r="E3168" l="1"/>
  <c r="F3167"/>
  <c r="E3169" l="1"/>
  <c r="F3168"/>
  <c r="E3170" l="1"/>
  <c r="F3169"/>
  <c r="E3171" l="1"/>
  <c r="F3170"/>
  <c r="E3172" l="1"/>
  <c r="F3171"/>
  <c r="E3173" l="1"/>
  <c r="F3172"/>
  <c r="E3174" l="1"/>
  <c r="F3173"/>
  <c r="E3175" l="1"/>
  <c r="F3174"/>
  <c r="E3176" l="1"/>
  <c r="F3175"/>
  <c r="E3177" l="1"/>
  <c r="F3176"/>
  <c r="E3178" l="1"/>
  <c r="F3177"/>
  <c r="E3179" l="1"/>
  <c r="F3178"/>
  <c r="E3180" l="1"/>
  <c r="F3179"/>
  <c r="E3181" l="1"/>
  <c r="F3180"/>
  <c r="E3182" l="1"/>
  <c r="F3181"/>
  <c r="E3183" l="1"/>
  <c r="F3182"/>
  <c r="E3184" l="1"/>
  <c r="F3183"/>
  <c r="E3185" l="1"/>
  <c r="F3184"/>
  <c r="E3186" l="1"/>
  <c r="F3185"/>
  <c r="E3187" l="1"/>
  <c r="F3186"/>
  <c r="E3188" l="1"/>
  <c r="F3187"/>
  <c r="E3189" l="1"/>
  <c r="F3188"/>
  <c r="E3190" l="1"/>
  <c r="F3189"/>
  <c r="E3191" l="1"/>
  <c r="F3190"/>
  <c r="E3192" l="1"/>
  <c r="F3191"/>
  <c r="E3193" l="1"/>
  <c r="F3192"/>
  <c r="E3194" l="1"/>
  <c r="F3193"/>
  <c r="E3195" l="1"/>
  <c r="F3194"/>
  <c r="E3196" l="1"/>
  <c r="F3195"/>
  <c r="E3197" l="1"/>
  <c r="F3196"/>
  <c r="E3198" l="1"/>
  <c r="F3197"/>
  <c r="E3199" l="1"/>
  <c r="F3198"/>
  <c r="E3200" l="1"/>
  <c r="F3199"/>
  <c r="E3201" l="1"/>
  <c r="F3200"/>
  <c r="E3202" l="1"/>
  <c r="F3201"/>
  <c r="E3203" l="1"/>
  <c r="F3202"/>
  <c r="E3204" l="1"/>
  <c r="F3203"/>
  <c r="E3205" l="1"/>
  <c r="F3204"/>
  <c r="E3206" l="1"/>
  <c r="F3205"/>
  <c r="E3207" l="1"/>
  <c r="F3206"/>
  <c r="E3208" l="1"/>
  <c r="F3207"/>
  <c r="E3209" l="1"/>
  <c r="F3208"/>
  <c r="E3210" l="1"/>
  <c r="F3209"/>
  <c r="E3211" l="1"/>
  <c r="F3210"/>
  <c r="E3212" l="1"/>
  <c r="F3211"/>
  <c r="E3213" l="1"/>
  <c r="F3212"/>
  <c r="E3214" l="1"/>
  <c r="F3213"/>
  <c r="E3215" l="1"/>
  <c r="F3214"/>
  <c r="E3216" l="1"/>
  <c r="F3215"/>
  <c r="E3217" l="1"/>
  <c r="F3216"/>
  <c r="E3218" l="1"/>
  <c r="F3217"/>
  <c r="E3219" l="1"/>
  <c r="F3218"/>
  <c r="E3220" l="1"/>
  <c r="F3219"/>
  <c r="E3221" l="1"/>
  <c r="F3220"/>
  <c r="E3222" l="1"/>
  <c r="F3221"/>
  <c r="E3223" l="1"/>
  <c r="F3222"/>
  <c r="E3224" l="1"/>
  <c r="F3223"/>
  <c r="E3225" l="1"/>
  <c r="F3224"/>
  <c r="E3226" l="1"/>
  <c r="F3225"/>
  <c r="E3227" l="1"/>
  <c r="F3226"/>
  <c r="E3228" l="1"/>
  <c r="F3227"/>
  <c r="E3229" l="1"/>
  <c r="F3228"/>
  <c r="E3230" l="1"/>
  <c r="F3229"/>
  <c r="E3231" l="1"/>
  <c r="F3230"/>
  <c r="E3232" l="1"/>
  <c r="F3231"/>
  <c r="E3233" l="1"/>
  <c r="F3232"/>
  <c r="E3234" l="1"/>
  <c r="F3233"/>
  <c r="E3235" l="1"/>
  <c r="F3234"/>
  <c r="E3236" l="1"/>
  <c r="F3235"/>
  <c r="E3237" l="1"/>
  <c r="F3236"/>
  <c r="E3238" l="1"/>
  <c r="F3237"/>
  <c r="E3239" l="1"/>
  <c r="F3238"/>
  <c r="E3240" l="1"/>
  <c r="F3239"/>
  <c r="E3241" l="1"/>
  <c r="F3240"/>
  <c r="E3242" l="1"/>
  <c r="F3241"/>
  <c r="E3243" l="1"/>
  <c r="F3242"/>
  <c r="E3244" l="1"/>
  <c r="F3243"/>
  <c r="E3245" l="1"/>
  <c r="F3244"/>
  <c r="E3246" l="1"/>
  <c r="F3245"/>
  <c r="E3247" l="1"/>
  <c r="F3246"/>
  <c r="E3248" l="1"/>
  <c r="F3247"/>
  <c r="E3249" l="1"/>
  <c r="F3248"/>
  <c r="E3250" l="1"/>
  <c r="F3249"/>
  <c r="E3251" l="1"/>
  <c r="F3250"/>
  <c r="E3252" l="1"/>
  <c r="F3251"/>
  <c r="E3253" l="1"/>
  <c r="F3252"/>
  <c r="E3254" l="1"/>
  <c r="F3253"/>
  <c r="E3255" l="1"/>
  <c r="F3254"/>
  <c r="E3256" l="1"/>
  <c r="F3255"/>
  <c r="E3257" l="1"/>
  <c r="F3256"/>
  <c r="E3258" l="1"/>
  <c r="F3257"/>
  <c r="E3259" l="1"/>
  <c r="F3258"/>
  <c r="E3260" l="1"/>
  <c r="F3259"/>
  <c r="E3261" l="1"/>
  <c r="F3260"/>
  <c r="E3262" l="1"/>
  <c r="F3261"/>
  <c r="E3263" l="1"/>
  <c r="F3262"/>
  <c r="E3264" l="1"/>
  <c r="F3263"/>
  <c r="E3265" l="1"/>
  <c r="F3264"/>
  <c r="E3266" l="1"/>
  <c r="F3265"/>
  <c r="E3267" l="1"/>
  <c r="F3266"/>
  <c r="E3268" l="1"/>
  <c r="F3267"/>
  <c r="E3269" l="1"/>
  <c r="F3268"/>
  <c r="E3270" l="1"/>
  <c r="F3269"/>
  <c r="E3271" l="1"/>
  <c r="F3270"/>
  <c r="E3272" l="1"/>
  <c r="F3271"/>
  <c r="E3273" l="1"/>
  <c r="F3272"/>
  <c r="E3274" l="1"/>
  <c r="F3273"/>
  <c r="E3275" l="1"/>
  <c r="F3274"/>
  <c r="E3276" l="1"/>
  <c r="F3275"/>
  <c r="E3277" l="1"/>
  <c r="F3276"/>
  <c r="E3278" l="1"/>
  <c r="F3277"/>
  <c r="E3279" l="1"/>
  <c r="F3278"/>
  <c r="E3280" l="1"/>
  <c r="F3279"/>
  <c r="E3281" l="1"/>
  <c r="F3280"/>
  <c r="E3282" l="1"/>
  <c r="F3281"/>
  <c r="E3283" l="1"/>
  <c r="F3282"/>
  <c r="E3284" l="1"/>
  <c r="F3283"/>
  <c r="E3285" l="1"/>
  <c r="F3284"/>
  <c r="E3286" l="1"/>
  <c r="F3285"/>
  <c r="E3287" l="1"/>
  <c r="F3286"/>
  <c r="E3288" l="1"/>
  <c r="F3287"/>
  <c r="E3289" l="1"/>
  <c r="F3288"/>
  <c r="E3290" l="1"/>
  <c r="F3289"/>
  <c r="E3291" l="1"/>
  <c r="F3290"/>
  <c r="E3292" l="1"/>
  <c r="F3291"/>
  <c r="E3293" l="1"/>
  <c r="F3292"/>
  <c r="E3294" l="1"/>
  <c r="F3293"/>
  <c r="E3295" l="1"/>
  <c r="F3294"/>
  <c r="E3296" l="1"/>
  <c r="F3295"/>
  <c r="E3297" l="1"/>
  <c r="F3296"/>
  <c r="E3298" l="1"/>
  <c r="F3297"/>
  <c r="E3299" l="1"/>
  <c r="F3298"/>
  <c r="E3300" l="1"/>
  <c r="F3299"/>
  <c r="E3301" l="1"/>
  <c r="F3300"/>
  <c r="E3302" l="1"/>
  <c r="F3301"/>
  <c r="E3303" l="1"/>
  <c r="F3302"/>
  <c r="E3304" l="1"/>
  <c r="F3303"/>
  <c r="E3305" l="1"/>
  <c r="F3304"/>
  <c r="E3306" l="1"/>
  <c r="F3305"/>
  <c r="E3307" l="1"/>
  <c r="F3306"/>
  <c r="E3308" l="1"/>
  <c r="F3307"/>
  <c r="E3309" l="1"/>
  <c r="F3308"/>
  <c r="E3310" l="1"/>
  <c r="F3309"/>
  <c r="E3311" l="1"/>
  <c r="F3310"/>
  <c r="E3312" l="1"/>
  <c r="F3311"/>
  <c r="E3313" l="1"/>
  <c r="F3312"/>
  <c r="E3314" l="1"/>
  <c r="F3313"/>
  <c r="E3315" l="1"/>
  <c r="F3314"/>
  <c r="E3316" l="1"/>
  <c r="F3315"/>
  <c r="E3317" l="1"/>
  <c r="F3316"/>
  <c r="E3318" l="1"/>
  <c r="F3317"/>
  <c r="E3319" l="1"/>
  <c r="F3318"/>
  <c r="E3320" l="1"/>
  <c r="F3319"/>
  <c r="E3321" l="1"/>
  <c r="F3320"/>
  <c r="E3322" l="1"/>
  <c r="F3321"/>
  <c r="E3323" l="1"/>
  <c r="F3322"/>
  <c r="E3324" l="1"/>
  <c r="F3323"/>
  <c r="E3325" l="1"/>
  <c r="F3324"/>
  <c r="E3326" l="1"/>
  <c r="F3325"/>
  <c r="E3327" l="1"/>
  <c r="F3326"/>
  <c r="E3328" l="1"/>
  <c r="F3327"/>
  <c r="E3329" l="1"/>
  <c r="F3328"/>
  <c r="E3330" l="1"/>
  <c r="F3329"/>
  <c r="E3331" l="1"/>
  <c r="F3330"/>
  <c r="E3332" l="1"/>
  <c r="F3331"/>
  <c r="E3333" l="1"/>
  <c r="F3332"/>
  <c r="E3334" l="1"/>
  <c r="F3333"/>
  <c r="E3335" l="1"/>
  <c r="F3334"/>
  <c r="E3336" l="1"/>
  <c r="F3335"/>
  <c r="E3337" l="1"/>
  <c r="F3336"/>
  <c r="E3338" l="1"/>
  <c r="F3337"/>
  <c r="E3339" l="1"/>
  <c r="F3338"/>
  <c r="E3340" l="1"/>
  <c r="F3339"/>
  <c r="E3341" l="1"/>
  <c r="F3340"/>
  <c r="E3342" l="1"/>
  <c r="F3341"/>
  <c r="E3343" l="1"/>
  <c r="F3342"/>
  <c r="E3344" l="1"/>
  <c r="F3343"/>
  <c r="E3345" l="1"/>
  <c r="F3344"/>
  <c r="E3346" l="1"/>
  <c r="F3345"/>
  <c r="E3347" l="1"/>
  <c r="F3346"/>
  <c r="E3348" l="1"/>
  <c r="F3347"/>
  <c r="E3349" l="1"/>
  <c r="F3348"/>
  <c r="E3350" l="1"/>
  <c r="F3349"/>
  <c r="E3351" l="1"/>
  <c r="F3350"/>
  <c r="E3352" l="1"/>
  <c r="F3351"/>
  <c r="E3353" l="1"/>
  <c r="F3352"/>
  <c r="E3354" l="1"/>
  <c r="F3353"/>
  <c r="E3355" l="1"/>
  <c r="F3354"/>
  <c r="E3356" l="1"/>
  <c r="F3355"/>
  <c r="E3357" l="1"/>
  <c r="F3356"/>
  <c r="E3358" l="1"/>
  <c r="F3357"/>
  <c r="E3359" l="1"/>
  <c r="F3358"/>
  <c r="E3360" l="1"/>
  <c r="F3359"/>
  <c r="E3361" l="1"/>
  <c r="F3360"/>
  <c r="E3362" l="1"/>
  <c r="F3361"/>
  <c r="E3363" l="1"/>
  <c r="F3362"/>
  <c r="E3364" l="1"/>
  <c r="F3363"/>
  <c r="E3365" l="1"/>
  <c r="F3364"/>
  <c r="E3366" l="1"/>
  <c r="F3365"/>
  <c r="E3367" l="1"/>
  <c r="F3366"/>
  <c r="E3368" l="1"/>
  <c r="F3367"/>
  <c r="E3369" l="1"/>
  <c r="F3368"/>
  <c r="E3370" l="1"/>
  <c r="F3369"/>
  <c r="E3371" l="1"/>
  <c r="F3370"/>
  <c r="E3372" l="1"/>
  <c r="F3371"/>
  <c r="E3373" l="1"/>
  <c r="F3372"/>
  <c r="E3374" l="1"/>
  <c r="F3373"/>
  <c r="E3375" l="1"/>
  <c r="F3374"/>
  <c r="E3376" l="1"/>
  <c r="F3375"/>
  <c r="E3377" l="1"/>
  <c r="F3376"/>
  <c r="E3378" l="1"/>
  <c r="F3377"/>
  <c r="E3379" l="1"/>
  <c r="F3378"/>
  <c r="E3380" l="1"/>
  <c r="F3379"/>
  <c r="E3381" l="1"/>
  <c r="F3380"/>
  <c r="E3382" l="1"/>
  <c r="F3381"/>
  <c r="E3383" l="1"/>
  <c r="F3382"/>
  <c r="E3384" l="1"/>
  <c r="F3383"/>
  <c r="E3385" l="1"/>
  <c r="F3384"/>
  <c r="E3386" l="1"/>
  <c r="F3385"/>
  <c r="E3387" l="1"/>
  <c r="F3386"/>
  <c r="E3388" l="1"/>
  <c r="F3387"/>
  <c r="E3389" l="1"/>
  <c r="F3388"/>
  <c r="E3390" l="1"/>
  <c r="F3389"/>
  <c r="E3391" l="1"/>
  <c r="F3390"/>
  <c r="E3392" l="1"/>
  <c r="F3391"/>
  <c r="E3393" l="1"/>
  <c r="F3392"/>
  <c r="E3394" l="1"/>
  <c r="F3393"/>
  <c r="E3395" l="1"/>
  <c r="F3394"/>
  <c r="E3396" l="1"/>
  <c r="F3395"/>
  <c r="E3397" l="1"/>
  <c r="F3396"/>
  <c r="E3398" l="1"/>
  <c r="F3397"/>
  <c r="E3399" l="1"/>
  <c r="F3398"/>
  <c r="E3400" l="1"/>
  <c r="F3399"/>
  <c r="E3401" l="1"/>
  <c r="F3400"/>
  <c r="E3402" l="1"/>
  <c r="F3401"/>
  <c r="E3403" l="1"/>
  <c r="F3402"/>
  <c r="E3404" l="1"/>
  <c r="F3403"/>
  <c r="E3405" l="1"/>
  <c r="F3404"/>
  <c r="E3406" l="1"/>
  <c r="F3405"/>
  <c r="E3407" l="1"/>
  <c r="F3406"/>
  <c r="E3408" l="1"/>
  <c r="F3407"/>
  <c r="E3409" l="1"/>
  <c r="F3408"/>
  <c r="E3410" l="1"/>
  <c r="F3409"/>
  <c r="E3411" l="1"/>
  <c r="F3410"/>
  <c r="E3412" l="1"/>
  <c r="F3411"/>
  <c r="E3413" l="1"/>
  <c r="F3412"/>
  <c r="E3414" l="1"/>
  <c r="F3413"/>
  <c r="E3415" l="1"/>
  <c r="F3414"/>
  <c r="E3416" l="1"/>
  <c r="F3415"/>
  <c r="E3417" l="1"/>
  <c r="F3416"/>
  <c r="E3418" l="1"/>
  <c r="F3417"/>
  <c r="E3419" l="1"/>
  <c r="F3418"/>
  <c r="E3420" l="1"/>
  <c r="F3419"/>
  <c r="E3421" l="1"/>
  <c r="F3420"/>
  <c r="E3422" l="1"/>
  <c r="F3421"/>
  <c r="E3423" l="1"/>
  <c r="F3422"/>
  <c r="E3424" l="1"/>
  <c r="F3423"/>
  <c r="E3425" l="1"/>
  <c r="F3424"/>
  <c r="E3426" l="1"/>
  <c r="F3425"/>
  <c r="E3427" l="1"/>
  <c r="F3426"/>
  <c r="E3428" l="1"/>
  <c r="F3427"/>
  <c r="E3429" l="1"/>
  <c r="F3428"/>
  <c r="E3430" l="1"/>
  <c r="F3429"/>
  <c r="E3431" l="1"/>
  <c r="F3430"/>
  <c r="E3432" l="1"/>
  <c r="F3431"/>
  <c r="E3433" l="1"/>
  <c r="F3432"/>
  <c r="E3434" l="1"/>
  <c r="F3433"/>
  <c r="E3435" l="1"/>
  <c r="F3434"/>
  <c r="E3436" l="1"/>
  <c r="F3435"/>
  <c r="E3437" l="1"/>
  <c r="F3436"/>
  <c r="E3438" l="1"/>
  <c r="F3437"/>
  <c r="E3439" l="1"/>
  <c r="F3438"/>
  <c r="E3440" l="1"/>
  <c r="F3439"/>
  <c r="E3441" l="1"/>
  <c r="F3440"/>
  <c r="E3442" l="1"/>
  <c r="F3441"/>
  <c r="E3443" l="1"/>
  <c r="F3442"/>
  <c r="E3444" l="1"/>
  <c r="F3443"/>
  <c r="E3445" l="1"/>
  <c r="F3444"/>
  <c r="E3446" l="1"/>
  <c r="F3445"/>
  <c r="E3447" l="1"/>
  <c r="F3446"/>
  <c r="E3448" l="1"/>
  <c r="F3447"/>
  <c r="E3449" l="1"/>
  <c r="F3448"/>
  <c r="E3450" l="1"/>
  <c r="F3449"/>
  <c r="E3451" l="1"/>
  <c r="F3450"/>
  <c r="E3452" l="1"/>
  <c r="F3451"/>
  <c r="E3453" l="1"/>
  <c r="F3452"/>
  <c r="E3454" l="1"/>
  <c r="F3453"/>
  <c r="E3455" l="1"/>
  <c r="F3454"/>
  <c r="E3456" l="1"/>
  <c r="F3455"/>
  <c r="E3457" l="1"/>
  <c r="F3456"/>
  <c r="E3458" l="1"/>
  <c r="F3457"/>
  <c r="E3459" l="1"/>
  <c r="F3458"/>
  <c r="E3460" l="1"/>
  <c r="F3459"/>
  <c r="E3461" l="1"/>
  <c r="F3460"/>
  <c r="E3462" l="1"/>
  <c r="F3461"/>
  <c r="E3463" l="1"/>
  <c r="F3462"/>
  <c r="E3464" l="1"/>
  <c r="F3463"/>
  <c r="E3465" l="1"/>
  <c r="F3464"/>
  <c r="E3466" l="1"/>
  <c r="F3465"/>
  <c r="E3467" l="1"/>
  <c r="F3466"/>
  <c r="E3468" l="1"/>
  <c r="F3467"/>
  <c r="E3469" l="1"/>
  <c r="F3468"/>
  <c r="E3470" l="1"/>
  <c r="F3469"/>
  <c r="E3471" l="1"/>
  <c r="F3470"/>
  <c r="E3472" l="1"/>
  <c r="F3471"/>
  <c r="E3473" l="1"/>
  <c r="F3472"/>
  <c r="E3474" l="1"/>
  <c r="F3473"/>
  <c r="E3475" l="1"/>
  <c r="F3474"/>
  <c r="E3476" l="1"/>
  <c r="F3475"/>
  <c r="E3477" l="1"/>
  <c r="F3476"/>
  <c r="E3478" l="1"/>
  <c r="F3477"/>
  <c r="E3479" l="1"/>
  <c r="F3478"/>
  <c r="E3480" l="1"/>
  <c r="F3479"/>
  <c r="E3481" l="1"/>
  <c r="F3480"/>
  <c r="E3482" l="1"/>
  <c r="F3481"/>
  <c r="E3483" l="1"/>
  <c r="F3482"/>
  <c r="E3484" l="1"/>
  <c r="F3483"/>
  <c r="E3485" l="1"/>
  <c r="F3484"/>
  <c r="E3486" l="1"/>
  <c r="F3485"/>
  <c r="E3487" l="1"/>
  <c r="F3486"/>
  <c r="E3488" l="1"/>
  <c r="F3487"/>
  <c r="E3489" l="1"/>
  <c r="F3488"/>
  <c r="E3490" l="1"/>
  <c r="F3489"/>
  <c r="E3491" l="1"/>
  <c r="F3490"/>
  <c r="E3492" l="1"/>
  <c r="F3491"/>
  <c r="E3493" l="1"/>
  <c r="F3492"/>
  <c r="E3494" l="1"/>
  <c r="F3493"/>
  <c r="E3495" l="1"/>
  <c r="F3494"/>
  <c r="E3496" l="1"/>
  <c r="F3495"/>
  <c r="E3497" l="1"/>
  <c r="F3496"/>
  <c r="E3498" l="1"/>
  <c r="F3497"/>
  <c r="E3499" l="1"/>
  <c r="F3498"/>
  <c r="E3500" l="1"/>
  <c r="F3499"/>
  <c r="E3501" l="1"/>
  <c r="F3500"/>
  <c r="E3502" l="1"/>
  <c r="F3501"/>
  <c r="E3503" l="1"/>
  <c r="F3502"/>
  <c r="E3504" l="1"/>
  <c r="F3503"/>
  <c r="E3505" l="1"/>
  <c r="F3504"/>
  <c r="E3506" l="1"/>
  <c r="F3505"/>
  <c r="E3507" l="1"/>
  <c r="F3506"/>
  <c r="E3508" l="1"/>
  <c r="F3507"/>
  <c r="E3509" l="1"/>
  <c r="F3508"/>
  <c r="E3510" l="1"/>
  <c r="F3509"/>
  <c r="E3511" l="1"/>
  <c r="F3510"/>
  <c r="E3512" l="1"/>
  <c r="F3511"/>
  <c r="E3513" l="1"/>
  <c r="F3512"/>
  <c r="E3514" l="1"/>
  <c r="F3513"/>
  <c r="E3515" l="1"/>
  <c r="F3514"/>
  <c r="E3516" l="1"/>
  <c r="F3515"/>
  <c r="E3517" l="1"/>
  <c r="F3516"/>
  <c r="E3518" l="1"/>
  <c r="F3517"/>
  <c r="E3519" l="1"/>
  <c r="F3518"/>
  <c r="E3520" l="1"/>
  <c r="F3519"/>
  <c r="E3521" l="1"/>
  <c r="F3520"/>
  <c r="E3522" l="1"/>
  <c r="F3521"/>
  <c r="E3523" l="1"/>
  <c r="F3522"/>
  <c r="E3524" l="1"/>
  <c r="F3523"/>
  <c r="E3525" l="1"/>
  <c r="F3524"/>
  <c r="E3526" l="1"/>
  <c r="F3525"/>
  <c r="E3527" l="1"/>
  <c r="F3526"/>
  <c r="E3528" l="1"/>
  <c r="F3527"/>
  <c r="E3529" l="1"/>
  <c r="F3528"/>
  <c r="E3530" l="1"/>
  <c r="F3529"/>
  <c r="E3531" l="1"/>
  <c r="F3530"/>
  <c r="E3532" l="1"/>
  <c r="F3531"/>
  <c r="E3533" l="1"/>
  <c r="F3532"/>
  <c r="E3534" l="1"/>
  <c r="F3533"/>
  <c r="E3535" l="1"/>
  <c r="F3534"/>
  <c r="E3536" l="1"/>
  <c r="F3535"/>
  <c r="E3537" l="1"/>
  <c r="F3536"/>
  <c r="E3538" l="1"/>
  <c r="F3537"/>
  <c r="E3539" l="1"/>
  <c r="F3538"/>
  <c r="E3540" l="1"/>
  <c r="F3539"/>
  <c r="E3541" l="1"/>
  <c r="F3540"/>
  <c r="E3542" l="1"/>
  <c r="F3541"/>
  <c r="E3543" l="1"/>
  <c r="F3542"/>
  <c r="E3544" l="1"/>
  <c r="F3543"/>
  <c r="E3545" l="1"/>
  <c r="F3544"/>
  <c r="E3546" l="1"/>
  <c r="F3545"/>
  <c r="E3547" l="1"/>
  <c r="F3546"/>
  <c r="E3548" l="1"/>
  <c r="F3547"/>
  <c r="E3549" l="1"/>
  <c r="F3548"/>
  <c r="E3550" l="1"/>
  <c r="F3549"/>
  <c r="E3551" l="1"/>
  <c r="F3550"/>
  <c r="E3552" l="1"/>
  <c r="F3551"/>
  <c r="E3553" l="1"/>
  <c r="F3552"/>
  <c r="E3554" l="1"/>
  <c r="F3553"/>
  <c r="E3555" l="1"/>
  <c r="F3554"/>
  <c r="E3556" l="1"/>
  <c r="F3555"/>
  <c r="E3557" l="1"/>
  <c r="F3556"/>
  <c r="E3558" l="1"/>
  <c r="F3557"/>
  <c r="E3559" l="1"/>
  <c r="F3558"/>
  <c r="E3560" l="1"/>
  <c r="F3559"/>
  <c r="E3561" l="1"/>
  <c r="F3560"/>
  <c r="E3562" l="1"/>
  <c r="F3561"/>
  <c r="E3563" l="1"/>
  <c r="F3562"/>
  <c r="E3564" l="1"/>
  <c r="F3563"/>
  <c r="E3565" l="1"/>
  <c r="F3564"/>
  <c r="E3566" l="1"/>
  <c r="F3565"/>
  <c r="E3567" l="1"/>
  <c r="F3566"/>
  <c r="E3568" l="1"/>
  <c r="F3567"/>
  <c r="E3569" l="1"/>
  <c r="F3568"/>
  <c r="E3570" l="1"/>
  <c r="F3569"/>
  <c r="E3571" l="1"/>
  <c r="F3570"/>
  <c r="E3572" l="1"/>
  <c r="F3571"/>
  <c r="E3573" l="1"/>
  <c r="F3572"/>
  <c r="E3574" l="1"/>
  <c r="F3573"/>
  <c r="E3575" l="1"/>
  <c r="F3574"/>
  <c r="E3576" l="1"/>
  <c r="F3575"/>
  <c r="E3577" l="1"/>
  <c r="F3576"/>
  <c r="E3578" l="1"/>
  <c r="F3577"/>
  <c r="E3579" l="1"/>
  <c r="F3578"/>
  <c r="E3580" l="1"/>
  <c r="F3579"/>
  <c r="E3581" l="1"/>
  <c r="F3580"/>
  <c r="E3582" l="1"/>
  <c r="F3581"/>
  <c r="E3583" l="1"/>
  <c r="F3582"/>
  <c r="E3584" l="1"/>
  <c r="F3583"/>
  <c r="E3585" l="1"/>
  <c r="F3584"/>
  <c r="E3586" l="1"/>
  <c r="F3585"/>
  <c r="E3587" l="1"/>
  <c r="F3586"/>
  <c r="E3588" l="1"/>
  <c r="F3587"/>
  <c r="E3589" l="1"/>
  <c r="F3588"/>
  <c r="E3590" l="1"/>
  <c r="F3589"/>
  <c r="E3591" l="1"/>
  <c r="F3590"/>
  <c r="E3592" l="1"/>
  <c r="F3591"/>
  <c r="E3593" l="1"/>
  <c r="F3592"/>
  <c r="E3594" l="1"/>
  <c r="F3593"/>
  <c r="E3595" l="1"/>
  <c r="F3594"/>
  <c r="E3596" l="1"/>
  <c r="F3595"/>
  <c r="E3597" l="1"/>
  <c r="F3596"/>
  <c r="E3598" l="1"/>
  <c r="F3597"/>
  <c r="E3599" l="1"/>
  <c r="F3598"/>
  <c r="E3600" l="1"/>
  <c r="F3599"/>
  <c r="E3601" l="1"/>
  <c r="F3600"/>
  <c r="E3602" l="1"/>
  <c r="F3601"/>
  <c r="E3603" l="1"/>
  <c r="F3602"/>
  <c r="E3604" l="1"/>
  <c r="F3603"/>
  <c r="E3605" l="1"/>
  <c r="F3604"/>
  <c r="E3606" l="1"/>
  <c r="F3605"/>
  <c r="E3607" l="1"/>
  <c r="F3606"/>
  <c r="E3608" l="1"/>
  <c r="F3607"/>
  <c r="E3609" l="1"/>
  <c r="F3608"/>
  <c r="E3610" l="1"/>
  <c r="F3609"/>
  <c r="E3611" l="1"/>
  <c r="F3610"/>
  <c r="E3612" l="1"/>
  <c r="F3611"/>
  <c r="E3613" l="1"/>
  <c r="F3612"/>
  <c r="E3614" l="1"/>
  <c r="F3613"/>
  <c r="E3615" l="1"/>
  <c r="F3614"/>
  <c r="E3616" l="1"/>
  <c r="F3615"/>
  <c r="E3617" l="1"/>
  <c r="F3616"/>
  <c r="E3618" l="1"/>
  <c r="F3617"/>
  <c r="E3619" l="1"/>
  <c r="F3618"/>
  <c r="E3620" l="1"/>
  <c r="F3619"/>
  <c r="E3621" l="1"/>
  <c r="F3620"/>
  <c r="E3622" l="1"/>
  <c r="F3621"/>
  <c r="E3623" l="1"/>
  <c r="F3622"/>
  <c r="E3624" l="1"/>
  <c r="F3623"/>
  <c r="E3625" l="1"/>
  <c r="F3624"/>
  <c r="E3626" l="1"/>
  <c r="F3625"/>
  <c r="E3627" l="1"/>
  <c r="F3626"/>
  <c r="E3628" l="1"/>
  <c r="F3627"/>
  <c r="E3629" l="1"/>
  <c r="F3628"/>
  <c r="E3630" l="1"/>
  <c r="F3629"/>
  <c r="E3631" l="1"/>
  <c r="F3630"/>
  <c r="E3632" l="1"/>
  <c r="F3631"/>
  <c r="E3633" l="1"/>
  <c r="F3632"/>
  <c r="E3634" l="1"/>
  <c r="F3633"/>
  <c r="E3635" l="1"/>
  <c r="F3634"/>
  <c r="E3636" l="1"/>
  <c r="F3635"/>
  <c r="E3637" l="1"/>
  <c r="F3636"/>
  <c r="E3638" l="1"/>
  <c r="F3637"/>
  <c r="E3639" l="1"/>
  <c r="F3638"/>
  <c r="E3640" l="1"/>
  <c r="F3639"/>
  <c r="E3641" l="1"/>
  <c r="F3641" s="1"/>
  <c r="G39" s="1"/>
  <c r="G42" s="1"/>
  <c r="F3640"/>
  <c r="P70" l="1"/>
  <c r="G48"/>
  <c r="G54"/>
  <c r="P69"/>
  <c r="G57" l="1"/>
  <c r="G63" s="1"/>
</calcChain>
</file>

<file path=xl/sharedStrings.xml><?xml version="1.0" encoding="utf-8"?>
<sst xmlns="http://schemas.openxmlformats.org/spreadsheetml/2006/main" count="322" uniqueCount="173">
  <si>
    <t>w(s)</t>
  </si>
  <si>
    <t xml:space="preserve">gamma </t>
  </si>
  <si>
    <t>delta</t>
  </si>
  <si>
    <t>kappa_p</t>
  </si>
  <si>
    <t>kappa_n</t>
  </si>
  <si>
    <t>w'p(s)</t>
  </si>
  <si>
    <t>w'n(s)</t>
  </si>
  <si>
    <t>Power</t>
  </si>
  <si>
    <t>(W)</t>
  </si>
  <si>
    <t>Duration</t>
  </si>
  <si>
    <t>(min)</t>
  </si>
  <si>
    <t>(s)</t>
  </si>
  <si>
    <t>Error</t>
  </si>
  <si>
    <t>Parameters</t>
  </si>
  <si>
    <t>CP</t>
  </si>
  <si>
    <t>W'</t>
  </si>
  <si>
    <t>J</t>
  </si>
  <si>
    <t>W</t>
  </si>
  <si>
    <t>(1/s)</t>
  </si>
  <si>
    <t>Day</t>
  </si>
  <si>
    <t>g(t)</t>
  </si>
  <si>
    <t>h(t)</t>
  </si>
  <si>
    <t>p(t)</t>
  </si>
  <si>
    <t>Performance</t>
  </si>
  <si>
    <t>Positive training effect (PTE)</t>
  </si>
  <si>
    <t>Negative training effect (NTE)</t>
  </si>
  <si>
    <t>Training impulse (TRIMP)</t>
  </si>
  <si>
    <t>s</t>
  </si>
  <si>
    <t>p(0)</t>
  </si>
  <si>
    <r>
      <t>k</t>
    </r>
    <r>
      <rPr>
        <i/>
        <vertAlign val="subscript"/>
        <sz val="12"/>
        <color theme="1"/>
        <rFont val="Times New Roman"/>
        <family val="1"/>
      </rPr>
      <t>1</t>
    </r>
  </si>
  <si>
    <r>
      <t>k</t>
    </r>
    <r>
      <rPr>
        <i/>
        <vertAlign val="subscript"/>
        <sz val="12"/>
        <color theme="1"/>
        <rFont val="Times New Roman"/>
        <family val="1"/>
      </rPr>
      <t>2</t>
    </r>
  </si>
  <si>
    <r>
      <rPr>
        <sz val="12"/>
        <color theme="1"/>
        <rFont val="Times New Roman"/>
        <family val="1"/>
      </rPr>
      <t>τ</t>
    </r>
    <r>
      <rPr>
        <i/>
        <vertAlign val="subscript"/>
        <sz val="12"/>
        <color theme="1"/>
        <rFont val="Times New Roman"/>
        <family val="1"/>
      </rPr>
      <t>1</t>
    </r>
  </si>
  <si>
    <r>
      <rPr>
        <sz val="12"/>
        <color theme="1"/>
        <rFont val="Times New Roman"/>
        <family val="1"/>
      </rPr>
      <t>τ</t>
    </r>
    <r>
      <rPr>
        <i/>
        <vertAlign val="subscript"/>
        <sz val="12"/>
        <color theme="1"/>
        <rFont val="Times New Roman"/>
        <family val="1"/>
      </rPr>
      <t>2</t>
    </r>
  </si>
  <si>
    <r>
      <t>k</t>
    </r>
    <r>
      <rPr>
        <i/>
        <vertAlign val="subscript"/>
        <sz val="12"/>
        <color theme="1"/>
        <rFont val="Times New Roman"/>
        <family val="1"/>
      </rPr>
      <t>1</t>
    </r>
    <r>
      <rPr>
        <i/>
        <sz val="12"/>
        <color theme="1"/>
        <rFont val="Times New Roman"/>
        <family val="1"/>
      </rPr>
      <t>*g(t)</t>
    </r>
  </si>
  <si>
    <r>
      <t>k</t>
    </r>
    <r>
      <rPr>
        <i/>
        <vertAlign val="subscript"/>
        <sz val="12"/>
        <color theme="1"/>
        <rFont val="Times New Roman"/>
        <family val="1"/>
      </rPr>
      <t>2</t>
    </r>
    <r>
      <rPr>
        <i/>
        <sz val="12"/>
        <color theme="1"/>
        <rFont val="Times New Roman"/>
        <family val="1"/>
      </rPr>
      <t>*h(t)</t>
    </r>
  </si>
  <si>
    <t>PTE</t>
  </si>
  <si>
    <t>NTE</t>
  </si>
  <si>
    <t>Perf</t>
  </si>
  <si>
    <t>Simulations</t>
  </si>
  <si>
    <t>1. Saturable effects of workload</t>
  </si>
  <si>
    <t>2. Effect of time-varying fatigue amplitude</t>
  </si>
  <si>
    <r>
      <t>t</t>
    </r>
    <r>
      <rPr>
        <i/>
        <vertAlign val="subscript"/>
        <sz val="12"/>
        <color theme="1"/>
        <rFont val="Times New Roman"/>
        <family val="1"/>
      </rPr>
      <t>n</t>
    </r>
  </si>
  <si>
    <r>
      <t>t</t>
    </r>
    <r>
      <rPr>
        <i/>
        <vertAlign val="subscript"/>
        <sz val="12"/>
        <color theme="1"/>
        <rFont val="Times New Roman"/>
        <family val="1"/>
      </rPr>
      <t>g</t>
    </r>
  </si>
  <si>
    <t>TRIMP Profiles</t>
  </si>
  <si>
    <t>Model parameters</t>
  </si>
  <si>
    <t>Date</t>
  </si>
  <si>
    <t>BikeScore</t>
  </si>
  <si>
    <r>
      <t>k</t>
    </r>
    <r>
      <rPr>
        <i/>
        <vertAlign val="subscript"/>
        <sz val="11"/>
        <color theme="1"/>
        <rFont val="Arial"/>
        <family val="2"/>
      </rPr>
      <t>1</t>
    </r>
    <r>
      <rPr>
        <i/>
        <sz val="11"/>
        <color theme="1"/>
        <rFont val="Arial"/>
        <family val="2"/>
      </rPr>
      <t>*g(t)</t>
    </r>
  </si>
  <si>
    <r>
      <t>k</t>
    </r>
    <r>
      <rPr>
        <i/>
        <vertAlign val="subscript"/>
        <sz val="11"/>
        <color theme="1"/>
        <rFont val="Arial"/>
        <family val="2"/>
      </rPr>
      <t>2</t>
    </r>
    <r>
      <rPr>
        <i/>
        <sz val="11"/>
        <color theme="1"/>
        <rFont val="Arial"/>
        <family val="2"/>
      </rPr>
      <t>*h(t)</t>
    </r>
  </si>
  <si>
    <t>Test data</t>
  </si>
  <si>
    <t>Test power</t>
  </si>
  <si>
    <t>SSE=</t>
  </si>
  <si>
    <t>Pearson r</t>
  </si>
  <si>
    <t>n</t>
  </si>
  <si>
    <t>p</t>
  </si>
  <si>
    <t>Influence curve</t>
  </si>
  <si>
    <t>t-tp</t>
  </si>
  <si>
    <r>
      <t>Duration</t>
    </r>
    <r>
      <rPr>
        <b/>
        <vertAlign val="superscript"/>
        <sz val="11"/>
        <color theme="1"/>
        <rFont val="Arial"/>
        <family val="2"/>
      </rPr>
      <t>-1</t>
    </r>
  </si>
  <si>
    <t>Tlim</t>
  </si>
  <si>
    <t>Wlim</t>
  </si>
  <si>
    <t>W min</t>
  </si>
  <si>
    <t>(W min)</t>
  </si>
  <si>
    <t>Data from Moritani et al. (1981), Subject "M.P."</t>
  </si>
  <si>
    <t>Model parameter values</t>
  </si>
  <si>
    <t>Parameter</t>
  </si>
  <si>
    <t>Value</t>
  </si>
  <si>
    <t>Units</t>
  </si>
  <si>
    <t>b (=CP)</t>
  </si>
  <si>
    <t>a (=W')</t>
  </si>
  <si>
    <r>
      <t>(min</t>
    </r>
    <r>
      <rPr>
        <vertAlign val="superscript"/>
        <sz val="11"/>
        <color theme="1"/>
        <rFont val="Arial"/>
        <family val="2"/>
      </rPr>
      <t>-1</t>
    </r>
    <r>
      <rPr>
        <sz val="11"/>
        <color theme="1"/>
        <rFont val="Arial"/>
        <family val="2"/>
      </rPr>
      <t>)</t>
    </r>
  </si>
  <si>
    <r>
      <t>Tlim</t>
    </r>
    <r>
      <rPr>
        <b/>
        <vertAlign val="superscript"/>
        <sz val="11"/>
        <color theme="1"/>
        <rFont val="Arial"/>
        <family val="2"/>
      </rPr>
      <t>-1</t>
    </r>
  </si>
  <si>
    <t>Data for plot construction</t>
  </si>
  <si>
    <t>W = Watts</t>
  </si>
  <si>
    <t>CP line</t>
  </si>
  <si>
    <t>P</t>
  </si>
  <si>
    <t>Wlim plot - Data pairs</t>
  </si>
  <si>
    <t>Wlim plot - Dotted lines</t>
  </si>
  <si>
    <r>
      <t>Tlim</t>
    </r>
    <r>
      <rPr>
        <i/>
        <vertAlign val="superscript"/>
        <sz val="11"/>
        <color theme="1"/>
        <rFont val="Arial"/>
        <family val="2"/>
      </rPr>
      <t>-1</t>
    </r>
  </si>
  <si>
    <t>(kJ)</t>
  </si>
  <si>
    <t>Model - P</t>
  </si>
  <si>
    <t>Model - Wlim</t>
  </si>
  <si>
    <t>5 trials of varying power outputs were performed. The durations to exhaustion were recorded.</t>
  </si>
  <si>
    <t>CP model parameters</t>
  </si>
  <si>
    <t>Time</t>
  </si>
  <si>
    <t>kJ</t>
  </si>
  <si>
    <t>Plotting</t>
  </si>
  <si>
    <t>Crossover</t>
  </si>
  <si>
    <t>t</t>
  </si>
  <si>
    <t>y</t>
  </si>
  <si>
    <t>Taper start</t>
  </si>
  <si>
    <t>Zone</t>
  </si>
  <si>
    <t>% range</t>
  </si>
  <si>
    <t>Power range</t>
  </si>
  <si>
    <t>Low</t>
  </si>
  <si>
    <t>High</t>
  </si>
  <si>
    <t>Heart rate</t>
  </si>
  <si>
    <t>HR</t>
  </si>
  <si>
    <t>bpm</t>
  </si>
  <si>
    <t>Raw Data</t>
  </si>
  <si>
    <t>From PowerTap:</t>
  </si>
  <si>
    <t>From Garmin Forerunner 305:</t>
  </si>
  <si>
    <t>Speed</t>
  </si>
  <si>
    <t>(km/h)</t>
  </si>
  <si>
    <t>(bpm)</t>
  </si>
  <si>
    <t>EMA</t>
  </si>
  <si>
    <t>4th power</t>
  </si>
  <si>
    <t>xPower</t>
  </si>
  <si>
    <t>W^4</t>
  </si>
  <si>
    <t>CP:</t>
  </si>
  <si>
    <t>Relative Intensity:</t>
  </si>
  <si>
    <t>Normalized work:</t>
  </si>
  <si>
    <t>Derived values</t>
  </si>
  <si>
    <t>xPower:</t>
  </si>
  <si>
    <t>Workout duration:</t>
  </si>
  <si>
    <t>BikeScore:</t>
  </si>
  <si>
    <t>Raw BikeScore:</t>
  </si>
  <si>
    <t>Normalized work CP:</t>
  </si>
  <si>
    <t>TRIMP Calculation</t>
  </si>
  <si>
    <t>Average HR</t>
  </si>
  <si>
    <t>Max HR</t>
  </si>
  <si>
    <t>Rest HR</t>
  </si>
  <si>
    <t>Average power:</t>
  </si>
  <si>
    <t>TRIMP</t>
  </si>
  <si>
    <t>tn</t>
  </si>
  <si>
    <t>tg</t>
  </si>
  <si>
    <t>Axis</t>
  </si>
  <si>
    <t>Plotting:</t>
  </si>
  <si>
    <t>Time (min)</t>
  </si>
  <si>
    <t>Average power</t>
  </si>
  <si>
    <t>min</t>
  </si>
  <si>
    <t>Three-parameter critical power model equation:</t>
  </si>
  <si>
    <t>Plot:</t>
  </si>
  <si>
    <t>Parameter values:</t>
  </si>
  <si>
    <t>Pmax</t>
  </si>
  <si>
    <t>Infinite</t>
  </si>
  <si>
    <t>Two-parameter model</t>
  </si>
  <si>
    <t>Three-parameter model</t>
  </si>
  <si>
    <t>t (CP 2)</t>
  </si>
  <si>
    <t>t (CP 3)</t>
  </si>
  <si>
    <r>
      <t xml:space="preserve">SUPPLEMENTARY SPREADSHEET FILE FOR </t>
    </r>
    <r>
      <rPr>
        <b/>
        <i/>
        <sz val="11"/>
        <color theme="1"/>
        <rFont val="Arial"/>
        <family val="2"/>
      </rPr>
      <t>Rationale and Resources for Teaching the Mathematical Modeling of Athletic Training and Performance</t>
    </r>
  </si>
  <si>
    <t>David C. Clarke &amp; Philip F. Skiba</t>
  </si>
  <si>
    <t>Compute the intensity table based on the estimated CP:</t>
  </si>
  <si>
    <t>Plot the fitted model in the various forms of the CP model</t>
  </si>
  <si>
    <t>Linear regression of sample data estimated from Figure 2, Vanhatalo et al. (2007)</t>
  </si>
  <si>
    <t>Hyperbolic form of the CP model</t>
  </si>
  <si>
    <t>FIGURE 1: DEFINITION OF THE CRITICAL POWER MODEL</t>
  </si>
  <si>
    <t>FIGURES 3 &amp; 4: FITTING THE CRITICAL POWER MODEL &amp; PRACTICAL IMPLEMENTATION (Intensity table)</t>
  </si>
  <si>
    <t>FIGURE 5: THE THREE-PARAMETER CRITICAL POWER MODEL (Morton, 1996)</t>
  </si>
  <si>
    <t>FIGURE 6: DEFINITION OF THE IMPULSE-RESPONSE MODEL</t>
  </si>
  <si>
    <t>Plotting the TRIMP values as columns</t>
  </si>
  <si>
    <t>FIGURE 8: FITTING THE IR MODEL FOR A CYCLIST &amp; DERIVATION OF THE CORRESPONDING INFLUENCE CURVE</t>
  </si>
  <si>
    <t>FIGURE 7: QUANTIFYING A SINGLE WORKOUT USING TRIMP &amp; BIKESCORE</t>
  </si>
  <si>
    <t>EXAMPLE: DATA FROM A CYCLIST</t>
  </si>
  <si>
    <t>PLOTS</t>
  </si>
  <si>
    <t>FHRR</t>
  </si>
  <si>
    <t>k</t>
  </si>
  <si>
    <t>(subject was a male)</t>
  </si>
  <si>
    <t>Goodness-of-fit metrics</t>
  </si>
  <si>
    <r>
      <t>R</t>
    </r>
    <r>
      <rPr>
        <b/>
        <vertAlign val="superscript"/>
        <sz val="11"/>
        <rFont val="Arial"/>
        <family val="2"/>
      </rPr>
      <t>2</t>
    </r>
  </si>
  <si>
    <r>
      <t>R</t>
    </r>
    <r>
      <rPr>
        <b/>
        <vertAlign val="superscript"/>
        <sz val="11"/>
        <rFont val="Arial"/>
        <family val="2"/>
      </rPr>
      <t>2</t>
    </r>
    <r>
      <rPr>
        <b/>
        <vertAlign val="subscript"/>
        <sz val="11"/>
        <rFont val="Arial"/>
        <family val="2"/>
      </rPr>
      <t>adj</t>
    </r>
  </si>
  <si>
    <t>INFLUENCE CURVES &amp; DERIVED PARAMETERS</t>
  </si>
  <si>
    <t>IR MODEL FITTING</t>
  </si>
  <si>
    <r>
      <t>Derived parameters - t</t>
    </r>
    <r>
      <rPr>
        <b/>
        <vertAlign val="subscript"/>
        <sz val="11"/>
        <rFont val="Arial"/>
        <family val="2"/>
      </rPr>
      <t>n</t>
    </r>
    <r>
      <rPr>
        <b/>
        <sz val="11"/>
        <rFont val="Arial"/>
        <family val="2"/>
      </rPr>
      <t xml:space="preserve"> &amp; t</t>
    </r>
    <r>
      <rPr>
        <b/>
        <vertAlign val="subscript"/>
        <sz val="11"/>
        <rFont val="Arial"/>
        <family val="2"/>
      </rPr>
      <t>g</t>
    </r>
    <r>
      <rPr>
        <b/>
        <sz val="11"/>
        <rFont val="Arial"/>
        <family val="2"/>
      </rPr>
      <t xml:space="preserve"> </t>
    </r>
  </si>
  <si>
    <t>FIGURE 9: OPTIMIZING TRAINING USING SIMULATIONS OF THE IMPULSE-RESPONSE MODEL</t>
  </si>
  <si>
    <t>FIGURE 10: MODIFICATIONS TO THE IR MODEL</t>
  </si>
  <si>
    <t>5-min Test Power</t>
  </si>
  <si>
    <t>(AU)</t>
  </si>
  <si>
    <t>(arbitrary units, AU)</t>
  </si>
  <si>
    <t>W/AU</t>
  </si>
  <si>
    <t>days</t>
  </si>
  <si>
    <t>k1*exp(-(t-tp)/tau1)</t>
  </si>
  <si>
    <t>L(t-tp)</t>
  </si>
  <si>
    <t>k2*exp(-(t-tp)/tau2)</t>
  </si>
</sst>
</file>

<file path=xl/styles.xml><?xml version="1.0" encoding="utf-8"?>
<styleSheet xmlns="http://schemas.openxmlformats.org/spreadsheetml/2006/main">
  <numFmts count="3">
    <numFmt numFmtId="164" formatCode="0.000"/>
    <numFmt numFmtId="165" formatCode="0.0000"/>
    <numFmt numFmtId="166" formatCode="0.0"/>
  </numFmts>
  <fonts count="24">
    <font>
      <sz val="11"/>
      <color theme="1"/>
      <name val="Arial"/>
      <family val="2"/>
    </font>
    <font>
      <b/>
      <sz val="11"/>
      <color theme="1"/>
      <name val="Arial"/>
      <family val="2"/>
    </font>
    <font>
      <u/>
      <sz val="11"/>
      <color theme="1"/>
      <name val="Arial"/>
      <family val="2"/>
    </font>
    <font>
      <i/>
      <sz val="11"/>
      <name val="Arial"/>
      <family val="2"/>
    </font>
    <font>
      <b/>
      <sz val="11"/>
      <name val="Arial"/>
      <family val="2"/>
    </font>
    <font>
      <sz val="11"/>
      <name val="Arial"/>
      <family val="2"/>
    </font>
    <font>
      <i/>
      <sz val="12"/>
      <color theme="1"/>
      <name val="Times New Roman"/>
      <family val="1"/>
    </font>
    <font>
      <i/>
      <vertAlign val="subscript"/>
      <sz val="12"/>
      <color theme="1"/>
      <name val="Times New Roman"/>
      <family val="1"/>
    </font>
    <font>
      <sz val="12"/>
      <color theme="1"/>
      <name val="Times New Roman"/>
      <family val="1"/>
    </font>
    <font>
      <b/>
      <sz val="11"/>
      <color theme="0" tint="-0.499984740745262"/>
      <name val="Arial"/>
      <family val="2"/>
    </font>
    <font>
      <i/>
      <sz val="12"/>
      <color theme="0" tint="-0.499984740745262"/>
      <name val="Times New Roman"/>
      <family val="1"/>
    </font>
    <font>
      <sz val="11"/>
      <color theme="0" tint="-0.499984740745262"/>
      <name val="Arial"/>
      <family val="2"/>
    </font>
    <font>
      <b/>
      <i/>
      <sz val="11"/>
      <color theme="1"/>
      <name val="Arial"/>
      <family val="2"/>
    </font>
    <font>
      <sz val="10"/>
      <name val="Verdana"/>
      <family val="2"/>
    </font>
    <font>
      <i/>
      <sz val="11"/>
      <color theme="1"/>
      <name val="Arial"/>
      <family val="2"/>
    </font>
    <font>
      <i/>
      <vertAlign val="subscript"/>
      <sz val="11"/>
      <color theme="1"/>
      <name val="Arial"/>
      <family val="2"/>
    </font>
    <font>
      <b/>
      <vertAlign val="superscript"/>
      <sz val="11"/>
      <color theme="1"/>
      <name val="Arial"/>
      <family val="2"/>
    </font>
    <font>
      <vertAlign val="superscript"/>
      <sz val="11"/>
      <color theme="1"/>
      <name val="Arial"/>
      <family val="2"/>
    </font>
    <font>
      <i/>
      <vertAlign val="superscript"/>
      <sz val="11"/>
      <color theme="1"/>
      <name val="Arial"/>
      <family val="2"/>
    </font>
    <font>
      <sz val="11"/>
      <color rgb="FFFF0000"/>
      <name val="Arial"/>
      <family val="2"/>
    </font>
    <font>
      <b/>
      <i/>
      <sz val="11"/>
      <name val="Arial"/>
      <family val="2"/>
    </font>
    <font>
      <sz val="11"/>
      <color rgb="FFD20000"/>
      <name val="Arial"/>
      <family val="2"/>
    </font>
    <font>
      <b/>
      <vertAlign val="superscript"/>
      <sz val="11"/>
      <name val="Arial"/>
      <family val="2"/>
    </font>
    <font>
      <b/>
      <vertAlign val="subscript"/>
      <sz val="1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theme="0" tint="-0.249977111117893"/>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cellStyleXfs>
  <cellXfs count="157">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1" xfId="0" applyFont="1" applyBorder="1" applyAlignment="1">
      <alignment horizontal="center"/>
    </xf>
    <xf numFmtId="0" fontId="1" fillId="0" borderId="0" xfId="0" applyFont="1"/>
    <xf numFmtId="0" fontId="1" fillId="0" borderId="0" xfId="0" applyFont="1" applyBorder="1" applyAlignment="1">
      <alignment horizontal="center"/>
    </xf>
    <xf numFmtId="0" fontId="0" fillId="0" borderId="1" xfId="0" applyBorder="1" applyAlignment="1">
      <alignment horizontal="center"/>
    </xf>
    <xf numFmtId="0" fontId="1" fillId="0" borderId="0" xfId="0" applyFont="1" applyFill="1" applyBorder="1" applyAlignment="1">
      <alignment horizontal="center"/>
    </xf>
    <xf numFmtId="0" fontId="1" fillId="0" borderId="0" xfId="0" applyFont="1" applyAlignment="1"/>
    <xf numFmtId="1" fontId="0" fillId="0" borderId="0" xfId="0" applyNumberFormat="1" applyAlignment="1">
      <alignment horizontal="center"/>
    </xf>
    <xf numFmtId="165" fontId="0" fillId="0" borderId="0" xfId="0" applyNumberFormat="1" applyAlignment="1">
      <alignment horizontal="center"/>
    </xf>
    <xf numFmtId="0" fontId="0" fillId="0" borderId="0" xfId="0" applyBorder="1" applyAlignment="1">
      <alignment horizontal="center"/>
    </xf>
    <xf numFmtId="0" fontId="2" fillId="0" borderId="0" xfId="0" applyFont="1"/>
    <xf numFmtId="0" fontId="0" fillId="0" borderId="0" xfId="0" applyFont="1"/>
    <xf numFmtId="0" fontId="3" fillId="0" borderId="0" xfId="0" applyFont="1"/>
    <xf numFmtId="0" fontId="0" fillId="0" borderId="0" xfId="0" applyFont="1" applyAlignment="1">
      <alignment horizontal="center"/>
    </xf>
    <xf numFmtId="0" fontId="5" fillId="0" borderId="0" xfId="0" applyFont="1" applyAlignment="1">
      <alignment horizontal="center"/>
    </xf>
    <xf numFmtId="0" fontId="0" fillId="0" borderId="0" xfId="0" applyFont="1" applyAlignment="1">
      <alignment vertical="center" wrapText="1"/>
    </xf>
    <xf numFmtId="0" fontId="1" fillId="0" borderId="0" xfId="0" applyFont="1" applyAlignment="1">
      <alignment horizontal="center" vertical="center" wrapText="1"/>
    </xf>
    <xf numFmtId="0" fontId="0" fillId="0" borderId="1" xfId="0" applyFont="1" applyBorder="1"/>
    <xf numFmtId="1" fontId="0" fillId="0" borderId="0" xfId="0" applyNumberFormat="1" applyFont="1" applyAlignment="1">
      <alignment horizontal="center"/>
    </xf>
    <xf numFmtId="0" fontId="6" fillId="0" borderId="0" xfId="0" applyFont="1"/>
    <xf numFmtId="0" fontId="6" fillId="0" borderId="1" xfId="0" applyFont="1" applyBorder="1" applyAlignment="1">
      <alignment horizontal="center"/>
    </xf>
    <xf numFmtId="0" fontId="1" fillId="0" borderId="0" xfId="0" applyFont="1" applyBorder="1"/>
    <xf numFmtId="0" fontId="0" fillId="0" borderId="0" xfId="0" applyFont="1" applyBorder="1"/>
    <xf numFmtId="0" fontId="0" fillId="0" borderId="0" xfId="0" applyFont="1" applyBorder="1" applyAlignment="1">
      <alignment vertical="center" wrapText="1"/>
    </xf>
    <xf numFmtId="0" fontId="0" fillId="0" borderId="0" xfId="0" applyBorder="1"/>
    <xf numFmtId="0" fontId="5" fillId="0" borderId="0" xfId="0" applyFont="1" applyBorder="1" applyAlignment="1">
      <alignment horizontal="center"/>
    </xf>
    <xf numFmtId="0" fontId="1" fillId="0" borderId="0" xfId="0" applyFont="1" applyBorder="1" applyAlignment="1">
      <alignment horizontal="center" vertical="center" wrapText="1"/>
    </xf>
    <xf numFmtId="0" fontId="6" fillId="0" borderId="0" xfId="0" applyFont="1" applyBorder="1" applyAlignment="1">
      <alignment horizontal="center"/>
    </xf>
    <xf numFmtId="0" fontId="0" fillId="0" borderId="0" xfId="0" applyFont="1" applyBorder="1" applyAlignment="1">
      <alignment horizontal="center"/>
    </xf>
    <xf numFmtId="1" fontId="0" fillId="0" borderId="0" xfId="0" applyNumberFormat="1" applyFont="1" applyBorder="1" applyAlignment="1">
      <alignment horizontal="center"/>
    </xf>
    <xf numFmtId="0" fontId="9" fillId="0" borderId="0" xfId="0" applyFont="1" applyBorder="1" applyAlignment="1">
      <alignment horizontal="center" vertical="center" wrapText="1"/>
    </xf>
    <xf numFmtId="0" fontId="10" fillId="0" borderId="1" xfId="0" applyFont="1" applyBorder="1" applyAlignment="1">
      <alignment horizontal="center"/>
    </xf>
    <xf numFmtId="0" fontId="11" fillId="0" borderId="0" xfId="0" applyFont="1" applyBorder="1"/>
    <xf numFmtId="1" fontId="11" fillId="0" borderId="0" xfId="0" applyNumberFormat="1" applyFont="1" applyBorder="1" applyAlignment="1">
      <alignment horizontal="center"/>
    </xf>
    <xf numFmtId="0" fontId="4" fillId="0" borderId="0" xfId="0" applyFont="1" applyBorder="1" applyAlignment="1">
      <alignment horizontal="left" vertical="center"/>
    </xf>
    <xf numFmtId="0" fontId="4" fillId="0" borderId="1" xfId="0" applyFont="1" applyBorder="1" applyAlignment="1">
      <alignment horizontal="left" vertical="center"/>
    </xf>
    <xf numFmtId="0" fontId="0" fillId="0" borderId="0" xfId="0" applyFont="1" applyFill="1" applyBorder="1" applyAlignment="1">
      <alignment horizontal="center"/>
    </xf>
    <xf numFmtId="0" fontId="0"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xf>
    <xf numFmtId="0" fontId="6" fillId="0" borderId="7" xfId="0" applyFont="1" applyBorder="1" applyAlignment="1">
      <alignment horizontal="center"/>
    </xf>
    <xf numFmtId="0" fontId="0" fillId="0" borderId="4" xfId="0" applyFont="1" applyBorder="1" applyAlignment="1">
      <alignment horizontal="center"/>
    </xf>
    <xf numFmtId="0" fontId="0" fillId="0" borderId="5" xfId="0" applyFont="1" applyBorder="1"/>
    <xf numFmtId="1" fontId="0" fillId="0" borderId="5" xfId="0" applyNumberFormat="1" applyFont="1" applyBorder="1" applyAlignment="1">
      <alignment horizontal="center"/>
    </xf>
    <xf numFmtId="0" fontId="0" fillId="2" borderId="1" xfId="0" applyFont="1" applyFill="1" applyBorder="1" applyAlignment="1">
      <alignment horizontal="center" vertical="center" wrapText="1"/>
    </xf>
    <xf numFmtId="0" fontId="0" fillId="2" borderId="0" xfId="0" applyFont="1" applyFill="1" applyBorder="1"/>
    <xf numFmtId="0" fontId="5" fillId="2" borderId="0" xfId="0" applyFont="1" applyFill="1" applyBorder="1" applyAlignment="1">
      <alignment horizontal="center"/>
    </xf>
    <xf numFmtId="0" fontId="0" fillId="2" borderId="0" xfId="0" applyFont="1" applyFill="1" applyBorder="1" applyAlignment="1">
      <alignment horizontal="center"/>
    </xf>
    <xf numFmtId="0" fontId="9" fillId="2" borderId="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0" fillId="2" borderId="1" xfId="0" applyFont="1" applyFill="1" applyBorder="1" applyAlignment="1">
      <alignment horizontal="center"/>
    </xf>
    <xf numFmtId="0" fontId="6" fillId="2" borderId="1" xfId="0" applyFont="1" applyFill="1" applyBorder="1" applyAlignment="1">
      <alignment horizontal="center"/>
    </xf>
    <xf numFmtId="0" fontId="11" fillId="2" borderId="0" xfId="0" applyFont="1" applyFill="1" applyBorder="1"/>
    <xf numFmtId="1" fontId="11" fillId="2" borderId="0" xfId="0" applyNumberFormat="1" applyFont="1" applyFill="1" applyBorder="1" applyAlignment="1">
      <alignment horizontal="center"/>
    </xf>
    <xf numFmtId="1" fontId="0" fillId="2" borderId="0" xfId="0" applyNumberFormat="1" applyFont="1" applyFill="1" applyBorder="1" applyAlignment="1">
      <alignment horizontal="center"/>
    </xf>
    <xf numFmtId="0" fontId="4" fillId="0" borderId="6" xfId="0" applyFont="1" applyBorder="1" applyAlignment="1">
      <alignment horizontal="left" vertical="center"/>
    </xf>
    <xf numFmtId="0" fontId="0" fillId="0" borderId="4" xfId="0" applyFont="1" applyBorder="1"/>
    <xf numFmtId="0" fontId="3" fillId="0" borderId="4" xfId="0" applyFont="1" applyBorder="1"/>
    <xf numFmtId="0" fontId="0" fillId="0" borderId="6" xfId="0" applyFont="1" applyBorder="1" applyAlignment="1">
      <alignment horizontal="center" vertical="center" wrapText="1"/>
    </xf>
    <xf numFmtId="0" fontId="0" fillId="3" borderId="0" xfId="0" applyFill="1"/>
    <xf numFmtId="0" fontId="12" fillId="0" borderId="0" xfId="0" applyFont="1"/>
    <xf numFmtId="0" fontId="12" fillId="0" borderId="0" xfId="0" applyFont="1" applyAlignment="1">
      <alignment horizontal="left"/>
    </xf>
    <xf numFmtId="0" fontId="1" fillId="0" borderId="0" xfId="0" applyFont="1" applyAlignment="1">
      <alignment horizontal="center"/>
    </xf>
    <xf numFmtId="0" fontId="1" fillId="0" borderId="0" xfId="0" applyFont="1" applyAlignment="1">
      <alignment horizontal="left"/>
    </xf>
    <xf numFmtId="0" fontId="0" fillId="0" borderId="1" xfId="0" applyFill="1" applyBorder="1" applyAlignment="1">
      <alignment horizontal="center"/>
    </xf>
    <xf numFmtId="2" fontId="0" fillId="0" borderId="0" xfId="0" applyNumberFormat="1" applyAlignment="1">
      <alignment horizontal="center"/>
    </xf>
    <xf numFmtId="0" fontId="1" fillId="0" borderId="0" xfId="0" applyFont="1" applyBorder="1" applyAlignment="1">
      <alignment horizontal="center"/>
    </xf>
    <xf numFmtId="0" fontId="4" fillId="0" borderId="0" xfId="1" applyFont="1"/>
    <xf numFmtId="0" fontId="5" fillId="0" borderId="0" xfId="1" applyFont="1"/>
    <xf numFmtId="0" fontId="1" fillId="0" borderId="0" xfId="1" applyFont="1" applyBorder="1" applyAlignment="1">
      <alignment horizontal="center" vertical="center" wrapText="1"/>
    </xf>
    <xf numFmtId="0" fontId="14" fillId="0" borderId="1" xfId="1" applyFont="1" applyBorder="1" applyAlignment="1">
      <alignment horizontal="center"/>
    </xf>
    <xf numFmtId="0" fontId="5" fillId="0" borderId="1" xfId="1" applyFont="1" applyBorder="1"/>
    <xf numFmtId="0" fontId="14" fillId="0" borderId="0" xfId="1" applyFont="1" applyBorder="1" applyAlignment="1">
      <alignment horizontal="center"/>
    </xf>
    <xf numFmtId="0" fontId="4" fillId="0" borderId="0" xfId="1" applyFont="1" applyBorder="1" applyAlignment="1">
      <alignment horizontal="center"/>
    </xf>
    <xf numFmtId="0" fontId="5" fillId="0" borderId="0" xfId="1" applyFont="1" applyAlignment="1">
      <alignment horizontal="center"/>
    </xf>
    <xf numFmtId="1" fontId="5" fillId="0" borderId="0" xfId="1" applyNumberFormat="1" applyFont="1" applyAlignment="1">
      <alignment horizontal="center"/>
    </xf>
    <xf numFmtId="14" fontId="5" fillId="0" borderId="0" xfId="1" applyNumberFormat="1" applyFont="1" applyAlignment="1">
      <alignment horizontal="center"/>
    </xf>
    <xf numFmtId="0" fontId="5" fillId="0" borderId="0" xfId="1" applyFont="1" applyBorder="1" applyAlignment="1">
      <alignment horizontal="center"/>
    </xf>
    <xf numFmtId="2" fontId="5" fillId="0" borderId="0" xfId="1" applyNumberFormat="1" applyFont="1" applyAlignment="1">
      <alignment horizontal="center"/>
    </xf>
    <xf numFmtId="164" fontId="5" fillId="0" borderId="0" xfId="1" applyNumberFormat="1" applyFont="1" applyAlignment="1">
      <alignment horizontal="center"/>
    </xf>
    <xf numFmtId="0" fontId="3" fillId="0" borderId="1" xfId="1" applyFont="1" applyBorder="1" applyAlignment="1">
      <alignment horizontal="center"/>
    </xf>
    <xf numFmtId="0" fontId="5" fillId="0" borderId="1" xfId="1" applyFont="1" applyBorder="1" applyAlignment="1">
      <alignment horizontal="center"/>
    </xf>
    <xf numFmtId="0" fontId="4" fillId="0" borderId="0" xfId="1" applyFont="1" applyAlignment="1">
      <alignment horizontal="center"/>
    </xf>
    <xf numFmtId="166" fontId="0" fillId="0" borderId="0" xfId="0" applyNumberFormat="1" applyAlignment="1">
      <alignment horizontal="center"/>
    </xf>
    <xf numFmtId="0" fontId="14" fillId="0" borderId="1" xfId="0" applyFont="1" applyBorder="1" applyAlignment="1">
      <alignment horizontal="center"/>
    </xf>
    <xf numFmtId="166" fontId="0" fillId="0" borderId="1" xfId="0" applyNumberFormat="1"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xf numFmtId="0" fontId="0" fillId="0" borderId="0" xfId="0" applyAlignment="1">
      <alignment horizontal="left"/>
    </xf>
    <xf numFmtId="0" fontId="1" fillId="0" borderId="4" xfId="0" applyFont="1" applyBorder="1"/>
    <xf numFmtId="0" fontId="0" fillId="0" borderId="4" xfId="0" applyBorder="1" applyAlignment="1">
      <alignment horizontal="center"/>
    </xf>
    <xf numFmtId="0" fontId="0" fillId="0" borderId="4" xfId="0" applyBorder="1"/>
    <xf numFmtId="0" fontId="1" fillId="0" borderId="4" xfId="0" applyFont="1" applyBorder="1" applyAlignment="1">
      <alignment horizontal="center"/>
    </xf>
    <xf numFmtId="0" fontId="0" fillId="0" borderId="6" xfId="0"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xf>
    <xf numFmtId="0" fontId="12" fillId="0" borderId="8" xfId="0" applyFont="1" applyBorder="1" applyAlignment="1">
      <alignment horizontal="center"/>
    </xf>
    <xf numFmtId="0" fontId="0" fillId="0" borderId="9" xfId="0" applyBorder="1"/>
    <xf numFmtId="1" fontId="1" fillId="0" borderId="6" xfId="0" applyNumberFormat="1" applyFont="1" applyBorder="1" applyAlignment="1">
      <alignment horizontal="center"/>
    </xf>
    <xf numFmtId="0" fontId="1" fillId="0" borderId="7" xfId="0" applyFont="1" applyBorder="1" applyAlignment="1">
      <alignment horizontal="center"/>
    </xf>
    <xf numFmtId="0" fontId="0" fillId="0" borderId="9" xfId="0" applyBorder="1" applyAlignment="1">
      <alignment horizontal="center"/>
    </xf>
    <xf numFmtId="2" fontId="1" fillId="0" borderId="6" xfId="0" applyNumberFormat="1" applyFont="1" applyBorder="1" applyAlignment="1">
      <alignment horizontal="center"/>
    </xf>
    <xf numFmtId="0" fontId="0" fillId="0" borderId="7" xfId="0" applyBorder="1" applyAlignment="1">
      <alignment horizontal="center"/>
    </xf>
    <xf numFmtId="1" fontId="0" fillId="0" borderId="6" xfId="0" applyNumberFormat="1" applyBorder="1" applyAlignment="1">
      <alignment horizontal="center"/>
    </xf>
    <xf numFmtId="0" fontId="1" fillId="0" borderId="9" xfId="0" applyFont="1" applyBorder="1" applyAlignment="1">
      <alignment horizontal="center"/>
    </xf>
    <xf numFmtId="0" fontId="1" fillId="0" borderId="10" xfId="0" applyFont="1" applyBorder="1"/>
    <xf numFmtId="1" fontId="1" fillId="0" borderId="11" xfId="0" applyNumberFormat="1" applyFont="1" applyBorder="1" applyAlignment="1">
      <alignment horizontal="center"/>
    </xf>
    <xf numFmtId="166" fontId="0" fillId="0" borderId="0" xfId="0" applyNumberFormat="1" applyFont="1" applyAlignment="1">
      <alignment horizontal="center"/>
    </xf>
    <xf numFmtId="0" fontId="6" fillId="0" borderId="0" xfId="0" applyFont="1" applyAlignment="1">
      <alignment horizontal="center"/>
    </xf>
    <xf numFmtId="0" fontId="4" fillId="0" borderId="0" xfId="1" applyFont="1" applyAlignment="1">
      <alignment horizontal="center" vertical="center"/>
    </xf>
    <xf numFmtId="0" fontId="20" fillId="0" borderId="0" xfId="1" applyFont="1" applyAlignment="1">
      <alignment horizontal="center"/>
    </xf>
    <xf numFmtId="1" fontId="20" fillId="0" borderId="0" xfId="1" applyNumberFormat="1" applyFont="1" applyAlignment="1">
      <alignment horizontal="center"/>
    </xf>
    <xf numFmtId="11" fontId="0" fillId="0" borderId="0" xfId="0" applyNumberFormat="1" applyAlignment="1">
      <alignment horizontal="center"/>
    </xf>
    <xf numFmtId="0" fontId="12" fillId="0" borderId="1" xfId="0" applyFont="1" applyBorder="1" applyAlignment="1">
      <alignment horizontal="center"/>
    </xf>
    <xf numFmtId="0" fontId="5" fillId="0" borderId="0" xfId="1" applyNumberFormat="1" applyFont="1" applyAlignment="1">
      <alignment horizontal="center"/>
    </xf>
    <xf numFmtId="166" fontId="19" fillId="0" borderId="0" xfId="0" applyNumberFormat="1" applyFont="1" applyAlignment="1">
      <alignment horizontal="center"/>
    </xf>
    <xf numFmtId="0" fontId="19" fillId="0" borderId="0" xfId="0" applyFont="1" applyAlignment="1">
      <alignment horizontal="center"/>
    </xf>
    <xf numFmtId="0" fontId="1" fillId="0" borderId="8" xfId="0" applyFont="1" applyBorder="1"/>
    <xf numFmtId="0" fontId="1" fillId="0" borderId="9" xfId="0" applyFont="1" applyBorder="1"/>
    <xf numFmtId="0" fontId="1" fillId="0" borderId="5" xfId="0" applyFont="1" applyBorder="1"/>
    <xf numFmtId="0" fontId="1" fillId="0" borderId="6" xfId="0" applyFont="1" applyBorder="1"/>
    <xf numFmtId="0" fontId="1" fillId="0" borderId="7" xfId="0" applyFont="1" applyBorder="1"/>
    <xf numFmtId="0" fontId="1" fillId="0" borderId="2" xfId="0" applyFont="1" applyBorder="1" applyAlignment="1">
      <alignment horizontal="center"/>
    </xf>
    <xf numFmtId="0" fontId="1" fillId="0" borderId="1" xfId="0" applyFont="1" applyFill="1" applyBorder="1" applyAlignment="1">
      <alignment horizontal="center"/>
    </xf>
    <xf numFmtId="166" fontId="5" fillId="0" borderId="0" xfId="0" applyNumberFormat="1" applyFont="1" applyAlignment="1">
      <alignment horizontal="center"/>
    </xf>
    <xf numFmtId="0" fontId="14" fillId="0" borderId="0" xfId="0" applyFont="1" applyBorder="1"/>
    <xf numFmtId="0" fontId="14" fillId="0" borderId="0" xfId="0" applyFont="1"/>
    <xf numFmtId="0" fontId="21" fillId="0" borderId="0" xfId="0" applyFont="1" applyAlignment="1">
      <alignment horizontal="center"/>
    </xf>
    <xf numFmtId="0" fontId="1" fillId="0" borderId="0" xfId="1" applyFont="1" applyBorder="1" applyAlignment="1">
      <alignment horizontal="center" vertical="center" wrapText="1"/>
    </xf>
    <xf numFmtId="0" fontId="4" fillId="0" borderId="0" xfId="1" applyFont="1" applyBorder="1" applyAlignment="1">
      <alignment horizontal="center" vertical="center"/>
    </xf>
    <xf numFmtId="0" fontId="0" fillId="4" borderId="0" xfId="0" applyFill="1"/>
    <xf numFmtId="0" fontId="0" fillId="4" borderId="0" xfId="0" applyFill="1" applyAlignment="1">
      <alignment horizontal="center"/>
    </xf>
    <xf numFmtId="0" fontId="4" fillId="0" borderId="0" xfId="0" applyFont="1" applyBorder="1" applyAlignment="1">
      <alignment horizontal="center" vertical="center"/>
    </xf>
    <xf numFmtId="1" fontId="12" fillId="0" borderId="0" xfId="0" applyNumberFormat="1" applyFont="1" applyAlignment="1">
      <alignment horizontal="center"/>
    </xf>
    <xf numFmtId="1" fontId="1" fillId="0" borderId="1" xfId="0" applyNumberFormat="1" applyFont="1" applyBorder="1" applyAlignment="1">
      <alignment horizontal="center"/>
    </xf>
    <xf numFmtId="0" fontId="1" fillId="0" borderId="0" xfId="0" applyFont="1" applyAlignment="1">
      <alignment horizontal="left" vertical="center"/>
    </xf>
    <xf numFmtId="0" fontId="12" fillId="0" borderId="0" xfId="0" applyFont="1" applyAlignment="1">
      <alignment horizontal="left" vertical="center"/>
    </xf>
    <xf numFmtId="1" fontId="4" fillId="0" borderId="0" xfId="1" applyNumberFormat="1" applyFont="1" applyAlignment="1">
      <alignment horizontal="center"/>
    </xf>
    <xf numFmtId="0" fontId="5" fillId="4" borderId="0" xfId="1" applyFont="1" applyFill="1"/>
    <xf numFmtId="0" fontId="5" fillId="0" borderId="0" xfId="1" applyFont="1" applyAlignment="1">
      <alignment horizontal="left"/>
    </xf>
    <xf numFmtId="1" fontId="5" fillId="0" borderId="0" xfId="1" applyNumberFormat="1" applyFont="1" applyAlignment="1">
      <alignment horizontal="left"/>
    </xf>
    <xf numFmtId="2" fontId="5" fillId="0" borderId="0" xfId="1" applyNumberFormat="1" applyFont="1" applyAlignment="1">
      <alignment horizontal="left"/>
    </xf>
    <xf numFmtId="0" fontId="1" fillId="0" borderId="1"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4" fillId="0" borderId="2" xfId="0" applyFont="1" applyBorder="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0" xfId="1" applyFont="1" applyBorder="1" applyAlignment="1">
      <alignment horizontal="center" vertical="center" wrapText="1"/>
    </xf>
    <xf numFmtId="0" fontId="1" fillId="0" borderId="0" xfId="1" applyFont="1" applyBorder="1" applyAlignment="1">
      <alignment horizontal="center" vertical="center" wrapText="1"/>
    </xf>
    <xf numFmtId="0" fontId="4" fillId="0" borderId="0" xfId="1" applyFont="1" applyBorder="1" applyAlignment="1">
      <alignment horizontal="center" vertical="center"/>
    </xf>
    <xf numFmtId="0" fontId="1" fillId="0" borderId="4" xfId="0" applyFont="1" applyBorder="1" applyAlignment="1">
      <alignment horizontal="center"/>
    </xf>
    <xf numFmtId="0" fontId="1" fillId="0" borderId="0" xfId="0" applyFont="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0000FF"/>
      <color rgb="FFD20000"/>
      <color rgb="FF00FF00"/>
      <color rgb="FFC33D27"/>
      <color rgb="FF008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scatterChart>
        <c:scatterStyle val="lineMarker"/>
        <c:ser>
          <c:idx val="0"/>
          <c:order val="0"/>
          <c:tx>
            <c:v>Data</c:v>
          </c:tx>
          <c:spPr>
            <a:ln w="28575">
              <a:noFill/>
            </a:ln>
          </c:spPr>
          <c:marker>
            <c:symbol val="circle"/>
            <c:size val="7"/>
            <c:spPr>
              <a:solidFill>
                <a:sysClr val="windowText" lastClr="000000"/>
              </a:solidFill>
              <a:ln w="12700">
                <a:solidFill>
                  <a:sysClr val="windowText" lastClr="000000"/>
                </a:solidFill>
              </a:ln>
            </c:spPr>
          </c:marker>
          <c:xVal>
            <c:numRef>
              <c:f>'1 - CP model def'!$B$8:$B$11</c:f>
              <c:numCache>
                <c:formatCode>General</c:formatCode>
                <c:ptCount val="4"/>
                <c:pt idx="0" formatCode="0.00">
                  <c:v>1.7</c:v>
                </c:pt>
                <c:pt idx="1">
                  <c:v>2.2000000000000002</c:v>
                </c:pt>
                <c:pt idx="2">
                  <c:v>3.1</c:v>
                </c:pt>
                <c:pt idx="3">
                  <c:v>4</c:v>
                </c:pt>
              </c:numCache>
            </c:numRef>
          </c:xVal>
          <c:yVal>
            <c:numRef>
              <c:f>'1 - CP model def'!$C$8:$C$11</c:f>
              <c:numCache>
                <c:formatCode>0</c:formatCode>
                <c:ptCount val="4"/>
                <c:pt idx="0">
                  <c:v>680</c:v>
                </c:pt>
                <c:pt idx="1">
                  <c:v>770.00000000000011</c:v>
                </c:pt>
                <c:pt idx="2">
                  <c:v>930</c:v>
                </c:pt>
                <c:pt idx="3">
                  <c:v>1100</c:v>
                </c:pt>
              </c:numCache>
            </c:numRef>
          </c:yVal>
        </c:ser>
        <c:ser>
          <c:idx val="3"/>
          <c:order val="1"/>
          <c:tx>
            <c:v>1</c:v>
          </c:tx>
          <c:spPr>
            <a:ln w="15875">
              <a:solidFill>
                <a:sysClr val="windowText" lastClr="000000"/>
              </a:solidFill>
              <a:prstDash val="dash"/>
            </a:ln>
          </c:spPr>
          <c:marker>
            <c:symbol val="none"/>
          </c:marker>
          <c:xVal>
            <c:numRef>
              <c:f>'1 - CP model def'!$G$7:$G$8</c:f>
              <c:numCache>
                <c:formatCode>0.00</c:formatCode>
                <c:ptCount val="2"/>
                <c:pt idx="0" formatCode="General">
                  <c:v>0</c:v>
                </c:pt>
                <c:pt idx="1">
                  <c:v>1.7</c:v>
                </c:pt>
              </c:numCache>
            </c:numRef>
          </c:xVal>
          <c:yVal>
            <c:numRef>
              <c:f>'1 - CP model def'!$H$7:$H$8</c:f>
              <c:numCache>
                <c:formatCode>0</c:formatCode>
                <c:ptCount val="2"/>
                <c:pt idx="0" formatCode="General">
                  <c:v>0</c:v>
                </c:pt>
                <c:pt idx="1">
                  <c:v>680</c:v>
                </c:pt>
              </c:numCache>
            </c:numRef>
          </c:yVal>
        </c:ser>
        <c:ser>
          <c:idx val="6"/>
          <c:order val="2"/>
          <c:tx>
            <c:v>2</c:v>
          </c:tx>
          <c:spPr>
            <a:ln w="15875">
              <a:solidFill>
                <a:sysClr val="windowText" lastClr="000000"/>
              </a:solidFill>
              <a:prstDash val="dash"/>
            </a:ln>
          </c:spPr>
          <c:xVal>
            <c:numRef>
              <c:f>'1 - CP model def'!$G$11:$G$12</c:f>
              <c:numCache>
                <c:formatCode>General</c:formatCode>
                <c:ptCount val="2"/>
                <c:pt idx="0">
                  <c:v>0</c:v>
                </c:pt>
                <c:pt idx="1">
                  <c:v>3.1</c:v>
                </c:pt>
              </c:numCache>
            </c:numRef>
          </c:xVal>
          <c:yVal>
            <c:numRef>
              <c:f>'1 - CP model def'!$H$11:$H$12</c:f>
              <c:numCache>
                <c:formatCode>0</c:formatCode>
                <c:ptCount val="2"/>
                <c:pt idx="0" formatCode="General">
                  <c:v>0</c:v>
                </c:pt>
                <c:pt idx="1">
                  <c:v>930</c:v>
                </c:pt>
              </c:numCache>
            </c:numRef>
          </c:yVal>
        </c:ser>
        <c:ser>
          <c:idx val="4"/>
          <c:order val="3"/>
          <c:tx>
            <c:v>3</c:v>
          </c:tx>
          <c:spPr>
            <a:ln w="15875">
              <a:solidFill>
                <a:sysClr val="windowText" lastClr="000000"/>
              </a:solidFill>
              <a:prstDash val="dash"/>
            </a:ln>
          </c:spPr>
          <c:marker>
            <c:symbol val="none"/>
          </c:marker>
          <c:xVal>
            <c:numRef>
              <c:f>'1 - CP model def'!$G$9:$G$10</c:f>
              <c:numCache>
                <c:formatCode>General</c:formatCode>
                <c:ptCount val="2"/>
                <c:pt idx="0">
                  <c:v>0</c:v>
                </c:pt>
                <c:pt idx="1">
                  <c:v>2.2000000000000002</c:v>
                </c:pt>
              </c:numCache>
            </c:numRef>
          </c:xVal>
          <c:yVal>
            <c:numRef>
              <c:f>'1 - CP model def'!$H$9:$H$10</c:f>
              <c:numCache>
                <c:formatCode>0</c:formatCode>
                <c:ptCount val="2"/>
                <c:pt idx="0" formatCode="General">
                  <c:v>0</c:v>
                </c:pt>
                <c:pt idx="1">
                  <c:v>770.00000000000011</c:v>
                </c:pt>
              </c:numCache>
            </c:numRef>
          </c:yVal>
        </c:ser>
        <c:ser>
          <c:idx val="1"/>
          <c:order val="4"/>
          <c:tx>
            <c:v>4</c:v>
          </c:tx>
          <c:spPr>
            <a:ln w="15875">
              <a:solidFill>
                <a:sysClr val="windowText" lastClr="000000"/>
              </a:solidFill>
              <a:prstDash val="dash"/>
            </a:ln>
          </c:spPr>
          <c:marker>
            <c:symbol val="none"/>
          </c:marker>
          <c:xVal>
            <c:numRef>
              <c:f>'1 - CP model def'!$G$13:$G$14</c:f>
              <c:numCache>
                <c:formatCode>General</c:formatCode>
                <c:ptCount val="2"/>
                <c:pt idx="0">
                  <c:v>0</c:v>
                </c:pt>
                <c:pt idx="1">
                  <c:v>4</c:v>
                </c:pt>
              </c:numCache>
            </c:numRef>
          </c:xVal>
          <c:yVal>
            <c:numRef>
              <c:f>'1 - CP model def'!$H$13:$H$14</c:f>
              <c:numCache>
                <c:formatCode>0</c:formatCode>
                <c:ptCount val="2"/>
                <c:pt idx="0" formatCode="General">
                  <c:v>0</c:v>
                </c:pt>
                <c:pt idx="1">
                  <c:v>1100</c:v>
                </c:pt>
              </c:numCache>
            </c:numRef>
          </c:yVal>
        </c:ser>
        <c:ser>
          <c:idx val="2"/>
          <c:order val="5"/>
          <c:tx>
            <c:v>Line</c:v>
          </c:tx>
          <c:spPr>
            <a:ln w="38100">
              <a:solidFill>
                <a:sysClr val="windowText" lastClr="000000"/>
              </a:solidFill>
              <a:prstDash val="sysDot"/>
            </a:ln>
          </c:spPr>
          <c:marker>
            <c:symbol val="none"/>
          </c:marker>
          <c:xVal>
            <c:numRef>
              <c:f>'1 - CP model def'!$G$18:$G$23</c:f>
              <c:numCache>
                <c:formatCode>General</c:formatCode>
                <c:ptCount val="6"/>
                <c:pt idx="0">
                  <c:v>0</c:v>
                </c:pt>
                <c:pt idx="1">
                  <c:v>1.7</c:v>
                </c:pt>
                <c:pt idx="2">
                  <c:v>2.2000000000000002</c:v>
                </c:pt>
                <c:pt idx="3">
                  <c:v>3.1</c:v>
                </c:pt>
                <c:pt idx="4">
                  <c:v>4</c:v>
                </c:pt>
                <c:pt idx="5">
                  <c:v>5</c:v>
                </c:pt>
              </c:numCache>
            </c:numRef>
          </c:xVal>
          <c:yVal>
            <c:numRef>
              <c:f>'1 - CP model def'!$H$18:$H$23</c:f>
              <c:numCache>
                <c:formatCode>General</c:formatCode>
                <c:ptCount val="6"/>
                <c:pt idx="0">
                  <c:v>359</c:v>
                </c:pt>
                <c:pt idx="1">
                  <c:v>680</c:v>
                </c:pt>
                <c:pt idx="2">
                  <c:v>770.00000000000011</c:v>
                </c:pt>
                <c:pt idx="3">
                  <c:v>930</c:v>
                </c:pt>
                <c:pt idx="4">
                  <c:v>1100</c:v>
                </c:pt>
                <c:pt idx="5" formatCode="0">
                  <c:v>1285.7</c:v>
                </c:pt>
              </c:numCache>
            </c:numRef>
          </c:yVal>
        </c:ser>
        <c:ser>
          <c:idx val="5"/>
          <c:order val="6"/>
          <c:tx>
            <c:v>CP line</c:v>
          </c:tx>
          <c:spPr>
            <a:ln w="38100">
              <a:solidFill>
                <a:sysClr val="windowText" lastClr="000000"/>
              </a:solidFill>
              <a:prstDash val="sysDot"/>
            </a:ln>
          </c:spPr>
          <c:marker>
            <c:symbol val="none"/>
          </c:marker>
          <c:xVal>
            <c:numRef>
              <c:f>'1 - CP model def'!$G$18:$G$23</c:f>
              <c:numCache>
                <c:formatCode>General</c:formatCode>
                <c:ptCount val="6"/>
                <c:pt idx="0">
                  <c:v>0</c:v>
                </c:pt>
                <c:pt idx="1">
                  <c:v>1.7</c:v>
                </c:pt>
                <c:pt idx="2">
                  <c:v>2.2000000000000002</c:v>
                </c:pt>
                <c:pt idx="3">
                  <c:v>3.1</c:v>
                </c:pt>
                <c:pt idx="4">
                  <c:v>4</c:v>
                </c:pt>
                <c:pt idx="5">
                  <c:v>5</c:v>
                </c:pt>
              </c:numCache>
            </c:numRef>
          </c:xVal>
          <c:yVal>
            <c:numRef>
              <c:f>'1 - CP model def'!$I$18:$I$23</c:f>
              <c:numCache>
                <c:formatCode>General</c:formatCode>
                <c:ptCount val="6"/>
                <c:pt idx="0">
                  <c:v>0</c:v>
                </c:pt>
                <c:pt idx="1">
                  <c:v>321</c:v>
                </c:pt>
                <c:pt idx="2">
                  <c:v>411.00000000000011</c:v>
                </c:pt>
                <c:pt idx="3">
                  <c:v>571</c:v>
                </c:pt>
                <c:pt idx="4">
                  <c:v>741</c:v>
                </c:pt>
                <c:pt idx="5" formatCode="0">
                  <c:v>926.7</c:v>
                </c:pt>
              </c:numCache>
            </c:numRef>
          </c:yVal>
        </c:ser>
        <c:axId val="122659584"/>
        <c:axId val="122661504"/>
      </c:scatterChart>
      <c:valAx>
        <c:axId val="122659584"/>
        <c:scaling>
          <c:orientation val="minMax"/>
          <c:max val="5"/>
        </c:scaling>
        <c:axPos val="b"/>
        <c:title>
          <c:tx>
            <c:rich>
              <a:bodyPr/>
              <a:lstStyle/>
              <a:p>
                <a:pPr>
                  <a:defRPr/>
                </a:pPr>
                <a:r>
                  <a:rPr lang="en-US"/>
                  <a:t>Tlim (min)</a:t>
                </a:r>
              </a:p>
            </c:rich>
          </c:tx>
          <c:layout/>
        </c:title>
        <c:numFmt formatCode="0" sourceLinked="0"/>
        <c:tickLblPos val="nextTo"/>
        <c:spPr>
          <a:ln w="25400">
            <a:solidFill>
              <a:schemeClr val="tx1"/>
            </a:solidFill>
          </a:ln>
        </c:spPr>
        <c:txPr>
          <a:bodyPr/>
          <a:lstStyle/>
          <a:p>
            <a:pPr>
              <a:defRPr sz="1400"/>
            </a:pPr>
            <a:endParaRPr lang="en-US"/>
          </a:p>
        </c:txPr>
        <c:crossAx val="122661504"/>
        <c:crosses val="autoZero"/>
        <c:crossBetween val="midCat"/>
        <c:majorUnit val="1"/>
      </c:valAx>
      <c:valAx>
        <c:axId val="122661504"/>
        <c:scaling>
          <c:orientation val="minMax"/>
        </c:scaling>
        <c:axPos val="l"/>
        <c:title>
          <c:tx>
            <c:rich>
              <a:bodyPr rot="-5400000" vert="horz"/>
              <a:lstStyle/>
              <a:p>
                <a:pPr>
                  <a:defRPr/>
                </a:pPr>
                <a:r>
                  <a:rPr lang="en-US"/>
                  <a:t>Wlim (W min)</a:t>
                </a:r>
              </a:p>
            </c:rich>
          </c:tx>
          <c:layout>
            <c:manualLayout>
              <c:xMode val="edge"/>
              <c:yMode val="edge"/>
              <c:x val="1.9782393669634163E-2"/>
              <c:y val="0.17694422572178564"/>
            </c:manualLayout>
          </c:layout>
        </c:title>
        <c:numFmt formatCode="0" sourceLinked="1"/>
        <c:tickLblPos val="nextTo"/>
        <c:spPr>
          <a:ln w="25400">
            <a:solidFill>
              <a:schemeClr val="tx1"/>
            </a:solidFill>
          </a:ln>
        </c:spPr>
        <c:txPr>
          <a:bodyPr/>
          <a:lstStyle/>
          <a:p>
            <a:pPr>
              <a:defRPr sz="1400"/>
            </a:pPr>
            <a:endParaRPr lang="en-US"/>
          </a:p>
        </c:txPr>
        <c:crossAx val="122659584"/>
        <c:crosses val="autoZero"/>
        <c:crossBetween val="midCat"/>
      </c:valAx>
      <c:spPr>
        <a:ln w="25400">
          <a:noFill/>
        </a:ln>
      </c:spPr>
    </c:plotArea>
    <c:plotVisOnly val="1"/>
  </c:chart>
  <c:spPr>
    <a:ln>
      <a:noFill/>
    </a:ln>
  </c:spPr>
  <c:txPr>
    <a:bodyPr/>
    <a:lstStyle/>
    <a:p>
      <a:pPr>
        <a:defRPr sz="1600">
          <a:latin typeface="Arial" pitchFamily="34" charset="0"/>
          <a:cs typeface="Arial" pitchFamily="34" charset="0"/>
        </a:defRPr>
      </a:pPr>
      <a:endParaRPr lang="en-US"/>
    </a:p>
  </c:txPr>
  <c:printSettings>
    <c:headerFooter/>
    <c:pageMargins b="0.75000000000000377" l="0.70000000000000062" r="0.70000000000000062" t="0.7500000000000037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6743178798312846E-2"/>
          <c:y val="7.928922219648879E-2"/>
          <c:w val="0.8535982494696398"/>
          <c:h val="0.66399716889321414"/>
        </c:manualLayout>
      </c:layout>
      <c:scatterChart>
        <c:scatterStyle val="lineMarker"/>
        <c:ser>
          <c:idx val="6"/>
          <c:order val="0"/>
          <c:tx>
            <c:v>TRIMPs</c:v>
          </c:tx>
          <c:spPr>
            <a:ln w="25400">
              <a:solidFill>
                <a:sysClr val="windowText" lastClr="000000"/>
              </a:solidFill>
            </a:ln>
          </c:spPr>
          <c:marker>
            <c:symbol val="none"/>
          </c:marker>
          <c:xVal>
            <c:numRef>
              <c:f>'6 - IR model def'!$P$23:$P$498</c:f>
              <c:numCache>
                <c:formatCode>General</c:formatCode>
                <c:ptCount val="476"/>
                <c:pt idx="0">
                  <c:v>0</c:v>
                </c:pt>
                <c:pt idx="1">
                  <c:v>1</c:v>
                </c:pt>
                <c:pt idx="2">
                  <c:v>1</c:v>
                </c:pt>
                <c:pt idx="3">
                  <c:v>1</c:v>
                </c:pt>
                <c:pt idx="4">
                  <c:v>2</c:v>
                </c:pt>
                <c:pt idx="5">
                  <c:v>2</c:v>
                </c:pt>
                <c:pt idx="6">
                  <c:v>2</c:v>
                </c:pt>
                <c:pt idx="7">
                  <c:v>3</c:v>
                </c:pt>
                <c:pt idx="8">
                  <c:v>3</c:v>
                </c:pt>
                <c:pt idx="9">
                  <c:v>3</c:v>
                </c:pt>
                <c:pt idx="10">
                  <c:v>4</c:v>
                </c:pt>
                <c:pt idx="11">
                  <c:v>4</c:v>
                </c:pt>
                <c:pt idx="12">
                  <c:v>4</c:v>
                </c:pt>
                <c:pt idx="13">
                  <c:v>5</c:v>
                </c:pt>
                <c:pt idx="14">
                  <c:v>5</c:v>
                </c:pt>
                <c:pt idx="15">
                  <c:v>5</c:v>
                </c:pt>
                <c:pt idx="16">
                  <c:v>6</c:v>
                </c:pt>
                <c:pt idx="17">
                  <c:v>6</c:v>
                </c:pt>
                <c:pt idx="18">
                  <c:v>6</c:v>
                </c:pt>
                <c:pt idx="19">
                  <c:v>7</c:v>
                </c:pt>
                <c:pt idx="20">
                  <c:v>7</c:v>
                </c:pt>
                <c:pt idx="21">
                  <c:v>7</c:v>
                </c:pt>
                <c:pt idx="22">
                  <c:v>8</c:v>
                </c:pt>
                <c:pt idx="23">
                  <c:v>8</c:v>
                </c:pt>
                <c:pt idx="24">
                  <c:v>8</c:v>
                </c:pt>
                <c:pt idx="25">
                  <c:v>9</c:v>
                </c:pt>
                <c:pt idx="26">
                  <c:v>9</c:v>
                </c:pt>
                <c:pt idx="27">
                  <c:v>9</c:v>
                </c:pt>
                <c:pt idx="28">
                  <c:v>10</c:v>
                </c:pt>
                <c:pt idx="29">
                  <c:v>10</c:v>
                </c:pt>
                <c:pt idx="30">
                  <c:v>10</c:v>
                </c:pt>
                <c:pt idx="31">
                  <c:v>11</c:v>
                </c:pt>
                <c:pt idx="32">
                  <c:v>11</c:v>
                </c:pt>
                <c:pt idx="33">
                  <c:v>11</c:v>
                </c:pt>
                <c:pt idx="34">
                  <c:v>12</c:v>
                </c:pt>
                <c:pt idx="35">
                  <c:v>12</c:v>
                </c:pt>
                <c:pt idx="36">
                  <c:v>12</c:v>
                </c:pt>
                <c:pt idx="37">
                  <c:v>13</c:v>
                </c:pt>
                <c:pt idx="38">
                  <c:v>13</c:v>
                </c:pt>
                <c:pt idx="39">
                  <c:v>13</c:v>
                </c:pt>
                <c:pt idx="40">
                  <c:v>14</c:v>
                </c:pt>
                <c:pt idx="41">
                  <c:v>14</c:v>
                </c:pt>
                <c:pt idx="42">
                  <c:v>14</c:v>
                </c:pt>
                <c:pt idx="43">
                  <c:v>15</c:v>
                </c:pt>
                <c:pt idx="44">
                  <c:v>15</c:v>
                </c:pt>
                <c:pt idx="45">
                  <c:v>15</c:v>
                </c:pt>
                <c:pt idx="46">
                  <c:v>16</c:v>
                </c:pt>
                <c:pt idx="47">
                  <c:v>16</c:v>
                </c:pt>
                <c:pt idx="48">
                  <c:v>16</c:v>
                </c:pt>
                <c:pt idx="49">
                  <c:v>17</c:v>
                </c:pt>
                <c:pt idx="50">
                  <c:v>17</c:v>
                </c:pt>
                <c:pt idx="51">
                  <c:v>17</c:v>
                </c:pt>
                <c:pt idx="52">
                  <c:v>18</c:v>
                </c:pt>
                <c:pt idx="53">
                  <c:v>18</c:v>
                </c:pt>
                <c:pt idx="54">
                  <c:v>18</c:v>
                </c:pt>
                <c:pt idx="55">
                  <c:v>19</c:v>
                </c:pt>
                <c:pt idx="56">
                  <c:v>19</c:v>
                </c:pt>
                <c:pt idx="57">
                  <c:v>19</c:v>
                </c:pt>
                <c:pt idx="58">
                  <c:v>20</c:v>
                </c:pt>
                <c:pt idx="59">
                  <c:v>20</c:v>
                </c:pt>
                <c:pt idx="60">
                  <c:v>20</c:v>
                </c:pt>
                <c:pt idx="61">
                  <c:v>21</c:v>
                </c:pt>
                <c:pt idx="62">
                  <c:v>21</c:v>
                </c:pt>
                <c:pt idx="63">
                  <c:v>21</c:v>
                </c:pt>
                <c:pt idx="64">
                  <c:v>22</c:v>
                </c:pt>
                <c:pt idx="65">
                  <c:v>22</c:v>
                </c:pt>
                <c:pt idx="66">
                  <c:v>22</c:v>
                </c:pt>
                <c:pt idx="67">
                  <c:v>23</c:v>
                </c:pt>
                <c:pt idx="68">
                  <c:v>23</c:v>
                </c:pt>
                <c:pt idx="69">
                  <c:v>23</c:v>
                </c:pt>
                <c:pt idx="70">
                  <c:v>24</c:v>
                </c:pt>
                <c:pt idx="71">
                  <c:v>24</c:v>
                </c:pt>
                <c:pt idx="72">
                  <c:v>24</c:v>
                </c:pt>
                <c:pt idx="73">
                  <c:v>25</c:v>
                </c:pt>
                <c:pt idx="74">
                  <c:v>25</c:v>
                </c:pt>
                <c:pt idx="75">
                  <c:v>25</c:v>
                </c:pt>
                <c:pt idx="76">
                  <c:v>26</c:v>
                </c:pt>
                <c:pt idx="77">
                  <c:v>26</c:v>
                </c:pt>
                <c:pt idx="78">
                  <c:v>26</c:v>
                </c:pt>
                <c:pt idx="79">
                  <c:v>27</c:v>
                </c:pt>
                <c:pt idx="80">
                  <c:v>27</c:v>
                </c:pt>
                <c:pt idx="81">
                  <c:v>27</c:v>
                </c:pt>
                <c:pt idx="82">
                  <c:v>28</c:v>
                </c:pt>
                <c:pt idx="83">
                  <c:v>28</c:v>
                </c:pt>
                <c:pt idx="84">
                  <c:v>28</c:v>
                </c:pt>
                <c:pt idx="85">
                  <c:v>29</c:v>
                </c:pt>
                <c:pt idx="86">
                  <c:v>29</c:v>
                </c:pt>
                <c:pt idx="87">
                  <c:v>29</c:v>
                </c:pt>
                <c:pt idx="88">
                  <c:v>30</c:v>
                </c:pt>
                <c:pt idx="89">
                  <c:v>30</c:v>
                </c:pt>
                <c:pt idx="90">
                  <c:v>30</c:v>
                </c:pt>
                <c:pt idx="91">
                  <c:v>31</c:v>
                </c:pt>
                <c:pt idx="92">
                  <c:v>31</c:v>
                </c:pt>
                <c:pt idx="93">
                  <c:v>31</c:v>
                </c:pt>
                <c:pt idx="94">
                  <c:v>32</c:v>
                </c:pt>
                <c:pt idx="95">
                  <c:v>32</c:v>
                </c:pt>
                <c:pt idx="96">
                  <c:v>32</c:v>
                </c:pt>
                <c:pt idx="97">
                  <c:v>33</c:v>
                </c:pt>
                <c:pt idx="98">
                  <c:v>33</c:v>
                </c:pt>
                <c:pt idx="99">
                  <c:v>33</c:v>
                </c:pt>
                <c:pt idx="100">
                  <c:v>34</c:v>
                </c:pt>
                <c:pt idx="101">
                  <c:v>34</c:v>
                </c:pt>
                <c:pt idx="102">
                  <c:v>34</c:v>
                </c:pt>
                <c:pt idx="103">
                  <c:v>35</c:v>
                </c:pt>
                <c:pt idx="104">
                  <c:v>35</c:v>
                </c:pt>
                <c:pt idx="105">
                  <c:v>35</c:v>
                </c:pt>
                <c:pt idx="106">
                  <c:v>36</c:v>
                </c:pt>
                <c:pt idx="107">
                  <c:v>36</c:v>
                </c:pt>
                <c:pt idx="108">
                  <c:v>36</c:v>
                </c:pt>
                <c:pt idx="109">
                  <c:v>37</c:v>
                </c:pt>
                <c:pt idx="110">
                  <c:v>37</c:v>
                </c:pt>
                <c:pt idx="111">
                  <c:v>37</c:v>
                </c:pt>
                <c:pt idx="112">
                  <c:v>38</c:v>
                </c:pt>
                <c:pt idx="113">
                  <c:v>38</c:v>
                </c:pt>
                <c:pt idx="114">
                  <c:v>38</c:v>
                </c:pt>
                <c:pt idx="115">
                  <c:v>39</c:v>
                </c:pt>
                <c:pt idx="116">
                  <c:v>39</c:v>
                </c:pt>
                <c:pt idx="117">
                  <c:v>39</c:v>
                </c:pt>
                <c:pt idx="118">
                  <c:v>40</c:v>
                </c:pt>
                <c:pt idx="119">
                  <c:v>40</c:v>
                </c:pt>
                <c:pt idx="120">
                  <c:v>40</c:v>
                </c:pt>
                <c:pt idx="121">
                  <c:v>41</c:v>
                </c:pt>
                <c:pt idx="122">
                  <c:v>41</c:v>
                </c:pt>
                <c:pt idx="123">
                  <c:v>41</c:v>
                </c:pt>
                <c:pt idx="124">
                  <c:v>42</c:v>
                </c:pt>
                <c:pt idx="125">
                  <c:v>42</c:v>
                </c:pt>
                <c:pt idx="126">
                  <c:v>42</c:v>
                </c:pt>
                <c:pt idx="127">
                  <c:v>43</c:v>
                </c:pt>
                <c:pt idx="128">
                  <c:v>43</c:v>
                </c:pt>
                <c:pt idx="129">
                  <c:v>43</c:v>
                </c:pt>
                <c:pt idx="130">
                  <c:v>44</c:v>
                </c:pt>
                <c:pt idx="131">
                  <c:v>44</c:v>
                </c:pt>
                <c:pt idx="132">
                  <c:v>44</c:v>
                </c:pt>
                <c:pt idx="133">
                  <c:v>45</c:v>
                </c:pt>
                <c:pt idx="134">
                  <c:v>45</c:v>
                </c:pt>
                <c:pt idx="135">
                  <c:v>45</c:v>
                </c:pt>
                <c:pt idx="136">
                  <c:v>46</c:v>
                </c:pt>
                <c:pt idx="137">
                  <c:v>46</c:v>
                </c:pt>
                <c:pt idx="138">
                  <c:v>46</c:v>
                </c:pt>
                <c:pt idx="139">
                  <c:v>47</c:v>
                </c:pt>
                <c:pt idx="140">
                  <c:v>47</c:v>
                </c:pt>
                <c:pt idx="141">
                  <c:v>47</c:v>
                </c:pt>
                <c:pt idx="142">
                  <c:v>48</c:v>
                </c:pt>
                <c:pt idx="143">
                  <c:v>48</c:v>
                </c:pt>
                <c:pt idx="144">
                  <c:v>48</c:v>
                </c:pt>
                <c:pt idx="145">
                  <c:v>49</c:v>
                </c:pt>
                <c:pt idx="146">
                  <c:v>49</c:v>
                </c:pt>
                <c:pt idx="147">
                  <c:v>49</c:v>
                </c:pt>
                <c:pt idx="148">
                  <c:v>50</c:v>
                </c:pt>
                <c:pt idx="149">
                  <c:v>50</c:v>
                </c:pt>
                <c:pt idx="150">
                  <c:v>50</c:v>
                </c:pt>
                <c:pt idx="151">
                  <c:v>51</c:v>
                </c:pt>
                <c:pt idx="152">
                  <c:v>51</c:v>
                </c:pt>
                <c:pt idx="153">
                  <c:v>51</c:v>
                </c:pt>
                <c:pt idx="154">
                  <c:v>52</c:v>
                </c:pt>
                <c:pt idx="155">
                  <c:v>52</c:v>
                </c:pt>
                <c:pt idx="156">
                  <c:v>52</c:v>
                </c:pt>
                <c:pt idx="157">
                  <c:v>53</c:v>
                </c:pt>
                <c:pt idx="158">
                  <c:v>53</c:v>
                </c:pt>
                <c:pt idx="159">
                  <c:v>53</c:v>
                </c:pt>
                <c:pt idx="160">
                  <c:v>54</c:v>
                </c:pt>
                <c:pt idx="161">
                  <c:v>54</c:v>
                </c:pt>
                <c:pt idx="162">
                  <c:v>54</c:v>
                </c:pt>
                <c:pt idx="163">
                  <c:v>55</c:v>
                </c:pt>
                <c:pt idx="164">
                  <c:v>55</c:v>
                </c:pt>
                <c:pt idx="165">
                  <c:v>55</c:v>
                </c:pt>
                <c:pt idx="166">
                  <c:v>56</c:v>
                </c:pt>
                <c:pt idx="167">
                  <c:v>56</c:v>
                </c:pt>
                <c:pt idx="168">
                  <c:v>56</c:v>
                </c:pt>
                <c:pt idx="169">
                  <c:v>57</c:v>
                </c:pt>
                <c:pt idx="170">
                  <c:v>57</c:v>
                </c:pt>
                <c:pt idx="171">
                  <c:v>57</c:v>
                </c:pt>
                <c:pt idx="172">
                  <c:v>58</c:v>
                </c:pt>
                <c:pt idx="173">
                  <c:v>58</c:v>
                </c:pt>
                <c:pt idx="174">
                  <c:v>58</c:v>
                </c:pt>
                <c:pt idx="175">
                  <c:v>59</c:v>
                </c:pt>
                <c:pt idx="176">
                  <c:v>59</c:v>
                </c:pt>
                <c:pt idx="177">
                  <c:v>59</c:v>
                </c:pt>
                <c:pt idx="178">
                  <c:v>60</c:v>
                </c:pt>
                <c:pt idx="179">
                  <c:v>60</c:v>
                </c:pt>
                <c:pt idx="180">
                  <c:v>60</c:v>
                </c:pt>
                <c:pt idx="181">
                  <c:v>61</c:v>
                </c:pt>
                <c:pt idx="182">
                  <c:v>61</c:v>
                </c:pt>
                <c:pt idx="183">
                  <c:v>61</c:v>
                </c:pt>
                <c:pt idx="184">
                  <c:v>62</c:v>
                </c:pt>
                <c:pt idx="185">
                  <c:v>62</c:v>
                </c:pt>
                <c:pt idx="186">
                  <c:v>62</c:v>
                </c:pt>
                <c:pt idx="187">
                  <c:v>63</c:v>
                </c:pt>
                <c:pt idx="188">
                  <c:v>63</c:v>
                </c:pt>
                <c:pt idx="189">
                  <c:v>63</c:v>
                </c:pt>
                <c:pt idx="190">
                  <c:v>64</c:v>
                </c:pt>
                <c:pt idx="191">
                  <c:v>64</c:v>
                </c:pt>
                <c:pt idx="192">
                  <c:v>64</c:v>
                </c:pt>
                <c:pt idx="193">
                  <c:v>65</c:v>
                </c:pt>
                <c:pt idx="194">
                  <c:v>65</c:v>
                </c:pt>
                <c:pt idx="195">
                  <c:v>65</c:v>
                </c:pt>
                <c:pt idx="196">
                  <c:v>66</c:v>
                </c:pt>
                <c:pt idx="197">
                  <c:v>66</c:v>
                </c:pt>
                <c:pt idx="198">
                  <c:v>66</c:v>
                </c:pt>
                <c:pt idx="199">
                  <c:v>67</c:v>
                </c:pt>
                <c:pt idx="200">
                  <c:v>67</c:v>
                </c:pt>
                <c:pt idx="201">
                  <c:v>67</c:v>
                </c:pt>
                <c:pt idx="202">
                  <c:v>68</c:v>
                </c:pt>
                <c:pt idx="203">
                  <c:v>68</c:v>
                </c:pt>
                <c:pt idx="204">
                  <c:v>68</c:v>
                </c:pt>
                <c:pt idx="205">
                  <c:v>69</c:v>
                </c:pt>
                <c:pt idx="206">
                  <c:v>69</c:v>
                </c:pt>
                <c:pt idx="207">
                  <c:v>69</c:v>
                </c:pt>
                <c:pt idx="208">
                  <c:v>70</c:v>
                </c:pt>
                <c:pt idx="209">
                  <c:v>70</c:v>
                </c:pt>
                <c:pt idx="210">
                  <c:v>70</c:v>
                </c:pt>
                <c:pt idx="211">
                  <c:v>71</c:v>
                </c:pt>
                <c:pt idx="212">
                  <c:v>71</c:v>
                </c:pt>
                <c:pt idx="213">
                  <c:v>71</c:v>
                </c:pt>
                <c:pt idx="214">
                  <c:v>72</c:v>
                </c:pt>
                <c:pt idx="215">
                  <c:v>72</c:v>
                </c:pt>
                <c:pt idx="216">
                  <c:v>72</c:v>
                </c:pt>
                <c:pt idx="217">
                  <c:v>73</c:v>
                </c:pt>
                <c:pt idx="218">
                  <c:v>73</c:v>
                </c:pt>
                <c:pt idx="219">
                  <c:v>73</c:v>
                </c:pt>
                <c:pt idx="220">
                  <c:v>74</c:v>
                </c:pt>
                <c:pt idx="221">
                  <c:v>74</c:v>
                </c:pt>
                <c:pt idx="222">
                  <c:v>74</c:v>
                </c:pt>
                <c:pt idx="223">
                  <c:v>75</c:v>
                </c:pt>
                <c:pt idx="224">
                  <c:v>75</c:v>
                </c:pt>
                <c:pt idx="225">
                  <c:v>75</c:v>
                </c:pt>
                <c:pt idx="226">
                  <c:v>76</c:v>
                </c:pt>
                <c:pt idx="227">
                  <c:v>76</c:v>
                </c:pt>
                <c:pt idx="228">
                  <c:v>76</c:v>
                </c:pt>
                <c:pt idx="229">
                  <c:v>77</c:v>
                </c:pt>
                <c:pt idx="230">
                  <c:v>77</c:v>
                </c:pt>
                <c:pt idx="231">
                  <c:v>77</c:v>
                </c:pt>
                <c:pt idx="232">
                  <c:v>78</c:v>
                </c:pt>
                <c:pt idx="233">
                  <c:v>78</c:v>
                </c:pt>
                <c:pt idx="234">
                  <c:v>78</c:v>
                </c:pt>
                <c:pt idx="235">
                  <c:v>79</c:v>
                </c:pt>
                <c:pt idx="236">
                  <c:v>79</c:v>
                </c:pt>
                <c:pt idx="237">
                  <c:v>79</c:v>
                </c:pt>
                <c:pt idx="238">
                  <c:v>80</c:v>
                </c:pt>
                <c:pt idx="239">
                  <c:v>80</c:v>
                </c:pt>
                <c:pt idx="240">
                  <c:v>80</c:v>
                </c:pt>
                <c:pt idx="241">
                  <c:v>81</c:v>
                </c:pt>
                <c:pt idx="242">
                  <c:v>81</c:v>
                </c:pt>
                <c:pt idx="243">
                  <c:v>81</c:v>
                </c:pt>
                <c:pt idx="244">
                  <c:v>82</c:v>
                </c:pt>
                <c:pt idx="245">
                  <c:v>82</c:v>
                </c:pt>
                <c:pt idx="246">
                  <c:v>82</c:v>
                </c:pt>
                <c:pt idx="247">
                  <c:v>83</c:v>
                </c:pt>
                <c:pt idx="248">
                  <c:v>83</c:v>
                </c:pt>
                <c:pt idx="249">
                  <c:v>83</c:v>
                </c:pt>
                <c:pt idx="250">
                  <c:v>84</c:v>
                </c:pt>
                <c:pt idx="251">
                  <c:v>84</c:v>
                </c:pt>
                <c:pt idx="252">
                  <c:v>84</c:v>
                </c:pt>
                <c:pt idx="253">
                  <c:v>85</c:v>
                </c:pt>
                <c:pt idx="254">
                  <c:v>85</c:v>
                </c:pt>
                <c:pt idx="255">
                  <c:v>85</c:v>
                </c:pt>
                <c:pt idx="256">
                  <c:v>86</c:v>
                </c:pt>
                <c:pt idx="257">
                  <c:v>86</c:v>
                </c:pt>
                <c:pt idx="258">
                  <c:v>86</c:v>
                </c:pt>
                <c:pt idx="259">
                  <c:v>87</c:v>
                </c:pt>
                <c:pt idx="260">
                  <c:v>87</c:v>
                </c:pt>
                <c:pt idx="261">
                  <c:v>87</c:v>
                </c:pt>
                <c:pt idx="262">
                  <c:v>88</c:v>
                </c:pt>
                <c:pt idx="263">
                  <c:v>88</c:v>
                </c:pt>
                <c:pt idx="264">
                  <c:v>88</c:v>
                </c:pt>
                <c:pt idx="265">
                  <c:v>89</c:v>
                </c:pt>
                <c:pt idx="266">
                  <c:v>89</c:v>
                </c:pt>
                <c:pt idx="267">
                  <c:v>89</c:v>
                </c:pt>
                <c:pt idx="268">
                  <c:v>90</c:v>
                </c:pt>
                <c:pt idx="269">
                  <c:v>90</c:v>
                </c:pt>
                <c:pt idx="270">
                  <c:v>90</c:v>
                </c:pt>
                <c:pt idx="271">
                  <c:v>91</c:v>
                </c:pt>
                <c:pt idx="272">
                  <c:v>91</c:v>
                </c:pt>
                <c:pt idx="273">
                  <c:v>91</c:v>
                </c:pt>
                <c:pt idx="274">
                  <c:v>92</c:v>
                </c:pt>
                <c:pt idx="275">
                  <c:v>92</c:v>
                </c:pt>
                <c:pt idx="276">
                  <c:v>92</c:v>
                </c:pt>
                <c:pt idx="277">
                  <c:v>93</c:v>
                </c:pt>
                <c:pt idx="278">
                  <c:v>93</c:v>
                </c:pt>
                <c:pt idx="279">
                  <c:v>93</c:v>
                </c:pt>
                <c:pt idx="280">
                  <c:v>94</c:v>
                </c:pt>
                <c:pt idx="281">
                  <c:v>94</c:v>
                </c:pt>
                <c:pt idx="282">
                  <c:v>94</c:v>
                </c:pt>
                <c:pt idx="283">
                  <c:v>95</c:v>
                </c:pt>
                <c:pt idx="284">
                  <c:v>95</c:v>
                </c:pt>
                <c:pt idx="285">
                  <c:v>95</c:v>
                </c:pt>
                <c:pt idx="286">
                  <c:v>96</c:v>
                </c:pt>
                <c:pt idx="287">
                  <c:v>96</c:v>
                </c:pt>
                <c:pt idx="288">
                  <c:v>96</c:v>
                </c:pt>
                <c:pt idx="289">
                  <c:v>97</c:v>
                </c:pt>
                <c:pt idx="290">
                  <c:v>97</c:v>
                </c:pt>
                <c:pt idx="291">
                  <c:v>97</c:v>
                </c:pt>
                <c:pt idx="292">
                  <c:v>98</c:v>
                </c:pt>
                <c:pt idx="293">
                  <c:v>98</c:v>
                </c:pt>
                <c:pt idx="294">
                  <c:v>98</c:v>
                </c:pt>
                <c:pt idx="295">
                  <c:v>99</c:v>
                </c:pt>
                <c:pt idx="296">
                  <c:v>99</c:v>
                </c:pt>
                <c:pt idx="297">
                  <c:v>99</c:v>
                </c:pt>
                <c:pt idx="298">
                  <c:v>100</c:v>
                </c:pt>
                <c:pt idx="299">
                  <c:v>100</c:v>
                </c:pt>
                <c:pt idx="300">
                  <c:v>100</c:v>
                </c:pt>
                <c:pt idx="301">
                  <c:v>101</c:v>
                </c:pt>
                <c:pt idx="302">
                  <c:v>101</c:v>
                </c:pt>
                <c:pt idx="303">
                  <c:v>101</c:v>
                </c:pt>
                <c:pt idx="304">
                  <c:v>102</c:v>
                </c:pt>
                <c:pt idx="305">
                  <c:v>102</c:v>
                </c:pt>
                <c:pt idx="306">
                  <c:v>102</c:v>
                </c:pt>
                <c:pt idx="307">
                  <c:v>103</c:v>
                </c:pt>
                <c:pt idx="308">
                  <c:v>103</c:v>
                </c:pt>
                <c:pt idx="309">
                  <c:v>103</c:v>
                </c:pt>
                <c:pt idx="310">
                  <c:v>104</c:v>
                </c:pt>
                <c:pt idx="311">
                  <c:v>104</c:v>
                </c:pt>
                <c:pt idx="312">
                  <c:v>104</c:v>
                </c:pt>
                <c:pt idx="313">
                  <c:v>105</c:v>
                </c:pt>
                <c:pt idx="314">
                  <c:v>105</c:v>
                </c:pt>
                <c:pt idx="315">
                  <c:v>105</c:v>
                </c:pt>
                <c:pt idx="316">
                  <c:v>106</c:v>
                </c:pt>
                <c:pt idx="317">
                  <c:v>106</c:v>
                </c:pt>
                <c:pt idx="318">
                  <c:v>106</c:v>
                </c:pt>
                <c:pt idx="319">
                  <c:v>107</c:v>
                </c:pt>
                <c:pt idx="320">
                  <c:v>107</c:v>
                </c:pt>
                <c:pt idx="321">
                  <c:v>107</c:v>
                </c:pt>
                <c:pt idx="322">
                  <c:v>108</c:v>
                </c:pt>
                <c:pt idx="323">
                  <c:v>108</c:v>
                </c:pt>
                <c:pt idx="324">
                  <c:v>108</c:v>
                </c:pt>
                <c:pt idx="325">
                  <c:v>109</c:v>
                </c:pt>
                <c:pt idx="326">
                  <c:v>109</c:v>
                </c:pt>
                <c:pt idx="327">
                  <c:v>109</c:v>
                </c:pt>
                <c:pt idx="328">
                  <c:v>110</c:v>
                </c:pt>
                <c:pt idx="329">
                  <c:v>110</c:v>
                </c:pt>
                <c:pt idx="330">
                  <c:v>110</c:v>
                </c:pt>
                <c:pt idx="331">
                  <c:v>111</c:v>
                </c:pt>
                <c:pt idx="332">
                  <c:v>111</c:v>
                </c:pt>
                <c:pt idx="333">
                  <c:v>111</c:v>
                </c:pt>
                <c:pt idx="334">
                  <c:v>112</c:v>
                </c:pt>
                <c:pt idx="335">
                  <c:v>112</c:v>
                </c:pt>
                <c:pt idx="336">
                  <c:v>112</c:v>
                </c:pt>
                <c:pt idx="337">
                  <c:v>113</c:v>
                </c:pt>
                <c:pt idx="338">
                  <c:v>113</c:v>
                </c:pt>
                <c:pt idx="339">
                  <c:v>113</c:v>
                </c:pt>
                <c:pt idx="340">
                  <c:v>114</c:v>
                </c:pt>
                <c:pt idx="341">
                  <c:v>114</c:v>
                </c:pt>
                <c:pt idx="342">
                  <c:v>114</c:v>
                </c:pt>
                <c:pt idx="343">
                  <c:v>115</c:v>
                </c:pt>
                <c:pt idx="344">
                  <c:v>115</c:v>
                </c:pt>
                <c:pt idx="345">
                  <c:v>115</c:v>
                </c:pt>
                <c:pt idx="346">
                  <c:v>116</c:v>
                </c:pt>
                <c:pt idx="347">
                  <c:v>116</c:v>
                </c:pt>
                <c:pt idx="348">
                  <c:v>116</c:v>
                </c:pt>
                <c:pt idx="349">
                  <c:v>117</c:v>
                </c:pt>
                <c:pt idx="350">
                  <c:v>117</c:v>
                </c:pt>
                <c:pt idx="351">
                  <c:v>117</c:v>
                </c:pt>
                <c:pt idx="352">
                  <c:v>118</c:v>
                </c:pt>
                <c:pt idx="353">
                  <c:v>118</c:v>
                </c:pt>
                <c:pt idx="354">
                  <c:v>118</c:v>
                </c:pt>
                <c:pt idx="355">
                  <c:v>119</c:v>
                </c:pt>
                <c:pt idx="356">
                  <c:v>119</c:v>
                </c:pt>
                <c:pt idx="357">
                  <c:v>119</c:v>
                </c:pt>
                <c:pt idx="358">
                  <c:v>120</c:v>
                </c:pt>
                <c:pt idx="359">
                  <c:v>120</c:v>
                </c:pt>
                <c:pt idx="360">
                  <c:v>120</c:v>
                </c:pt>
                <c:pt idx="361">
                  <c:v>121</c:v>
                </c:pt>
                <c:pt idx="362">
                  <c:v>121</c:v>
                </c:pt>
                <c:pt idx="363">
                  <c:v>121</c:v>
                </c:pt>
                <c:pt idx="364">
                  <c:v>122</c:v>
                </c:pt>
                <c:pt idx="365">
                  <c:v>122</c:v>
                </c:pt>
                <c:pt idx="366">
                  <c:v>122</c:v>
                </c:pt>
                <c:pt idx="367">
                  <c:v>123</c:v>
                </c:pt>
                <c:pt idx="368">
                  <c:v>123</c:v>
                </c:pt>
                <c:pt idx="369">
                  <c:v>123</c:v>
                </c:pt>
                <c:pt idx="370">
                  <c:v>124</c:v>
                </c:pt>
                <c:pt idx="371">
                  <c:v>124</c:v>
                </c:pt>
                <c:pt idx="372">
                  <c:v>124</c:v>
                </c:pt>
                <c:pt idx="373">
                  <c:v>125</c:v>
                </c:pt>
                <c:pt idx="374">
                  <c:v>125</c:v>
                </c:pt>
                <c:pt idx="375">
                  <c:v>125</c:v>
                </c:pt>
                <c:pt idx="376">
                  <c:v>126</c:v>
                </c:pt>
                <c:pt idx="377">
                  <c:v>126</c:v>
                </c:pt>
                <c:pt idx="378">
                  <c:v>126</c:v>
                </c:pt>
              </c:numCache>
            </c:numRef>
          </c:xVal>
          <c:yVal>
            <c:numRef>
              <c:f>'6 - IR model def'!$Q$23:$Q$498</c:f>
              <c:numCache>
                <c:formatCode>General</c:formatCode>
                <c:ptCount val="476"/>
                <c:pt idx="0">
                  <c:v>0</c:v>
                </c:pt>
                <c:pt idx="1">
                  <c:v>0</c:v>
                </c:pt>
                <c:pt idx="2">
                  <c:v>100</c:v>
                </c:pt>
                <c:pt idx="3">
                  <c:v>0</c:v>
                </c:pt>
                <c:pt idx="4">
                  <c:v>0</c:v>
                </c:pt>
                <c:pt idx="5">
                  <c:v>100</c:v>
                </c:pt>
                <c:pt idx="6">
                  <c:v>0</c:v>
                </c:pt>
                <c:pt idx="7">
                  <c:v>0</c:v>
                </c:pt>
                <c:pt idx="8">
                  <c:v>100</c:v>
                </c:pt>
                <c:pt idx="9">
                  <c:v>0</c:v>
                </c:pt>
                <c:pt idx="10">
                  <c:v>0</c:v>
                </c:pt>
                <c:pt idx="11">
                  <c:v>100</c:v>
                </c:pt>
                <c:pt idx="12">
                  <c:v>0</c:v>
                </c:pt>
                <c:pt idx="13">
                  <c:v>0</c:v>
                </c:pt>
                <c:pt idx="14">
                  <c:v>100</c:v>
                </c:pt>
                <c:pt idx="15">
                  <c:v>0</c:v>
                </c:pt>
                <c:pt idx="16">
                  <c:v>0</c:v>
                </c:pt>
                <c:pt idx="17">
                  <c:v>100</c:v>
                </c:pt>
                <c:pt idx="18">
                  <c:v>0</c:v>
                </c:pt>
                <c:pt idx="19">
                  <c:v>0</c:v>
                </c:pt>
                <c:pt idx="20">
                  <c:v>100</c:v>
                </c:pt>
                <c:pt idx="21">
                  <c:v>0</c:v>
                </c:pt>
                <c:pt idx="22">
                  <c:v>0</c:v>
                </c:pt>
                <c:pt idx="23">
                  <c:v>100</c:v>
                </c:pt>
                <c:pt idx="24">
                  <c:v>0</c:v>
                </c:pt>
                <c:pt idx="25">
                  <c:v>0</c:v>
                </c:pt>
                <c:pt idx="26">
                  <c:v>100</c:v>
                </c:pt>
                <c:pt idx="27">
                  <c:v>0</c:v>
                </c:pt>
                <c:pt idx="28">
                  <c:v>0</c:v>
                </c:pt>
                <c:pt idx="29">
                  <c:v>100</c:v>
                </c:pt>
                <c:pt idx="30">
                  <c:v>0</c:v>
                </c:pt>
                <c:pt idx="31">
                  <c:v>0</c:v>
                </c:pt>
                <c:pt idx="32">
                  <c:v>100</c:v>
                </c:pt>
                <c:pt idx="33">
                  <c:v>0</c:v>
                </c:pt>
                <c:pt idx="34">
                  <c:v>0</c:v>
                </c:pt>
                <c:pt idx="35">
                  <c:v>100</c:v>
                </c:pt>
                <c:pt idx="36">
                  <c:v>0</c:v>
                </c:pt>
                <c:pt idx="37">
                  <c:v>0</c:v>
                </c:pt>
                <c:pt idx="38">
                  <c:v>100</c:v>
                </c:pt>
                <c:pt idx="39">
                  <c:v>0</c:v>
                </c:pt>
                <c:pt idx="40">
                  <c:v>0</c:v>
                </c:pt>
                <c:pt idx="41">
                  <c:v>100</c:v>
                </c:pt>
                <c:pt idx="42">
                  <c:v>0</c:v>
                </c:pt>
                <c:pt idx="43">
                  <c:v>0</c:v>
                </c:pt>
                <c:pt idx="44">
                  <c:v>100</c:v>
                </c:pt>
                <c:pt idx="45">
                  <c:v>0</c:v>
                </c:pt>
                <c:pt idx="46">
                  <c:v>0</c:v>
                </c:pt>
                <c:pt idx="47">
                  <c:v>100</c:v>
                </c:pt>
                <c:pt idx="48">
                  <c:v>0</c:v>
                </c:pt>
                <c:pt idx="49">
                  <c:v>0</c:v>
                </c:pt>
                <c:pt idx="50">
                  <c:v>100</c:v>
                </c:pt>
                <c:pt idx="51">
                  <c:v>0</c:v>
                </c:pt>
                <c:pt idx="52">
                  <c:v>0</c:v>
                </c:pt>
                <c:pt idx="53">
                  <c:v>100</c:v>
                </c:pt>
                <c:pt idx="54">
                  <c:v>0</c:v>
                </c:pt>
                <c:pt idx="55">
                  <c:v>0</c:v>
                </c:pt>
                <c:pt idx="56">
                  <c:v>100</c:v>
                </c:pt>
                <c:pt idx="57">
                  <c:v>0</c:v>
                </c:pt>
                <c:pt idx="58">
                  <c:v>0</c:v>
                </c:pt>
                <c:pt idx="59">
                  <c:v>100</c:v>
                </c:pt>
                <c:pt idx="60">
                  <c:v>0</c:v>
                </c:pt>
                <c:pt idx="61">
                  <c:v>0</c:v>
                </c:pt>
                <c:pt idx="62">
                  <c:v>100</c:v>
                </c:pt>
                <c:pt idx="63">
                  <c:v>0</c:v>
                </c:pt>
                <c:pt idx="64">
                  <c:v>0</c:v>
                </c:pt>
                <c:pt idx="65">
                  <c:v>100</c:v>
                </c:pt>
                <c:pt idx="66">
                  <c:v>0</c:v>
                </c:pt>
                <c:pt idx="67">
                  <c:v>0</c:v>
                </c:pt>
                <c:pt idx="68">
                  <c:v>100</c:v>
                </c:pt>
                <c:pt idx="69">
                  <c:v>0</c:v>
                </c:pt>
                <c:pt idx="70">
                  <c:v>0</c:v>
                </c:pt>
                <c:pt idx="71">
                  <c:v>100</c:v>
                </c:pt>
                <c:pt idx="72">
                  <c:v>0</c:v>
                </c:pt>
                <c:pt idx="73">
                  <c:v>0</c:v>
                </c:pt>
                <c:pt idx="74">
                  <c:v>100</c:v>
                </c:pt>
                <c:pt idx="75">
                  <c:v>0</c:v>
                </c:pt>
                <c:pt idx="76">
                  <c:v>0</c:v>
                </c:pt>
                <c:pt idx="77">
                  <c:v>100</c:v>
                </c:pt>
                <c:pt idx="78">
                  <c:v>0</c:v>
                </c:pt>
                <c:pt idx="79">
                  <c:v>0</c:v>
                </c:pt>
                <c:pt idx="80">
                  <c:v>100</c:v>
                </c:pt>
                <c:pt idx="81">
                  <c:v>0</c:v>
                </c:pt>
                <c:pt idx="82">
                  <c:v>0</c:v>
                </c:pt>
                <c:pt idx="83">
                  <c:v>100</c:v>
                </c:pt>
                <c:pt idx="84">
                  <c:v>0</c:v>
                </c:pt>
                <c:pt idx="85">
                  <c:v>0</c:v>
                </c:pt>
                <c:pt idx="86">
                  <c:v>100</c:v>
                </c:pt>
                <c:pt idx="87">
                  <c:v>0</c:v>
                </c:pt>
                <c:pt idx="88">
                  <c:v>0</c:v>
                </c:pt>
                <c:pt idx="89">
                  <c:v>100</c:v>
                </c:pt>
                <c:pt idx="90">
                  <c:v>0</c:v>
                </c:pt>
                <c:pt idx="91">
                  <c:v>0</c:v>
                </c:pt>
                <c:pt idx="92">
                  <c:v>100</c:v>
                </c:pt>
                <c:pt idx="93">
                  <c:v>0</c:v>
                </c:pt>
                <c:pt idx="94">
                  <c:v>0</c:v>
                </c:pt>
                <c:pt idx="95">
                  <c:v>100</c:v>
                </c:pt>
                <c:pt idx="96">
                  <c:v>0</c:v>
                </c:pt>
                <c:pt idx="97">
                  <c:v>0</c:v>
                </c:pt>
                <c:pt idx="98">
                  <c:v>100</c:v>
                </c:pt>
                <c:pt idx="99">
                  <c:v>0</c:v>
                </c:pt>
                <c:pt idx="100">
                  <c:v>0</c:v>
                </c:pt>
                <c:pt idx="101">
                  <c:v>100</c:v>
                </c:pt>
                <c:pt idx="102">
                  <c:v>0</c:v>
                </c:pt>
                <c:pt idx="103">
                  <c:v>0</c:v>
                </c:pt>
                <c:pt idx="104">
                  <c:v>100</c:v>
                </c:pt>
                <c:pt idx="105">
                  <c:v>0</c:v>
                </c:pt>
                <c:pt idx="106">
                  <c:v>0</c:v>
                </c:pt>
                <c:pt idx="107">
                  <c:v>100</c:v>
                </c:pt>
                <c:pt idx="108">
                  <c:v>0</c:v>
                </c:pt>
                <c:pt idx="109">
                  <c:v>0</c:v>
                </c:pt>
                <c:pt idx="110">
                  <c:v>100</c:v>
                </c:pt>
                <c:pt idx="111">
                  <c:v>0</c:v>
                </c:pt>
                <c:pt idx="112">
                  <c:v>0</c:v>
                </c:pt>
                <c:pt idx="113">
                  <c:v>100</c:v>
                </c:pt>
                <c:pt idx="114">
                  <c:v>0</c:v>
                </c:pt>
                <c:pt idx="115">
                  <c:v>0</c:v>
                </c:pt>
                <c:pt idx="116">
                  <c:v>100</c:v>
                </c:pt>
                <c:pt idx="117">
                  <c:v>0</c:v>
                </c:pt>
                <c:pt idx="118">
                  <c:v>0</c:v>
                </c:pt>
                <c:pt idx="119">
                  <c:v>100</c:v>
                </c:pt>
                <c:pt idx="120">
                  <c:v>0</c:v>
                </c:pt>
                <c:pt idx="121">
                  <c:v>0</c:v>
                </c:pt>
                <c:pt idx="122">
                  <c:v>100</c:v>
                </c:pt>
                <c:pt idx="123">
                  <c:v>0</c:v>
                </c:pt>
                <c:pt idx="124">
                  <c:v>0</c:v>
                </c:pt>
                <c:pt idx="125">
                  <c:v>100</c:v>
                </c:pt>
                <c:pt idx="126">
                  <c:v>0</c:v>
                </c:pt>
                <c:pt idx="127">
                  <c:v>0</c:v>
                </c:pt>
                <c:pt idx="128">
                  <c:v>100</c:v>
                </c:pt>
                <c:pt idx="129">
                  <c:v>0</c:v>
                </c:pt>
                <c:pt idx="130">
                  <c:v>0</c:v>
                </c:pt>
                <c:pt idx="131">
                  <c:v>100</c:v>
                </c:pt>
                <c:pt idx="132">
                  <c:v>0</c:v>
                </c:pt>
                <c:pt idx="133">
                  <c:v>0</c:v>
                </c:pt>
                <c:pt idx="134">
                  <c:v>100</c:v>
                </c:pt>
                <c:pt idx="135">
                  <c:v>0</c:v>
                </c:pt>
                <c:pt idx="136">
                  <c:v>0</c:v>
                </c:pt>
                <c:pt idx="137">
                  <c:v>100</c:v>
                </c:pt>
                <c:pt idx="138">
                  <c:v>0</c:v>
                </c:pt>
                <c:pt idx="139">
                  <c:v>0</c:v>
                </c:pt>
                <c:pt idx="140">
                  <c:v>100</c:v>
                </c:pt>
                <c:pt idx="141">
                  <c:v>0</c:v>
                </c:pt>
                <c:pt idx="142">
                  <c:v>0</c:v>
                </c:pt>
                <c:pt idx="143">
                  <c:v>100</c:v>
                </c:pt>
                <c:pt idx="144">
                  <c:v>0</c:v>
                </c:pt>
                <c:pt idx="145">
                  <c:v>0</c:v>
                </c:pt>
                <c:pt idx="146">
                  <c:v>100</c:v>
                </c:pt>
                <c:pt idx="147">
                  <c:v>0</c:v>
                </c:pt>
                <c:pt idx="148">
                  <c:v>0</c:v>
                </c:pt>
                <c:pt idx="149">
                  <c:v>100</c:v>
                </c:pt>
                <c:pt idx="150">
                  <c:v>0</c:v>
                </c:pt>
                <c:pt idx="151">
                  <c:v>0</c:v>
                </c:pt>
                <c:pt idx="152">
                  <c:v>100</c:v>
                </c:pt>
                <c:pt idx="153">
                  <c:v>0</c:v>
                </c:pt>
                <c:pt idx="154">
                  <c:v>0</c:v>
                </c:pt>
                <c:pt idx="155">
                  <c:v>100</c:v>
                </c:pt>
                <c:pt idx="156">
                  <c:v>0</c:v>
                </c:pt>
                <c:pt idx="157">
                  <c:v>0</c:v>
                </c:pt>
                <c:pt idx="158">
                  <c:v>100</c:v>
                </c:pt>
                <c:pt idx="159">
                  <c:v>0</c:v>
                </c:pt>
                <c:pt idx="160">
                  <c:v>0</c:v>
                </c:pt>
                <c:pt idx="161">
                  <c:v>100</c:v>
                </c:pt>
                <c:pt idx="162">
                  <c:v>0</c:v>
                </c:pt>
                <c:pt idx="163">
                  <c:v>0</c:v>
                </c:pt>
                <c:pt idx="164">
                  <c:v>100</c:v>
                </c:pt>
                <c:pt idx="165">
                  <c:v>0</c:v>
                </c:pt>
                <c:pt idx="166">
                  <c:v>0</c:v>
                </c:pt>
                <c:pt idx="167">
                  <c:v>100</c:v>
                </c:pt>
                <c:pt idx="168">
                  <c:v>0</c:v>
                </c:pt>
                <c:pt idx="169">
                  <c:v>0</c:v>
                </c:pt>
                <c:pt idx="170">
                  <c:v>100</c:v>
                </c:pt>
                <c:pt idx="171">
                  <c:v>0</c:v>
                </c:pt>
                <c:pt idx="172">
                  <c:v>0</c:v>
                </c:pt>
                <c:pt idx="173">
                  <c:v>100</c:v>
                </c:pt>
                <c:pt idx="174">
                  <c:v>0</c:v>
                </c:pt>
                <c:pt idx="175">
                  <c:v>0</c:v>
                </c:pt>
                <c:pt idx="176">
                  <c:v>100</c:v>
                </c:pt>
                <c:pt idx="177">
                  <c:v>0</c:v>
                </c:pt>
                <c:pt idx="178">
                  <c:v>0</c:v>
                </c:pt>
                <c:pt idx="179">
                  <c:v>100</c:v>
                </c:pt>
                <c:pt idx="180">
                  <c:v>0</c:v>
                </c:pt>
                <c:pt idx="181">
                  <c:v>0</c:v>
                </c:pt>
                <c:pt idx="182">
                  <c:v>100</c:v>
                </c:pt>
                <c:pt idx="183">
                  <c:v>0</c:v>
                </c:pt>
                <c:pt idx="184">
                  <c:v>0</c:v>
                </c:pt>
                <c:pt idx="185">
                  <c:v>100</c:v>
                </c:pt>
                <c:pt idx="186">
                  <c:v>0</c:v>
                </c:pt>
                <c:pt idx="187">
                  <c:v>0</c:v>
                </c:pt>
                <c:pt idx="188">
                  <c:v>100</c:v>
                </c:pt>
                <c:pt idx="189">
                  <c:v>0</c:v>
                </c:pt>
                <c:pt idx="190">
                  <c:v>0</c:v>
                </c:pt>
                <c:pt idx="191">
                  <c:v>100</c:v>
                </c:pt>
                <c:pt idx="192">
                  <c:v>0</c:v>
                </c:pt>
                <c:pt idx="193">
                  <c:v>0</c:v>
                </c:pt>
                <c:pt idx="194">
                  <c:v>100</c:v>
                </c:pt>
                <c:pt idx="195">
                  <c:v>0</c:v>
                </c:pt>
                <c:pt idx="196">
                  <c:v>0</c:v>
                </c:pt>
                <c:pt idx="197">
                  <c:v>100</c:v>
                </c:pt>
                <c:pt idx="198">
                  <c:v>0</c:v>
                </c:pt>
                <c:pt idx="199">
                  <c:v>0</c:v>
                </c:pt>
                <c:pt idx="200">
                  <c:v>100</c:v>
                </c:pt>
                <c:pt idx="201">
                  <c:v>0</c:v>
                </c:pt>
                <c:pt idx="202">
                  <c:v>0</c:v>
                </c:pt>
                <c:pt idx="203">
                  <c:v>100</c:v>
                </c:pt>
                <c:pt idx="204">
                  <c:v>0</c:v>
                </c:pt>
                <c:pt idx="205">
                  <c:v>0</c:v>
                </c:pt>
                <c:pt idx="206">
                  <c:v>100</c:v>
                </c:pt>
                <c:pt idx="207">
                  <c:v>0</c:v>
                </c:pt>
                <c:pt idx="208">
                  <c:v>0</c:v>
                </c:pt>
                <c:pt idx="209">
                  <c:v>100</c:v>
                </c:pt>
                <c:pt idx="210">
                  <c:v>0</c:v>
                </c:pt>
                <c:pt idx="211">
                  <c:v>0</c:v>
                </c:pt>
                <c:pt idx="212">
                  <c:v>100</c:v>
                </c:pt>
                <c:pt idx="213">
                  <c:v>0</c:v>
                </c:pt>
                <c:pt idx="214">
                  <c:v>0</c:v>
                </c:pt>
                <c:pt idx="215">
                  <c:v>100</c:v>
                </c:pt>
                <c:pt idx="216">
                  <c:v>0</c:v>
                </c:pt>
                <c:pt idx="217">
                  <c:v>0</c:v>
                </c:pt>
                <c:pt idx="218">
                  <c:v>100</c:v>
                </c:pt>
                <c:pt idx="219">
                  <c:v>0</c:v>
                </c:pt>
                <c:pt idx="220">
                  <c:v>0</c:v>
                </c:pt>
                <c:pt idx="221">
                  <c:v>100</c:v>
                </c:pt>
                <c:pt idx="222">
                  <c:v>0</c:v>
                </c:pt>
                <c:pt idx="223">
                  <c:v>0</c:v>
                </c:pt>
                <c:pt idx="224">
                  <c:v>100</c:v>
                </c:pt>
                <c:pt idx="225">
                  <c:v>0</c:v>
                </c:pt>
                <c:pt idx="226">
                  <c:v>0</c:v>
                </c:pt>
                <c:pt idx="227">
                  <c:v>100</c:v>
                </c:pt>
                <c:pt idx="228">
                  <c:v>0</c:v>
                </c:pt>
                <c:pt idx="229">
                  <c:v>0</c:v>
                </c:pt>
                <c:pt idx="230">
                  <c:v>100</c:v>
                </c:pt>
                <c:pt idx="231">
                  <c:v>0</c:v>
                </c:pt>
                <c:pt idx="232">
                  <c:v>0</c:v>
                </c:pt>
                <c:pt idx="233">
                  <c:v>100</c:v>
                </c:pt>
                <c:pt idx="234">
                  <c:v>0</c:v>
                </c:pt>
                <c:pt idx="235">
                  <c:v>0</c:v>
                </c:pt>
                <c:pt idx="236">
                  <c:v>100</c:v>
                </c:pt>
                <c:pt idx="237">
                  <c:v>0</c:v>
                </c:pt>
                <c:pt idx="238">
                  <c:v>0</c:v>
                </c:pt>
                <c:pt idx="239">
                  <c:v>100</c:v>
                </c:pt>
                <c:pt idx="240">
                  <c:v>0</c:v>
                </c:pt>
                <c:pt idx="241">
                  <c:v>0</c:v>
                </c:pt>
                <c:pt idx="242">
                  <c:v>100</c:v>
                </c:pt>
                <c:pt idx="243">
                  <c:v>0</c:v>
                </c:pt>
                <c:pt idx="244">
                  <c:v>0</c:v>
                </c:pt>
                <c:pt idx="245">
                  <c:v>100</c:v>
                </c:pt>
                <c:pt idx="246">
                  <c:v>0</c:v>
                </c:pt>
                <c:pt idx="247">
                  <c:v>0</c:v>
                </c:pt>
                <c:pt idx="248">
                  <c:v>100</c:v>
                </c:pt>
                <c:pt idx="249">
                  <c:v>0</c:v>
                </c:pt>
                <c:pt idx="250">
                  <c:v>0</c:v>
                </c:pt>
                <c:pt idx="251">
                  <c:v>100</c:v>
                </c:pt>
                <c:pt idx="252">
                  <c:v>0</c:v>
                </c:pt>
                <c:pt idx="253">
                  <c:v>0</c:v>
                </c:pt>
                <c:pt idx="254">
                  <c:v>100</c:v>
                </c:pt>
                <c:pt idx="255">
                  <c:v>0</c:v>
                </c:pt>
                <c:pt idx="256">
                  <c:v>0</c:v>
                </c:pt>
                <c:pt idx="257">
                  <c:v>100</c:v>
                </c:pt>
                <c:pt idx="258">
                  <c:v>0</c:v>
                </c:pt>
                <c:pt idx="259">
                  <c:v>0</c:v>
                </c:pt>
                <c:pt idx="260">
                  <c:v>100</c:v>
                </c:pt>
                <c:pt idx="261">
                  <c:v>0</c:v>
                </c:pt>
                <c:pt idx="262">
                  <c:v>0</c:v>
                </c:pt>
                <c:pt idx="263">
                  <c:v>100</c:v>
                </c:pt>
                <c:pt idx="264">
                  <c:v>0</c:v>
                </c:pt>
                <c:pt idx="265">
                  <c:v>0</c:v>
                </c:pt>
                <c:pt idx="266">
                  <c:v>100</c:v>
                </c:pt>
                <c:pt idx="267">
                  <c:v>0</c:v>
                </c:pt>
                <c:pt idx="268">
                  <c:v>0</c:v>
                </c:pt>
                <c:pt idx="269">
                  <c:v>100</c:v>
                </c:pt>
                <c:pt idx="270">
                  <c:v>0</c:v>
                </c:pt>
                <c:pt idx="271">
                  <c:v>0</c:v>
                </c:pt>
                <c:pt idx="272">
                  <c:v>100</c:v>
                </c:pt>
                <c:pt idx="273">
                  <c:v>0</c:v>
                </c:pt>
                <c:pt idx="274">
                  <c:v>0</c:v>
                </c:pt>
                <c:pt idx="275">
                  <c:v>100</c:v>
                </c:pt>
                <c:pt idx="276">
                  <c:v>0</c:v>
                </c:pt>
                <c:pt idx="277">
                  <c:v>0</c:v>
                </c:pt>
                <c:pt idx="278">
                  <c:v>100</c:v>
                </c:pt>
                <c:pt idx="279">
                  <c:v>0</c:v>
                </c:pt>
                <c:pt idx="280">
                  <c:v>0</c:v>
                </c:pt>
                <c:pt idx="281">
                  <c:v>100</c:v>
                </c:pt>
                <c:pt idx="282">
                  <c:v>0</c:v>
                </c:pt>
                <c:pt idx="283">
                  <c:v>0</c:v>
                </c:pt>
                <c:pt idx="284">
                  <c:v>100</c:v>
                </c:pt>
                <c:pt idx="285">
                  <c:v>0</c:v>
                </c:pt>
                <c:pt idx="286">
                  <c:v>0</c:v>
                </c:pt>
                <c:pt idx="287">
                  <c:v>100</c:v>
                </c:pt>
                <c:pt idx="288">
                  <c:v>0</c:v>
                </c:pt>
                <c:pt idx="289">
                  <c:v>0</c:v>
                </c:pt>
                <c:pt idx="290">
                  <c:v>100</c:v>
                </c:pt>
                <c:pt idx="291">
                  <c:v>0</c:v>
                </c:pt>
                <c:pt idx="292">
                  <c:v>0</c:v>
                </c:pt>
                <c:pt idx="293">
                  <c:v>100</c:v>
                </c:pt>
                <c:pt idx="294">
                  <c:v>0</c:v>
                </c:pt>
                <c:pt idx="295">
                  <c:v>0</c:v>
                </c:pt>
                <c:pt idx="296">
                  <c:v>100</c:v>
                </c:pt>
                <c:pt idx="297">
                  <c:v>0</c:v>
                </c:pt>
                <c:pt idx="298">
                  <c:v>0</c:v>
                </c:pt>
                <c:pt idx="299">
                  <c:v>100</c:v>
                </c:pt>
                <c:pt idx="300">
                  <c:v>0</c:v>
                </c:pt>
                <c:pt idx="301">
                  <c:v>0</c:v>
                </c:pt>
                <c:pt idx="302">
                  <c:v>100</c:v>
                </c:pt>
                <c:pt idx="303">
                  <c:v>0</c:v>
                </c:pt>
                <c:pt idx="304">
                  <c:v>0</c:v>
                </c:pt>
                <c:pt idx="305">
                  <c:v>100</c:v>
                </c:pt>
                <c:pt idx="306">
                  <c:v>0</c:v>
                </c:pt>
                <c:pt idx="307">
                  <c:v>0</c:v>
                </c:pt>
                <c:pt idx="308">
                  <c:v>100</c:v>
                </c:pt>
                <c:pt idx="309">
                  <c:v>0</c:v>
                </c:pt>
                <c:pt idx="310">
                  <c:v>0</c:v>
                </c:pt>
                <c:pt idx="311">
                  <c:v>100</c:v>
                </c:pt>
                <c:pt idx="312">
                  <c:v>0</c:v>
                </c:pt>
                <c:pt idx="313">
                  <c:v>0</c:v>
                </c:pt>
                <c:pt idx="314">
                  <c:v>100</c:v>
                </c:pt>
                <c:pt idx="315">
                  <c:v>0</c:v>
                </c:pt>
                <c:pt idx="316">
                  <c:v>0</c:v>
                </c:pt>
                <c:pt idx="317">
                  <c:v>100</c:v>
                </c:pt>
                <c:pt idx="318">
                  <c:v>0</c:v>
                </c:pt>
                <c:pt idx="319">
                  <c:v>0</c:v>
                </c:pt>
                <c:pt idx="320">
                  <c:v>100</c:v>
                </c:pt>
                <c:pt idx="321">
                  <c:v>0</c:v>
                </c:pt>
                <c:pt idx="322">
                  <c:v>0</c:v>
                </c:pt>
                <c:pt idx="323">
                  <c:v>100</c:v>
                </c:pt>
                <c:pt idx="324">
                  <c:v>0</c:v>
                </c:pt>
                <c:pt idx="325">
                  <c:v>0</c:v>
                </c:pt>
                <c:pt idx="326">
                  <c:v>100</c:v>
                </c:pt>
                <c:pt idx="327">
                  <c:v>0</c:v>
                </c:pt>
                <c:pt idx="328">
                  <c:v>0</c:v>
                </c:pt>
                <c:pt idx="329">
                  <c:v>100</c:v>
                </c:pt>
                <c:pt idx="330">
                  <c:v>0</c:v>
                </c:pt>
                <c:pt idx="331">
                  <c:v>0</c:v>
                </c:pt>
                <c:pt idx="332">
                  <c:v>100</c:v>
                </c:pt>
                <c:pt idx="333">
                  <c:v>0</c:v>
                </c:pt>
                <c:pt idx="334">
                  <c:v>0</c:v>
                </c:pt>
                <c:pt idx="335">
                  <c:v>100</c:v>
                </c:pt>
                <c:pt idx="336">
                  <c:v>0</c:v>
                </c:pt>
                <c:pt idx="337">
                  <c:v>0</c:v>
                </c:pt>
                <c:pt idx="338">
                  <c:v>100</c:v>
                </c:pt>
                <c:pt idx="339">
                  <c:v>0</c:v>
                </c:pt>
                <c:pt idx="340">
                  <c:v>0</c:v>
                </c:pt>
                <c:pt idx="341">
                  <c:v>100</c:v>
                </c:pt>
                <c:pt idx="342">
                  <c:v>0</c:v>
                </c:pt>
                <c:pt idx="343">
                  <c:v>0</c:v>
                </c:pt>
                <c:pt idx="344">
                  <c:v>100</c:v>
                </c:pt>
                <c:pt idx="345">
                  <c:v>0</c:v>
                </c:pt>
                <c:pt idx="346">
                  <c:v>0</c:v>
                </c:pt>
                <c:pt idx="347">
                  <c:v>100</c:v>
                </c:pt>
                <c:pt idx="348">
                  <c:v>0</c:v>
                </c:pt>
                <c:pt idx="349">
                  <c:v>0</c:v>
                </c:pt>
                <c:pt idx="350">
                  <c:v>100</c:v>
                </c:pt>
                <c:pt idx="351">
                  <c:v>0</c:v>
                </c:pt>
                <c:pt idx="352">
                  <c:v>0</c:v>
                </c:pt>
                <c:pt idx="353">
                  <c:v>100</c:v>
                </c:pt>
                <c:pt idx="354">
                  <c:v>0</c:v>
                </c:pt>
                <c:pt idx="355">
                  <c:v>0</c:v>
                </c:pt>
                <c:pt idx="356">
                  <c:v>100</c:v>
                </c:pt>
                <c:pt idx="357">
                  <c:v>0</c:v>
                </c:pt>
                <c:pt idx="358">
                  <c:v>0</c:v>
                </c:pt>
                <c:pt idx="359">
                  <c:v>80</c:v>
                </c:pt>
                <c:pt idx="360">
                  <c:v>0</c:v>
                </c:pt>
                <c:pt idx="361">
                  <c:v>0</c:v>
                </c:pt>
                <c:pt idx="362">
                  <c:v>60</c:v>
                </c:pt>
                <c:pt idx="363">
                  <c:v>0</c:v>
                </c:pt>
                <c:pt idx="364">
                  <c:v>0</c:v>
                </c:pt>
                <c:pt idx="365">
                  <c:v>50</c:v>
                </c:pt>
                <c:pt idx="366">
                  <c:v>0</c:v>
                </c:pt>
                <c:pt idx="367">
                  <c:v>0</c:v>
                </c:pt>
                <c:pt idx="368">
                  <c:v>40</c:v>
                </c:pt>
                <c:pt idx="369">
                  <c:v>0</c:v>
                </c:pt>
                <c:pt idx="370">
                  <c:v>0</c:v>
                </c:pt>
                <c:pt idx="371">
                  <c:v>35</c:v>
                </c:pt>
                <c:pt idx="372">
                  <c:v>0</c:v>
                </c:pt>
                <c:pt idx="373">
                  <c:v>0</c:v>
                </c:pt>
                <c:pt idx="374">
                  <c:v>30</c:v>
                </c:pt>
                <c:pt idx="375">
                  <c:v>0</c:v>
                </c:pt>
                <c:pt idx="376">
                  <c:v>0</c:v>
                </c:pt>
                <c:pt idx="377">
                  <c:v>30</c:v>
                </c:pt>
                <c:pt idx="378">
                  <c:v>0</c:v>
                </c:pt>
              </c:numCache>
            </c:numRef>
          </c:yVal>
        </c:ser>
        <c:axId val="134612480"/>
        <c:axId val="134614400"/>
      </c:scatterChart>
      <c:valAx>
        <c:axId val="134612480"/>
        <c:scaling>
          <c:orientation val="minMax"/>
          <c:max val="225"/>
        </c:scaling>
        <c:axPos val="b"/>
        <c:title>
          <c:tx>
            <c:rich>
              <a:bodyPr/>
              <a:lstStyle/>
              <a:p>
                <a:pPr>
                  <a:defRPr sz="1800"/>
                </a:pPr>
                <a:r>
                  <a:rPr lang="en-US" sz="1800"/>
                  <a:t>Time</a:t>
                </a:r>
                <a:r>
                  <a:rPr lang="en-US" sz="1800" baseline="0"/>
                  <a:t> (days</a:t>
                </a:r>
                <a:r>
                  <a:rPr lang="en-US" sz="1800"/>
                  <a:t>)</a:t>
                </a:r>
              </a:p>
            </c:rich>
          </c:tx>
          <c:layout>
            <c:manualLayout>
              <c:xMode val="edge"/>
              <c:yMode val="edge"/>
              <c:x val="0.47630078906101037"/>
              <c:y val="0.91890802081726386"/>
            </c:manualLayout>
          </c:layout>
        </c:title>
        <c:numFmt formatCode="0" sourceLinked="0"/>
        <c:tickLblPos val="nextTo"/>
        <c:spPr>
          <a:ln w="25400">
            <a:solidFill>
              <a:sysClr val="windowText" lastClr="000000"/>
            </a:solidFill>
          </a:ln>
        </c:spPr>
        <c:txPr>
          <a:bodyPr/>
          <a:lstStyle/>
          <a:p>
            <a:pPr>
              <a:defRPr sz="1600" b="0"/>
            </a:pPr>
            <a:endParaRPr lang="en-US"/>
          </a:p>
        </c:txPr>
        <c:crossAx val="134614400"/>
        <c:crossesAt val="0"/>
        <c:crossBetween val="midCat"/>
        <c:majorUnit val="25"/>
      </c:valAx>
      <c:valAx>
        <c:axId val="134614400"/>
        <c:scaling>
          <c:orientation val="minMax"/>
        </c:scaling>
        <c:axPos val="l"/>
        <c:title>
          <c:tx>
            <c:rich>
              <a:bodyPr rot="-5400000" vert="horz"/>
              <a:lstStyle/>
              <a:p>
                <a:pPr>
                  <a:defRPr sz="1800"/>
                </a:pPr>
                <a:r>
                  <a:rPr lang="en-US" sz="1800"/>
                  <a:t>TRIMPs</a:t>
                </a:r>
                <a:r>
                  <a:rPr lang="en-US" sz="1800" baseline="0"/>
                  <a:t> </a:t>
                </a:r>
              </a:p>
              <a:p>
                <a:pPr>
                  <a:defRPr sz="1800"/>
                </a:pPr>
                <a:r>
                  <a:rPr lang="en-US" sz="1800"/>
                  <a:t>(arbitrary</a:t>
                </a:r>
                <a:r>
                  <a:rPr lang="en-US" sz="1800" baseline="0"/>
                  <a:t> units</a:t>
                </a:r>
                <a:r>
                  <a:rPr lang="en-US" sz="1800"/>
                  <a:t>)</a:t>
                </a:r>
              </a:p>
            </c:rich>
          </c:tx>
          <c:layout>
            <c:manualLayout>
              <c:xMode val="edge"/>
              <c:yMode val="edge"/>
              <c:x val="8.0238124920881445E-3"/>
              <c:y val="7.1087456640627808E-2"/>
            </c:manualLayout>
          </c:layout>
        </c:title>
        <c:numFmt formatCode="General" sourceLinked="1"/>
        <c:tickLblPos val="nextTo"/>
        <c:spPr>
          <a:ln w="25400">
            <a:solidFill>
              <a:sysClr val="windowText" lastClr="000000"/>
            </a:solidFill>
          </a:ln>
        </c:spPr>
        <c:txPr>
          <a:bodyPr/>
          <a:lstStyle/>
          <a:p>
            <a:pPr>
              <a:defRPr sz="1600" b="0"/>
            </a:pPr>
            <a:endParaRPr lang="en-US"/>
          </a:p>
        </c:txPr>
        <c:crossAx val="134612480"/>
        <c:crossesAt val="-15"/>
        <c:crossBetween val="midCat"/>
      </c:valAx>
      <c:spPr>
        <a:noFill/>
        <a:ln w="31750">
          <a:solidFill>
            <a:sysClr val="windowText" lastClr="000000"/>
          </a:solidFill>
        </a:ln>
      </c:spPr>
    </c:plotArea>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655" l="0.70000000000000062" r="0.70000000000000062" t="0.750000000000006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plotArea>
      <c:layout>
        <c:manualLayout>
          <c:layoutTarget val="inner"/>
          <c:xMode val="edge"/>
          <c:yMode val="edge"/>
          <c:x val="0.10729522740543013"/>
          <c:y val="8.7183908045976991E-2"/>
          <c:w val="0.79073677885296501"/>
          <c:h val="0.73584871934111851"/>
        </c:manualLayout>
      </c:layout>
      <c:scatterChart>
        <c:scatterStyle val="lineMarker"/>
        <c:ser>
          <c:idx val="0"/>
          <c:order val="0"/>
          <c:tx>
            <c:v>Power</c:v>
          </c:tx>
          <c:spPr>
            <a:ln w="15875">
              <a:solidFill>
                <a:sysClr val="window" lastClr="FFFFFF">
                  <a:lumMod val="65000"/>
                </a:sysClr>
              </a:solidFill>
            </a:ln>
          </c:spPr>
          <c:marker>
            <c:symbol val="none"/>
          </c:marker>
          <c:xVal>
            <c:numRef>
              <c:f>'7 - Quantify workout'!$B$36:$B$3641</c:f>
              <c:numCache>
                <c:formatCode>General</c:formatCode>
                <c:ptCount val="3606"/>
                <c:pt idx="0">
                  <c:v>1.6670000000000001E-2</c:v>
                </c:pt>
                <c:pt idx="1">
                  <c:v>3.3329999999999999E-2</c:v>
                </c:pt>
                <c:pt idx="2">
                  <c:v>0.05</c:v>
                </c:pt>
                <c:pt idx="3">
                  <c:v>6.6669999999999993E-2</c:v>
                </c:pt>
                <c:pt idx="4">
                  <c:v>8.3330000000000001E-2</c:v>
                </c:pt>
                <c:pt idx="5">
                  <c:v>0.1</c:v>
                </c:pt>
                <c:pt idx="6">
                  <c:v>0.11667</c:v>
                </c:pt>
                <c:pt idx="7">
                  <c:v>0.13333</c:v>
                </c:pt>
                <c:pt idx="8">
                  <c:v>0.15</c:v>
                </c:pt>
                <c:pt idx="9">
                  <c:v>0.16667000000000001</c:v>
                </c:pt>
                <c:pt idx="10">
                  <c:v>0.18332999999999999</c:v>
                </c:pt>
                <c:pt idx="11">
                  <c:v>0.2</c:v>
                </c:pt>
                <c:pt idx="12">
                  <c:v>0.21667</c:v>
                </c:pt>
                <c:pt idx="13">
                  <c:v>0.23333000000000001</c:v>
                </c:pt>
                <c:pt idx="14">
                  <c:v>0.25</c:v>
                </c:pt>
                <c:pt idx="15">
                  <c:v>0.26667000000000002</c:v>
                </c:pt>
                <c:pt idx="16">
                  <c:v>0.28333000000000003</c:v>
                </c:pt>
                <c:pt idx="17">
                  <c:v>0.3</c:v>
                </c:pt>
                <c:pt idx="18">
                  <c:v>0.31667000000000001</c:v>
                </c:pt>
                <c:pt idx="19">
                  <c:v>0.33333000000000002</c:v>
                </c:pt>
                <c:pt idx="20">
                  <c:v>0.35</c:v>
                </c:pt>
                <c:pt idx="21">
                  <c:v>0.36667</c:v>
                </c:pt>
                <c:pt idx="22">
                  <c:v>0.38333</c:v>
                </c:pt>
                <c:pt idx="23">
                  <c:v>0.4</c:v>
                </c:pt>
                <c:pt idx="24">
                  <c:v>0.41666999999999998</c:v>
                </c:pt>
                <c:pt idx="25">
                  <c:v>0.43332999999999999</c:v>
                </c:pt>
                <c:pt idx="26">
                  <c:v>0.45</c:v>
                </c:pt>
                <c:pt idx="27">
                  <c:v>0.46666999999999997</c:v>
                </c:pt>
                <c:pt idx="28">
                  <c:v>0.48332999999999998</c:v>
                </c:pt>
                <c:pt idx="29">
                  <c:v>0.5</c:v>
                </c:pt>
                <c:pt idx="30">
                  <c:v>0.51666999999999996</c:v>
                </c:pt>
                <c:pt idx="31">
                  <c:v>0.53332999999999997</c:v>
                </c:pt>
                <c:pt idx="32">
                  <c:v>0.55000000000000004</c:v>
                </c:pt>
                <c:pt idx="33">
                  <c:v>0.56667000000000001</c:v>
                </c:pt>
                <c:pt idx="34">
                  <c:v>0.58333000000000002</c:v>
                </c:pt>
                <c:pt idx="35">
                  <c:v>0.6</c:v>
                </c:pt>
                <c:pt idx="36">
                  <c:v>0.61667000000000005</c:v>
                </c:pt>
                <c:pt idx="37">
                  <c:v>0.63332999999999995</c:v>
                </c:pt>
                <c:pt idx="38">
                  <c:v>0.65</c:v>
                </c:pt>
                <c:pt idx="39">
                  <c:v>0.66666999999999998</c:v>
                </c:pt>
                <c:pt idx="40">
                  <c:v>0.68332999999999999</c:v>
                </c:pt>
                <c:pt idx="41">
                  <c:v>0.7</c:v>
                </c:pt>
                <c:pt idx="42">
                  <c:v>0.71667000000000003</c:v>
                </c:pt>
                <c:pt idx="43">
                  <c:v>0.73333000000000004</c:v>
                </c:pt>
                <c:pt idx="44">
                  <c:v>0.75</c:v>
                </c:pt>
                <c:pt idx="45">
                  <c:v>0.76666999999999996</c:v>
                </c:pt>
                <c:pt idx="46">
                  <c:v>0.78332999999999997</c:v>
                </c:pt>
                <c:pt idx="47">
                  <c:v>0.8</c:v>
                </c:pt>
                <c:pt idx="48">
                  <c:v>0.81667000000000001</c:v>
                </c:pt>
                <c:pt idx="49">
                  <c:v>0.83333000000000002</c:v>
                </c:pt>
                <c:pt idx="50">
                  <c:v>0.85</c:v>
                </c:pt>
                <c:pt idx="51">
                  <c:v>0.86667000000000005</c:v>
                </c:pt>
                <c:pt idx="52">
                  <c:v>0.88332999999999995</c:v>
                </c:pt>
                <c:pt idx="53">
                  <c:v>0.9</c:v>
                </c:pt>
                <c:pt idx="54">
                  <c:v>0.91666999999999998</c:v>
                </c:pt>
                <c:pt idx="55">
                  <c:v>0.93332999999999999</c:v>
                </c:pt>
                <c:pt idx="56">
                  <c:v>0.95</c:v>
                </c:pt>
                <c:pt idx="57">
                  <c:v>0.96667000000000003</c:v>
                </c:pt>
                <c:pt idx="58">
                  <c:v>0.98333000000000004</c:v>
                </c:pt>
                <c:pt idx="59">
                  <c:v>1</c:v>
                </c:pt>
                <c:pt idx="60">
                  <c:v>1.01667</c:v>
                </c:pt>
                <c:pt idx="61">
                  <c:v>1.0333300000000001</c:v>
                </c:pt>
                <c:pt idx="62">
                  <c:v>1.05</c:v>
                </c:pt>
                <c:pt idx="63">
                  <c:v>1.06667</c:v>
                </c:pt>
                <c:pt idx="64">
                  <c:v>1.0833299999999999</c:v>
                </c:pt>
                <c:pt idx="65">
                  <c:v>1.1000000000000001</c:v>
                </c:pt>
                <c:pt idx="66">
                  <c:v>1.1166700000000001</c:v>
                </c:pt>
                <c:pt idx="67">
                  <c:v>1.1333299999999999</c:v>
                </c:pt>
                <c:pt idx="68">
                  <c:v>1.1499999999999999</c:v>
                </c:pt>
                <c:pt idx="69">
                  <c:v>1.1666700000000001</c:v>
                </c:pt>
                <c:pt idx="70">
                  <c:v>1.18333</c:v>
                </c:pt>
                <c:pt idx="71">
                  <c:v>1.2</c:v>
                </c:pt>
                <c:pt idx="72">
                  <c:v>1.2166699999999999</c:v>
                </c:pt>
                <c:pt idx="73">
                  <c:v>1.23333</c:v>
                </c:pt>
                <c:pt idx="74">
                  <c:v>1.25</c:v>
                </c:pt>
                <c:pt idx="75">
                  <c:v>1.26667</c:v>
                </c:pt>
                <c:pt idx="76">
                  <c:v>1.2833300000000001</c:v>
                </c:pt>
                <c:pt idx="77">
                  <c:v>1.3</c:v>
                </c:pt>
                <c:pt idx="78">
                  <c:v>1.31667</c:v>
                </c:pt>
                <c:pt idx="79">
                  <c:v>1.3333299999999999</c:v>
                </c:pt>
                <c:pt idx="80">
                  <c:v>1.35</c:v>
                </c:pt>
                <c:pt idx="81">
                  <c:v>1.3666700000000001</c:v>
                </c:pt>
                <c:pt idx="82">
                  <c:v>1.3833299999999999</c:v>
                </c:pt>
                <c:pt idx="83">
                  <c:v>1.4</c:v>
                </c:pt>
                <c:pt idx="84">
                  <c:v>1.4166700000000001</c:v>
                </c:pt>
                <c:pt idx="85">
                  <c:v>1.43333</c:v>
                </c:pt>
                <c:pt idx="86">
                  <c:v>1.45</c:v>
                </c:pt>
                <c:pt idx="87">
                  <c:v>1.4666699999999999</c:v>
                </c:pt>
                <c:pt idx="88">
                  <c:v>1.48333</c:v>
                </c:pt>
                <c:pt idx="89">
                  <c:v>1.5</c:v>
                </c:pt>
                <c:pt idx="90">
                  <c:v>1.51667</c:v>
                </c:pt>
                <c:pt idx="91">
                  <c:v>1.5333300000000001</c:v>
                </c:pt>
                <c:pt idx="92">
                  <c:v>1.55</c:v>
                </c:pt>
                <c:pt idx="93">
                  <c:v>1.56667</c:v>
                </c:pt>
                <c:pt idx="94">
                  <c:v>1.5833299999999999</c:v>
                </c:pt>
                <c:pt idx="95">
                  <c:v>1.6</c:v>
                </c:pt>
                <c:pt idx="96">
                  <c:v>1.6166700000000001</c:v>
                </c:pt>
                <c:pt idx="97">
                  <c:v>1.6333299999999999</c:v>
                </c:pt>
                <c:pt idx="98">
                  <c:v>1.65</c:v>
                </c:pt>
                <c:pt idx="99">
                  <c:v>1.6666700000000001</c:v>
                </c:pt>
                <c:pt idx="100">
                  <c:v>1.68333</c:v>
                </c:pt>
                <c:pt idx="101">
                  <c:v>1.7</c:v>
                </c:pt>
                <c:pt idx="102">
                  <c:v>1.7166699999999999</c:v>
                </c:pt>
                <c:pt idx="103">
                  <c:v>1.73333</c:v>
                </c:pt>
                <c:pt idx="104">
                  <c:v>1.75</c:v>
                </c:pt>
                <c:pt idx="105">
                  <c:v>1.76667</c:v>
                </c:pt>
                <c:pt idx="106">
                  <c:v>1.7833300000000001</c:v>
                </c:pt>
                <c:pt idx="107">
                  <c:v>1.8</c:v>
                </c:pt>
                <c:pt idx="108">
                  <c:v>1.81667</c:v>
                </c:pt>
                <c:pt idx="109">
                  <c:v>1.8333299999999999</c:v>
                </c:pt>
                <c:pt idx="110">
                  <c:v>1.85</c:v>
                </c:pt>
                <c:pt idx="111">
                  <c:v>1.8666700000000001</c:v>
                </c:pt>
                <c:pt idx="112">
                  <c:v>1.8833299999999999</c:v>
                </c:pt>
                <c:pt idx="113">
                  <c:v>1.9</c:v>
                </c:pt>
                <c:pt idx="114">
                  <c:v>1.9166700000000001</c:v>
                </c:pt>
                <c:pt idx="115">
                  <c:v>1.93333</c:v>
                </c:pt>
                <c:pt idx="116">
                  <c:v>1.95</c:v>
                </c:pt>
                <c:pt idx="117">
                  <c:v>1.9666699999999999</c:v>
                </c:pt>
                <c:pt idx="118">
                  <c:v>1.98333</c:v>
                </c:pt>
                <c:pt idx="119">
                  <c:v>2</c:v>
                </c:pt>
                <c:pt idx="120">
                  <c:v>2.01667</c:v>
                </c:pt>
                <c:pt idx="121">
                  <c:v>2.0333299999999999</c:v>
                </c:pt>
                <c:pt idx="122">
                  <c:v>2.0499999999999998</c:v>
                </c:pt>
                <c:pt idx="123">
                  <c:v>2.0666699999999998</c:v>
                </c:pt>
                <c:pt idx="124">
                  <c:v>2.0833300000000001</c:v>
                </c:pt>
                <c:pt idx="125">
                  <c:v>2.1</c:v>
                </c:pt>
                <c:pt idx="126">
                  <c:v>2.1166700000000001</c:v>
                </c:pt>
                <c:pt idx="127">
                  <c:v>2.1333299999999999</c:v>
                </c:pt>
                <c:pt idx="128">
                  <c:v>2.15</c:v>
                </c:pt>
                <c:pt idx="129">
                  <c:v>2.1666699999999999</c:v>
                </c:pt>
                <c:pt idx="130">
                  <c:v>2.1833300000000002</c:v>
                </c:pt>
                <c:pt idx="131">
                  <c:v>2.2000000000000002</c:v>
                </c:pt>
                <c:pt idx="132">
                  <c:v>2.2166700000000001</c:v>
                </c:pt>
                <c:pt idx="133">
                  <c:v>2.23333</c:v>
                </c:pt>
                <c:pt idx="134">
                  <c:v>2.25</c:v>
                </c:pt>
                <c:pt idx="135">
                  <c:v>2.26667</c:v>
                </c:pt>
                <c:pt idx="136">
                  <c:v>2.2833299999999999</c:v>
                </c:pt>
                <c:pt idx="137">
                  <c:v>2.2999999999999998</c:v>
                </c:pt>
                <c:pt idx="138">
                  <c:v>2.3166699999999998</c:v>
                </c:pt>
                <c:pt idx="139">
                  <c:v>2.3333300000000001</c:v>
                </c:pt>
                <c:pt idx="140">
                  <c:v>2.35</c:v>
                </c:pt>
                <c:pt idx="141">
                  <c:v>2.3666700000000001</c:v>
                </c:pt>
                <c:pt idx="142">
                  <c:v>2.3833299999999999</c:v>
                </c:pt>
                <c:pt idx="143">
                  <c:v>2.4</c:v>
                </c:pt>
                <c:pt idx="144">
                  <c:v>2.4166699999999999</c:v>
                </c:pt>
                <c:pt idx="145">
                  <c:v>2.4333300000000002</c:v>
                </c:pt>
                <c:pt idx="146">
                  <c:v>2.4500000000000002</c:v>
                </c:pt>
                <c:pt idx="147">
                  <c:v>2.4666700000000001</c:v>
                </c:pt>
                <c:pt idx="148">
                  <c:v>2.48333</c:v>
                </c:pt>
                <c:pt idx="149">
                  <c:v>2.5</c:v>
                </c:pt>
                <c:pt idx="150">
                  <c:v>2.5166599999999999</c:v>
                </c:pt>
                <c:pt idx="151">
                  <c:v>2.5333299999999999</c:v>
                </c:pt>
                <c:pt idx="152">
                  <c:v>2.5499999999999998</c:v>
                </c:pt>
                <c:pt idx="153">
                  <c:v>2.5666600000000002</c:v>
                </c:pt>
                <c:pt idx="154">
                  <c:v>2.5833300000000001</c:v>
                </c:pt>
                <c:pt idx="155">
                  <c:v>2.6</c:v>
                </c:pt>
                <c:pt idx="156">
                  <c:v>2.61666</c:v>
                </c:pt>
                <c:pt idx="157">
                  <c:v>2.6333299999999999</c:v>
                </c:pt>
                <c:pt idx="158">
                  <c:v>2.65</c:v>
                </c:pt>
                <c:pt idx="159">
                  <c:v>2.6666599999999998</c:v>
                </c:pt>
                <c:pt idx="160">
                  <c:v>2.6833300000000002</c:v>
                </c:pt>
                <c:pt idx="161">
                  <c:v>2.7</c:v>
                </c:pt>
                <c:pt idx="162">
                  <c:v>2.7166600000000001</c:v>
                </c:pt>
                <c:pt idx="163">
                  <c:v>2.73333</c:v>
                </c:pt>
                <c:pt idx="164">
                  <c:v>2.75</c:v>
                </c:pt>
                <c:pt idx="165">
                  <c:v>2.7666599999999999</c:v>
                </c:pt>
                <c:pt idx="166">
                  <c:v>2.7833299999999999</c:v>
                </c:pt>
                <c:pt idx="167">
                  <c:v>2.8</c:v>
                </c:pt>
                <c:pt idx="168">
                  <c:v>2.8166600000000002</c:v>
                </c:pt>
                <c:pt idx="169">
                  <c:v>2.8333300000000001</c:v>
                </c:pt>
                <c:pt idx="170">
                  <c:v>2.85</c:v>
                </c:pt>
                <c:pt idx="171">
                  <c:v>2.86666</c:v>
                </c:pt>
                <c:pt idx="172">
                  <c:v>2.8833299999999999</c:v>
                </c:pt>
                <c:pt idx="173">
                  <c:v>2.9</c:v>
                </c:pt>
                <c:pt idx="174">
                  <c:v>2.9166599999999998</c:v>
                </c:pt>
                <c:pt idx="175">
                  <c:v>2.9333300000000002</c:v>
                </c:pt>
                <c:pt idx="176">
                  <c:v>2.95</c:v>
                </c:pt>
                <c:pt idx="177">
                  <c:v>2.9666600000000001</c:v>
                </c:pt>
                <c:pt idx="178">
                  <c:v>2.98333</c:v>
                </c:pt>
                <c:pt idx="179">
                  <c:v>3</c:v>
                </c:pt>
                <c:pt idx="180">
                  <c:v>3.0166599999999999</c:v>
                </c:pt>
                <c:pt idx="181">
                  <c:v>3.0333299999999999</c:v>
                </c:pt>
                <c:pt idx="182">
                  <c:v>3.05</c:v>
                </c:pt>
                <c:pt idx="183">
                  <c:v>3.0666600000000002</c:v>
                </c:pt>
                <c:pt idx="184">
                  <c:v>3.0833300000000001</c:v>
                </c:pt>
                <c:pt idx="185">
                  <c:v>3.1</c:v>
                </c:pt>
                <c:pt idx="186">
                  <c:v>3.11666</c:v>
                </c:pt>
                <c:pt idx="187">
                  <c:v>3.1333299999999999</c:v>
                </c:pt>
                <c:pt idx="188">
                  <c:v>3.15</c:v>
                </c:pt>
                <c:pt idx="189">
                  <c:v>3.1666599999999998</c:v>
                </c:pt>
                <c:pt idx="190">
                  <c:v>3.1833300000000002</c:v>
                </c:pt>
                <c:pt idx="191">
                  <c:v>3.2</c:v>
                </c:pt>
                <c:pt idx="192">
                  <c:v>3.2166600000000001</c:v>
                </c:pt>
                <c:pt idx="193">
                  <c:v>3.23333</c:v>
                </c:pt>
                <c:pt idx="194">
                  <c:v>3.25</c:v>
                </c:pt>
                <c:pt idx="195">
                  <c:v>3.2666599999999999</c:v>
                </c:pt>
                <c:pt idx="196">
                  <c:v>3.2833299999999999</c:v>
                </c:pt>
                <c:pt idx="197">
                  <c:v>3.3</c:v>
                </c:pt>
                <c:pt idx="198">
                  <c:v>3.3166600000000002</c:v>
                </c:pt>
                <c:pt idx="199">
                  <c:v>3.3333300000000001</c:v>
                </c:pt>
                <c:pt idx="200">
                  <c:v>3.35</c:v>
                </c:pt>
                <c:pt idx="201">
                  <c:v>3.36666</c:v>
                </c:pt>
                <c:pt idx="202">
                  <c:v>3.3833299999999999</c:v>
                </c:pt>
                <c:pt idx="203">
                  <c:v>3.4</c:v>
                </c:pt>
                <c:pt idx="204">
                  <c:v>3.4166599999999998</c:v>
                </c:pt>
                <c:pt idx="205">
                  <c:v>3.4333300000000002</c:v>
                </c:pt>
                <c:pt idx="206">
                  <c:v>3.45</c:v>
                </c:pt>
                <c:pt idx="207">
                  <c:v>3.4666600000000001</c:v>
                </c:pt>
                <c:pt idx="208">
                  <c:v>3.48333</c:v>
                </c:pt>
                <c:pt idx="209">
                  <c:v>3.5</c:v>
                </c:pt>
                <c:pt idx="210">
                  <c:v>3.5166599999999999</c:v>
                </c:pt>
                <c:pt idx="211">
                  <c:v>3.5333299999999999</c:v>
                </c:pt>
                <c:pt idx="212">
                  <c:v>3.55</c:v>
                </c:pt>
                <c:pt idx="213">
                  <c:v>3.5666600000000002</c:v>
                </c:pt>
                <c:pt idx="214">
                  <c:v>3.5833300000000001</c:v>
                </c:pt>
                <c:pt idx="215">
                  <c:v>3.6</c:v>
                </c:pt>
                <c:pt idx="216">
                  <c:v>3.61666</c:v>
                </c:pt>
                <c:pt idx="217">
                  <c:v>3.6333299999999999</c:v>
                </c:pt>
                <c:pt idx="218">
                  <c:v>3.65</c:v>
                </c:pt>
                <c:pt idx="219">
                  <c:v>3.6666599999999998</c:v>
                </c:pt>
                <c:pt idx="220">
                  <c:v>3.6833300000000002</c:v>
                </c:pt>
                <c:pt idx="221">
                  <c:v>3.7</c:v>
                </c:pt>
                <c:pt idx="222">
                  <c:v>3.7166600000000001</c:v>
                </c:pt>
                <c:pt idx="223">
                  <c:v>3.73333</c:v>
                </c:pt>
                <c:pt idx="224">
                  <c:v>3.75</c:v>
                </c:pt>
                <c:pt idx="225">
                  <c:v>3.7666599999999999</c:v>
                </c:pt>
                <c:pt idx="226">
                  <c:v>3.7833299999999999</c:v>
                </c:pt>
                <c:pt idx="227">
                  <c:v>3.8</c:v>
                </c:pt>
                <c:pt idx="228">
                  <c:v>3.8166600000000002</c:v>
                </c:pt>
                <c:pt idx="229">
                  <c:v>3.8333300000000001</c:v>
                </c:pt>
                <c:pt idx="230">
                  <c:v>3.85</c:v>
                </c:pt>
                <c:pt idx="231">
                  <c:v>3.86666</c:v>
                </c:pt>
                <c:pt idx="232">
                  <c:v>3.8833299999999999</c:v>
                </c:pt>
                <c:pt idx="233">
                  <c:v>3.9</c:v>
                </c:pt>
                <c:pt idx="234">
                  <c:v>3.9166599999999998</c:v>
                </c:pt>
                <c:pt idx="235">
                  <c:v>3.9333300000000002</c:v>
                </c:pt>
                <c:pt idx="236">
                  <c:v>3.95</c:v>
                </c:pt>
                <c:pt idx="237">
                  <c:v>3.9666600000000001</c:v>
                </c:pt>
                <c:pt idx="238">
                  <c:v>3.98333</c:v>
                </c:pt>
                <c:pt idx="239">
                  <c:v>4</c:v>
                </c:pt>
                <c:pt idx="240">
                  <c:v>4.0166599999999999</c:v>
                </c:pt>
                <c:pt idx="241">
                  <c:v>4.0333300000000003</c:v>
                </c:pt>
                <c:pt idx="242">
                  <c:v>4.05</c:v>
                </c:pt>
                <c:pt idx="243">
                  <c:v>4.0666599999999997</c:v>
                </c:pt>
                <c:pt idx="244">
                  <c:v>4.0833300000000001</c:v>
                </c:pt>
                <c:pt idx="245">
                  <c:v>4.0999999999999996</c:v>
                </c:pt>
                <c:pt idx="246">
                  <c:v>4.1166600000000004</c:v>
                </c:pt>
                <c:pt idx="247">
                  <c:v>4.1333299999999999</c:v>
                </c:pt>
                <c:pt idx="248">
                  <c:v>4.1500000000000004</c:v>
                </c:pt>
                <c:pt idx="249">
                  <c:v>4.1666699999999999</c:v>
                </c:pt>
                <c:pt idx="250">
                  <c:v>4.1833299999999998</c:v>
                </c:pt>
                <c:pt idx="251">
                  <c:v>4.2</c:v>
                </c:pt>
                <c:pt idx="252">
                  <c:v>4.2166699999999997</c:v>
                </c:pt>
                <c:pt idx="253">
                  <c:v>4.2333299999999996</c:v>
                </c:pt>
                <c:pt idx="254">
                  <c:v>4.25</c:v>
                </c:pt>
                <c:pt idx="255">
                  <c:v>4.2666700000000004</c:v>
                </c:pt>
                <c:pt idx="256">
                  <c:v>4.2833300000000003</c:v>
                </c:pt>
                <c:pt idx="257">
                  <c:v>4.3</c:v>
                </c:pt>
                <c:pt idx="258">
                  <c:v>4.3166700000000002</c:v>
                </c:pt>
                <c:pt idx="259">
                  <c:v>4.3333300000000001</c:v>
                </c:pt>
                <c:pt idx="260">
                  <c:v>4.3499999999999996</c:v>
                </c:pt>
                <c:pt idx="261">
                  <c:v>4.3666700000000001</c:v>
                </c:pt>
                <c:pt idx="262">
                  <c:v>4.3833399999999996</c:v>
                </c:pt>
                <c:pt idx="263">
                  <c:v>4.4000000000000004</c:v>
                </c:pt>
                <c:pt idx="264">
                  <c:v>4.4166699999999999</c:v>
                </c:pt>
                <c:pt idx="265">
                  <c:v>4.4333400000000003</c:v>
                </c:pt>
                <c:pt idx="266">
                  <c:v>4.45</c:v>
                </c:pt>
                <c:pt idx="267">
                  <c:v>4.4666699999999997</c:v>
                </c:pt>
                <c:pt idx="268">
                  <c:v>4.4833400000000001</c:v>
                </c:pt>
                <c:pt idx="269">
                  <c:v>4.5</c:v>
                </c:pt>
                <c:pt idx="270">
                  <c:v>4.5166700000000004</c:v>
                </c:pt>
                <c:pt idx="271">
                  <c:v>4.5333399999999999</c:v>
                </c:pt>
                <c:pt idx="272">
                  <c:v>4.55</c:v>
                </c:pt>
                <c:pt idx="273">
                  <c:v>4.5666700000000002</c:v>
                </c:pt>
                <c:pt idx="274">
                  <c:v>4.5833399999999997</c:v>
                </c:pt>
                <c:pt idx="275">
                  <c:v>4.5999999999999996</c:v>
                </c:pt>
                <c:pt idx="276">
                  <c:v>4.6166700000000001</c:v>
                </c:pt>
                <c:pt idx="277">
                  <c:v>4.6333399999999996</c:v>
                </c:pt>
                <c:pt idx="278">
                  <c:v>4.6500000000000004</c:v>
                </c:pt>
                <c:pt idx="279">
                  <c:v>4.6666699999999999</c:v>
                </c:pt>
                <c:pt idx="280">
                  <c:v>4.6833400000000003</c:v>
                </c:pt>
                <c:pt idx="281">
                  <c:v>4.7000099999999998</c:v>
                </c:pt>
                <c:pt idx="282">
                  <c:v>4.7166699999999997</c:v>
                </c:pt>
                <c:pt idx="283">
                  <c:v>4.7333400000000001</c:v>
                </c:pt>
                <c:pt idx="284">
                  <c:v>4.7500099999999996</c:v>
                </c:pt>
                <c:pt idx="285">
                  <c:v>4.7666700000000004</c:v>
                </c:pt>
                <c:pt idx="286">
                  <c:v>4.7833399999999999</c:v>
                </c:pt>
                <c:pt idx="287">
                  <c:v>4.8000100000000003</c:v>
                </c:pt>
                <c:pt idx="288">
                  <c:v>4.8166700000000002</c:v>
                </c:pt>
                <c:pt idx="289">
                  <c:v>4.8333399999999997</c:v>
                </c:pt>
                <c:pt idx="290">
                  <c:v>4.8500100000000002</c:v>
                </c:pt>
                <c:pt idx="291">
                  <c:v>4.8666700000000001</c:v>
                </c:pt>
                <c:pt idx="292">
                  <c:v>4.8833399999999996</c:v>
                </c:pt>
                <c:pt idx="293">
                  <c:v>4.90001</c:v>
                </c:pt>
                <c:pt idx="294">
                  <c:v>4.9166800000000004</c:v>
                </c:pt>
                <c:pt idx="295">
                  <c:v>4.9333400000000003</c:v>
                </c:pt>
                <c:pt idx="296">
                  <c:v>4.9500099999999998</c:v>
                </c:pt>
                <c:pt idx="297">
                  <c:v>4.9666800000000002</c:v>
                </c:pt>
                <c:pt idx="298">
                  <c:v>4.9833400000000001</c:v>
                </c:pt>
                <c:pt idx="299">
                  <c:v>5.0000099999999996</c:v>
                </c:pt>
                <c:pt idx="300">
                  <c:v>5.01668</c:v>
                </c:pt>
                <c:pt idx="301">
                  <c:v>5.0333399999999999</c:v>
                </c:pt>
                <c:pt idx="302">
                  <c:v>5.0500100000000003</c:v>
                </c:pt>
                <c:pt idx="303">
                  <c:v>5.0666799999999999</c:v>
                </c:pt>
                <c:pt idx="304">
                  <c:v>5.0833399999999997</c:v>
                </c:pt>
                <c:pt idx="305">
                  <c:v>5.1000100000000002</c:v>
                </c:pt>
                <c:pt idx="306">
                  <c:v>5.1166799999999997</c:v>
                </c:pt>
                <c:pt idx="307">
                  <c:v>5.1333500000000001</c:v>
                </c:pt>
                <c:pt idx="308">
                  <c:v>5.15001</c:v>
                </c:pt>
                <c:pt idx="309">
                  <c:v>5.1666800000000004</c:v>
                </c:pt>
                <c:pt idx="310">
                  <c:v>5.1833499999999999</c:v>
                </c:pt>
                <c:pt idx="311">
                  <c:v>5.2000099999999998</c:v>
                </c:pt>
                <c:pt idx="312">
                  <c:v>5.2166800000000002</c:v>
                </c:pt>
                <c:pt idx="313">
                  <c:v>5.2333499999999997</c:v>
                </c:pt>
                <c:pt idx="314">
                  <c:v>5.2500099999999996</c:v>
                </c:pt>
                <c:pt idx="315">
                  <c:v>5.26668</c:v>
                </c:pt>
                <c:pt idx="316">
                  <c:v>5.2833500000000004</c:v>
                </c:pt>
                <c:pt idx="317">
                  <c:v>5.3000100000000003</c:v>
                </c:pt>
                <c:pt idx="318">
                  <c:v>5.3166799999999999</c:v>
                </c:pt>
                <c:pt idx="319">
                  <c:v>5.3333500000000003</c:v>
                </c:pt>
                <c:pt idx="320">
                  <c:v>5.3500100000000002</c:v>
                </c:pt>
                <c:pt idx="321">
                  <c:v>5.3666799999999997</c:v>
                </c:pt>
                <c:pt idx="322">
                  <c:v>5.3833500000000001</c:v>
                </c:pt>
                <c:pt idx="323">
                  <c:v>5.4000199999999996</c:v>
                </c:pt>
                <c:pt idx="324">
                  <c:v>5.4166800000000004</c:v>
                </c:pt>
                <c:pt idx="325">
                  <c:v>5.4333499999999999</c:v>
                </c:pt>
                <c:pt idx="326">
                  <c:v>5.4500200000000003</c:v>
                </c:pt>
                <c:pt idx="327">
                  <c:v>5.4666800000000002</c:v>
                </c:pt>
                <c:pt idx="328">
                  <c:v>5.4833499999999997</c:v>
                </c:pt>
                <c:pt idx="329">
                  <c:v>5.5000200000000001</c:v>
                </c:pt>
                <c:pt idx="330">
                  <c:v>5.51668</c:v>
                </c:pt>
                <c:pt idx="331">
                  <c:v>5.5333500000000004</c:v>
                </c:pt>
                <c:pt idx="332">
                  <c:v>5.55002</c:v>
                </c:pt>
                <c:pt idx="333">
                  <c:v>5.5666799999999999</c:v>
                </c:pt>
                <c:pt idx="334">
                  <c:v>5.5833500000000003</c:v>
                </c:pt>
                <c:pt idx="335">
                  <c:v>5.6000199999999998</c:v>
                </c:pt>
                <c:pt idx="336">
                  <c:v>5.6166799999999997</c:v>
                </c:pt>
                <c:pt idx="337">
                  <c:v>5.6333500000000001</c:v>
                </c:pt>
                <c:pt idx="338">
                  <c:v>5.6500199999999996</c:v>
                </c:pt>
                <c:pt idx="339">
                  <c:v>5.66669</c:v>
                </c:pt>
                <c:pt idx="340">
                  <c:v>5.6833499999999999</c:v>
                </c:pt>
                <c:pt idx="341">
                  <c:v>5.7000200000000003</c:v>
                </c:pt>
                <c:pt idx="342">
                  <c:v>5.7166899999999998</c:v>
                </c:pt>
                <c:pt idx="343">
                  <c:v>5.7333499999999997</c:v>
                </c:pt>
                <c:pt idx="344">
                  <c:v>5.7500200000000001</c:v>
                </c:pt>
                <c:pt idx="345">
                  <c:v>5.7666899999999996</c:v>
                </c:pt>
                <c:pt idx="346">
                  <c:v>5.7833500000000004</c:v>
                </c:pt>
                <c:pt idx="347">
                  <c:v>5.80002</c:v>
                </c:pt>
                <c:pt idx="348">
                  <c:v>5.8166900000000004</c:v>
                </c:pt>
                <c:pt idx="349">
                  <c:v>5.8333500000000003</c:v>
                </c:pt>
                <c:pt idx="350">
                  <c:v>5.8500199999999998</c:v>
                </c:pt>
                <c:pt idx="351">
                  <c:v>5.8666900000000002</c:v>
                </c:pt>
                <c:pt idx="352">
                  <c:v>5.8833599999999997</c:v>
                </c:pt>
                <c:pt idx="353">
                  <c:v>5.9000199999999996</c:v>
                </c:pt>
                <c:pt idx="354">
                  <c:v>5.91669</c:v>
                </c:pt>
                <c:pt idx="355">
                  <c:v>5.9333600000000004</c:v>
                </c:pt>
                <c:pt idx="356">
                  <c:v>5.9500200000000003</c:v>
                </c:pt>
                <c:pt idx="357">
                  <c:v>5.9666899999999998</c:v>
                </c:pt>
                <c:pt idx="358">
                  <c:v>5.9833600000000002</c:v>
                </c:pt>
                <c:pt idx="359">
                  <c:v>6.0000200000000001</c:v>
                </c:pt>
                <c:pt idx="360">
                  <c:v>6.0166899999999996</c:v>
                </c:pt>
                <c:pt idx="361">
                  <c:v>6.0333600000000001</c:v>
                </c:pt>
                <c:pt idx="362">
                  <c:v>6.05002</c:v>
                </c:pt>
                <c:pt idx="363">
                  <c:v>6.0666900000000004</c:v>
                </c:pt>
                <c:pt idx="364">
                  <c:v>6.0833599999999999</c:v>
                </c:pt>
                <c:pt idx="365">
                  <c:v>6.1000199999999998</c:v>
                </c:pt>
                <c:pt idx="366">
                  <c:v>6.1166900000000002</c:v>
                </c:pt>
                <c:pt idx="367">
                  <c:v>6.1333599999999997</c:v>
                </c:pt>
                <c:pt idx="368">
                  <c:v>6.1500300000000001</c:v>
                </c:pt>
                <c:pt idx="369">
                  <c:v>6.16669</c:v>
                </c:pt>
                <c:pt idx="370">
                  <c:v>6.1833600000000004</c:v>
                </c:pt>
                <c:pt idx="371">
                  <c:v>6.2000299999999999</c:v>
                </c:pt>
                <c:pt idx="372">
                  <c:v>6.2166899999999998</c:v>
                </c:pt>
                <c:pt idx="373">
                  <c:v>6.2333600000000002</c:v>
                </c:pt>
                <c:pt idx="374">
                  <c:v>6.2500299999999998</c:v>
                </c:pt>
                <c:pt idx="375">
                  <c:v>6.2666899999999996</c:v>
                </c:pt>
                <c:pt idx="376">
                  <c:v>6.2833600000000001</c:v>
                </c:pt>
                <c:pt idx="377">
                  <c:v>6.3000299999999996</c:v>
                </c:pt>
                <c:pt idx="378">
                  <c:v>6.3166900000000004</c:v>
                </c:pt>
                <c:pt idx="379">
                  <c:v>6.3333599999999999</c:v>
                </c:pt>
                <c:pt idx="380">
                  <c:v>6.3500300000000003</c:v>
                </c:pt>
                <c:pt idx="381">
                  <c:v>6.3666900000000002</c:v>
                </c:pt>
                <c:pt idx="382">
                  <c:v>6.3833599999999997</c:v>
                </c:pt>
                <c:pt idx="383">
                  <c:v>6.4000300000000001</c:v>
                </c:pt>
                <c:pt idx="384">
                  <c:v>6.4166999999999996</c:v>
                </c:pt>
                <c:pt idx="385">
                  <c:v>6.4333600000000004</c:v>
                </c:pt>
                <c:pt idx="386">
                  <c:v>6.4500299999999999</c:v>
                </c:pt>
                <c:pt idx="387">
                  <c:v>6.4667000000000003</c:v>
                </c:pt>
                <c:pt idx="388">
                  <c:v>6.4833600000000002</c:v>
                </c:pt>
                <c:pt idx="389">
                  <c:v>6.5000299999999998</c:v>
                </c:pt>
                <c:pt idx="390">
                  <c:v>6.5167000000000002</c:v>
                </c:pt>
                <c:pt idx="391">
                  <c:v>6.5333600000000001</c:v>
                </c:pt>
                <c:pt idx="392">
                  <c:v>6.5500299999999996</c:v>
                </c:pt>
                <c:pt idx="393">
                  <c:v>6.5667</c:v>
                </c:pt>
                <c:pt idx="394">
                  <c:v>6.5833599999999999</c:v>
                </c:pt>
                <c:pt idx="395">
                  <c:v>6.6000300000000003</c:v>
                </c:pt>
                <c:pt idx="396">
                  <c:v>6.6166999999999998</c:v>
                </c:pt>
                <c:pt idx="397">
                  <c:v>6.6333700000000002</c:v>
                </c:pt>
                <c:pt idx="398">
                  <c:v>6.6500300000000001</c:v>
                </c:pt>
                <c:pt idx="399">
                  <c:v>6.6666999999999996</c:v>
                </c:pt>
                <c:pt idx="400">
                  <c:v>6.68337</c:v>
                </c:pt>
                <c:pt idx="401">
                  <c:v>6.7000299999999999</c:v>
                </c:pt>
                <c:pt idx="402">
                  <c:v>6.7167000000000003</c:v>
                </c:pt>
                <c:pt idx="403">
                  <c:v>6.7333699999999999</c:v>
                </c:pt>
                <c:pt idx="404">
                  <c:v>6.7500299999999998</c:v>
                </c:pt>
                <c:pt idx="405">
                  <c:v>6.7667000000000002</c:v>
                </c:pt>
                <c:pt idx="406">
                  <c:v>6.7833699999999997</c:v>
                </c:pt>
                <c:pt idx="407">
                  <c:v>6.8000299999999996</c:v>
                </c:pt>
                <c:pt idx="408">
                  <c:v>6.8167</c:v>
                </c:pt>
                <c:pt idx="409">
                  <c:v>6.8333700000000004</c:v>
                </c:pt>
                <c:pt idx="410">
                  <c:v>6.8500300000000003</c:v>
                </c:pt>
                <c:pt idx="411">
                  <c:v>6.8666999999999998</c:v>
                </c:pt>
                <c:pt idx="412">
                  <c:v>6.8833700000000002</c:v>
                </c:pt>
                <c:pt idx="413">
                  <c:v>6.9000399999999997</c:v>
                </c:pt>
                <c:pt idx="414">
                  <c:v>6.9166999999999996</c:v>
                </c:pt>
                <c:pt idx="415">
                  <c:v>6.93337</c:v>
                </c:pt>
                <c:pt idx="416">
                  <c:v>6.9500400000000004</c:v>
                </c:pt>
                <c:pt idx="417">
                  <c:v>6.9667000000000003</c:v>
                </c:pt>
                <c:pt idx="418">
                  <c:v>6.9833699999999999</c:v>
                </c:pt>
                <c:pt idx="419">
                  <c:v>7.0000400000000003</c:v>
                </c:pt>
                <c:pt idx="420">
                  <c:v>7.0167000000000002</c:v>
                </c:pt>
                <c:pt idx="421">
                  <c:v>7.0333699999999997</c:v>
                </c:pt>
                <c:pt idx="422">
                  <c:v>7.0500400000000001</c:v>
                </c:pt>
                <c:pt idx="423">
                  <c:v>7.0667</c:v>
                </c:pt>
                <c:pt idx="424">
                  <c:v>7.0833700000000004</c:v>
                </c:pt>
                <c:pt idx="425">
                  <c:v>7.1000399999999999</c:v>
                </c:pt>
                <c:pt idx="426">
                  <c:v>7.1166999999999998</c:v>
                </c:pt>
                <c:pt idx="427">
                  <c:v>7.1333700000000002</c:v>
                </c:pt>
                <c:pt idx="428">
                  <c:v>7.1500399999999997</c:v>
                </c:pt>
                <c:pt idx="429">
                  <c:v>7.1667100000000001</c:v>
                </c:pt>
                <c:pt idx="430">
                  <c:v>7.18337</c:v>
                </c:pt>
                <c:pt idx="431">
                  <c:v>7.2000400000000004</c:v>
                </c:pt>
                <c:pt idx="432">
                  <c:v>7.21671</c:v>
                </c:pt>
                <c:pt idx="433">
                  <c:v>7.2333699999999999</c:v>
                </c:pt>
                <c:pt idx="434">
                  <c:v>7.2500400000000003</c:v>
                </c:pt>
                <c:pt idx="435">
                  <c:v>7.2667099999999998</c:v>
                </c:pt>
                <c:pt idx="436">
                  <c:v>7.2833699999999997</c:v>
                </c:pt>
                <c:pt idx="437">
                  <c:v>7.3000400000000001</c:v>
                </c:pt>
                <c:pt idx="438">
                  <c:v>7.3167099999999996</c:v>
                </c:pt>
                <c:pt idx="439">
                  <c:v>7.3333700000000004</c:v>
                </c:pt>
                <c:pt idx="440">
                  <c:v>7.3500399999999999</c:v>
                </c:pt>
                <c:pt idx="441">
                  <c:v>7.3667100000000003</c:v>
                </c:pt>
                <c:pt idx="442">
                  <c:v>7.3833799999999998</c:v>
                </c:pt>
                <c:pt idx="443">
                  <c:v>7.4000399999999997</c:v>
                </c:pt>
                <c:pt idx="444">
                  <c:v>7.4167100000000001</c:v>
                </c:pt>
                <c:pt idx="445">
                  <c:v>7.4333799999999997</c:v>
                </c:pt>
                <c:pt idx="446">
                  <c:v>7.4500400000000004</c:v>
                </c:pt>
                <c:pt idx="447">
                  <c:v>7.46671</c:v>
                </c:pt>
                <c:pt idx="448">
                  <c:v>7.4833800000000004</c:v>
                </c:pt>
                <c:pt idx="449">
                  <c:v>7.5000400000000003</c:v>
                </c:pt>
                <c:pt idx="450">
                  <c:v>7.5167099999999998</c:v>
                </c:pt>
                <c:pt idx="451">
                  <c:v>7.5333800000000002</c:v>
                </c:pt>
                <c:pt idx="452">
                  <c:v>7.5500400000000001</c:v>
                </c:pt>
                <c:pt idx="453">
                  <c:v>7.5667099999999996</c:v>
                </c:pt>
                <c:pt idx="454">
                  <c:v>7.58338</c:v>
                </c:pt>
                <c:pt idx="455">
                  <c:v>7.6000399999999999</c:v>
                </c:pt>
                <c:pt idx="456">
                  <c:v>7.6167100000000003</c:v>
                </c:pt>
                <c:pt idx="457">
                  <c:v>7.6333799999999998</c:v>
                </c:pt>
                <c:pt idx="458">
                  <c:v>7.6500500000000002</c:v>
                </c:pt>
                <c:pt idx="459">
                  <c:v>7.6667100000000001</c:v>
                </c:pt>
                <c:pt idx="460">
                  <c:v>7.6833799999999997</c:v>
                </c:pt>
                <c:pt idx="461">
                  <c:v>7.7000500000000001</c:v>
                </c:pt>
                <c:pt idx="462">
                  <c:v>7.71671</c:v>
                </c:pt>
                <c:pt idx="463">
                  <c:v>7.7333800000000004</c:v>
                </c:pt>
                <c:pt idx="464">
                  <c:v>7.7500499999999999</c:v>
                </c:pt>
                <c:pt idx="465">
                  <c:v>7.7667099999999998</c:v>
                </c:pt>
                <c:pt idx="466">
                  <c:v>7.7833800000000002</c:v>
                </c:pt>
                <c:pt idx="467">
                  <c:v>7.8000499999999997</c:v>
                </c:pt>
                <c:pt idx="468">
                  <c:v>7.8167099999999996</c:v>
                </c:pt>
                <c:pt idx="469">
                  <c:v>7.83338</c:v>
                </c:pt>
                <c:pt idx="470">
                  <c:v>7.8500500000000004</c:v>
                </c:pt>
                <c:pt idx="471">
                  <c:v>7.8667100000000003</c:v>
                </c:pt>
                <c:pt idx="472">
                  <c:v>7.8833799999999998</c:v>
                </c:pt>
                <c:pt idx="473">
                  <c:v>7.9000500000000002</c:v>
                </c:pt>
                <c:pt idx="474">
                  <c:v>7.9167199999999998</c:v>
                </c:pt>
                <c:pt idx="475">
                  <c:v>7.9333799999999997</c:v>
                </c:pt>
                <c:pt idx="476">
                  <c:v>7.9500500000000001</c:v>
                </c:pt>
                <c:pt idx="477">
                  <c:v>7.9667199999999996</c:v>
                </c:pt>
                <c:pt idx="478">
                  <c:v>7.9833800000000004</c:v>
                </c:pt>
                <c:pt idx="479">
                  <c:v>8.0000499999999999</c:v>
                </c:pt>
                <c:pt idx="480">
                  <c:v>8.0167199999999994</c:v>
                </c:pt>
                <c:pt idx="481">
                  <c:v>8.0333799999999993</c:v>
                </c:pt>
                <c:pt idx="482">
                  <c:v>8.0500500000000006</c:v>
                </c:pt>
                <c:pt idx="483">
                  <c:v>8.0667200000000001</c:v>
                </c:pt>
                <c:pt idx="484">
                  <c:v>8.08338</c:v>
                </c:pt>
                <c:pt idx="485">
                  <c:v>8.1000499999999995</c:v>
                </c:pt>
                <c:pt idx="486">
                  <c:v>8.1167099999999994</c:v>
                </c:pt>
                <c:pt idx="487">
                  <c:v>8.1333800000000007</c:v>
                </c:pt>
                <c:pt idx="488">
                  <c:v>8.1500500000000002</c:v>
                </c:pt>
                <c:pt idx="489">
                  <c:v>8.1667100000000001</c:v>
                </c:pt>
                <c:pt idx="490">
                  <c:v>8.1833799999999997</c:v>
                </c:pt>
                <c:pt idx="491">
                  <c:v>8.2000499999999992</c:v>
                </c:pt>
                <c:pt idx="492">
                  <c:v>8.2167100000000008</c:v>
                </c:pt>
                <c:pt idx="493">
                  <c:v>8.2333800000000004</c:v>
                </c:pt>
                <c:pt idx="494">
                  <c:v>8.2500499999999999</c:v>
                </c:pt>
                <c:pt idx="495">
                  <c:v>8.2667099999999998</c:v>
                </c:pt>
                <c:pt idx="496">
                  <c:v>8.2833799999999993</c:v>
                </c:pt>
                <c:pt idx="497">
                  <c:v>8.3000500000000006</c:v>
                </c:pt>
                <c:pt idx="498">
                  <c:v>8.3167100000000005</c:v>
                </c:pt>
                <c:pt idx="499">
                  <c:v>8.33338</c:v>
                </c:pt>
                <c:pt idx="500">
                  <c:v>8.3500399999999999</c:v>
                </c:pt>
                <c:pt idx="501">
                  <c:v>8.3667099999999994</c:v>
                </c:pt>
                <c:pt idx="502">
                  <c:v>8.3833800000000007</c:v>
                </c:pt>
                <c:pt idx="503">
                  <c:v>8.4000400000000006</c:v>
                </c:pt>
                <c:pt idx="504">
                  <c:v>8.4167100000000001</c:v>
                </c:pt>
                <c:pt idx="505">
                  <c:v>8.4333799999999997</c:v>
                </c:pt>
                <c:pt idx="506">
                  <c:v>8.4500399999999996</c:v>
                </c:pt>
                <c:pt idx="507">
                  <c:v>8.4667100000000008</c:v>
                </c:pt>
                <c:pt idx="508">
                  <c:v>8.4833800000000004</c:v>
                </c:pt>
                <c:pt idx="509">
                  <c:v>8.5000400000000003</c:v>
                </c:pt>
                <c:pt idx="510">
                  <c:v>8.5167099999999998</c:v>
                </c:pt>
                <c:pt idx="511">
                  <c:v>8.5333699999999997</c:v>
                </c:pt>
                <c:pt idx="512">
                  <c:v>8.5500399999999992</c:v>
                </c:pt>
                <c:pt idx="513">
                  <c:v>8.5667100000000005</c:v>
                </c:pt>
                <c:pt idx="514">
                  <c:v>8.5833700000000004</c:v>
                </c:pt>
                <c:pt idx="515">
                  <c:v>8.6000399999999999</c:v>
                </c:pt>
                <c:pt idx="516">
                  <c:v>8.6167099999999994</c:v>
                </c:pt>
                <c:pt idx="517">
                  <c:v>8.6333699999999993</c:v>
                </c:pt>
                <c:pt idx="518">
                  <c:v>8.6500400000000006</c:v>
                </c:pt>
                <c:pt idx="519">
                  <c:v>8.6667100000000001</c:v>
                </c:pt>
                <c:pt idx="520">
                  <c:v>8.68337</c:v>
                </c:pt>
                <c:pt idx="521">
                  <c:v>8.7000399999999996</c:v>
                </c:pt>
                <c:pt idx="522">
                  <c:v>8.7167100000000008</c:v>
                </c:pt>
                <c:pt idx="523">
                  <c:v>8.7333700000000007</c:v>
                </c:pt>
                <c:pt idx="524">
                  <c:v>8.7500400000000003</c:v>
                </c:pt>
                <c:pt idx="525">
                  <c:v>8.7667000000000002</c:v>
                </c:pt>
                <c:pt idx="526">
                  <c:v>8.7833699999999997</c:v>
                </c:pt>
                <c:pt idx="527">
                  <c:v>8.8000399999999992</c:v>
                </c:pt>
                <c:pt idx="528">
                  <c:v>8.8167000000000009</c:v>
                </c:pt>
                <c:pt idx="529">
                  <c:v>8.8333700000000004</c:v>
                </c:pt>
                <c:pt idx="530">
                  <c:v>8.8500399999999999</c:v>
                </c:pt>
                <c:pt idx="531">
                  <c:v>8.8666999999999998</c:v>
                </c:pt>
                <c:pt idx="532">
                  <c:v>8.8833699999999993</c:v>
                </c:pt>
                <c:pt idx="533">
                  <c:v>8.9000400000000006</c:v>
                </c:pt>
                <c:pt idx="534">
                  <c:v>8.9167000000000005</c:v>
                </c:pt>
                <c:pt idx="535">
                  <c:v>8.93337</c:v>
                </c:pt>
                <c:pt idx="536">
                  <c:v>8.9500299999999999</c:v>
                </c:pt>
                <c:pt idx="537">
                  <c:v>8.9666999999999994</c:v>
                </c:pt>
                <c:pt idx="538">
                  <c:v>8.9833700000000007</c:v>
                </c:pt>
                <c:pt idx="539">
                  <c:v>9.0000300000000006</c:v>
                </c:pt>
                <c:pt idx="540">
                  <c:v>9.0167000000000002</c:v>
                </c:pt>
                <c:pt idx="541">
                  <c:v>9.0333699999999997</c:v>
                </c:pt>
                <c:pt idx="542">
                  <c:v>9.0500299999999996</c:v>
                </c:pt>
                <c:pt idx="543">
                  <c:v>9.0667000000000009</c:v>
                </c:pt>
                <c:pt idx="544">
                  <c:v>9.0833700000000004</c:v>
                </c:pt>
                <c:pt idx="545">
                  <c:v>9.1000300000000003</c:v>
                </c:pt>
                <c:pt idx="546">
                  <c:v>9.1166999999999998</c:v>
                </c:pt>
                <c:pt idx="547">
                  <c:v>9.1333699999999993</c:v>
                </c:pt>
                <c:pt idx="548">
                  <c:v>9.1500299999999992</c:v>
                </c:pt>
                <c:pt idx="549">
                  <c:v>9.1667000000000005</c:v>
                </c:pt>
                <c:pt idx="550">
                  <c:v>9.1833600000000004</c:v>
                </c:pt>
                <c:pt idx="551">
                  <c:v>9.2000299999999999</c:v>
                </c:pt>
                <c:pt idx="552">
                  <c:v>9.2166999999999994</c:v>
                </c:pt>
                <c:pt idx="553">
                  <c:v>9.2333599999999993</c:v>
                </c:pt>
                <c:pt idx="554">
                  <c:v>9.2500300000000006</c:v>
                </c:pt>
                <c:pt idx="555">
                  <c:v>9.2667000000000002</c:v>
                </c:pt>
                <c:pt idx="556">
                  <c:v>9.2833600000000001</c:v>
                </c:pt>
                <c:pt idx="557">
                  <c:v>9.3000299999999996</c:v>
                </c:pt>
                <c:pt idx="558">
                  <c:v>9.3167000000000009</c:v>
                </c:pt>
                <c:pt idx="559">
                  <c:v>9.3333600000000008</c:v>
                </c:pt>
                <c:pt idx="560">
                  <c:v>9.3500300000000003</c:v>
                </c:pt>
                <c:pt idx="561">
                  <c:v>9.3666999999999998</c:v>
                </c:pt>
                <c:pt idx="562">
                  <c:v>9.3833599999999997</c:v>
                </c:pt>
                <c:pt idx="563">
                  <c:v>9.4000299999999992</c:v>
                </c:pt>
                <c:pt idx="564">
                  <c:v>9.4167000000000005</c:v>
                </c:pt>
                <c:pt idx="565">
                  <c:v>9.4333600000000004</c:v>
                </c:pt>
                <c:pt idx="566">
                  <c:v>9.4500299999999999</c:v>
                </c:pt>
                <c:pt idx="567">
                  <c:v>9.4666899999999998</c:v>
                </c:pt>
                <c:pt idx="568">
                  <c:v>9.4833599999999993</c:v>
                </c:pt>
                <c:pt idx="569">
                  <c:v>9.5000300000000006</c:v>
                </c:pt>
                <c:pt idx="570">
                  <c:v>9.5166900000000005</c:v>
                </c:pt>
                <c:pt idx="571">
                  <c:v>9.5333600000000001</c:v>
                </c:pt>
                <c:pt idx="572">
                  <c:v>9.5500299999999996</c:v>
                </c:pt>
                <c:pt idx="573">
                  <c:v>9.5666899999999995</c:v>
                </c:pt>
                <c:pt idx="574">
                  <c:v>9.5833600000000008</c:v>
                </c:pt>
                <c:pt idx="575">
                  <c:v>9.6000300000000003</c:v>
                </c:pt>
                <c:pt idx="576">
                  <c:v>9.6166900000000002</c:v>
                </c:pt>
                <c:pt idx="577">
                  <c:v>9.6333599999999997</c:v>
                </c:pt>
                <c:pt idx="578">
                  <c:v>9.6500199999999996</c:v>
                </c:pt>
                <c:pt idx="579">
                  <c:v>9.6666899999999991</c:v>
                </c:pt>
                <c:pt idx="580">
                  <c:v>9.6833600000000004</c:v>
                </c:pt>
                <c:pt idx="581">
                  <c:v>9.7000200000000003</c:v>
                </c:pt>
                <c:pt idx="582">
                  <c:v>9.7166899999999998</c:v>
                </c:pt>
                <c:pt idx="583">
                  <c:v>9.7333599999999993</c:v>
                </c:pt>
                <c:pt idx="584">
                  <c:v>9.7500199999999992</c:v>
                </c:pt>
                <c:pt idx="585">
                  <c:v>9.7666900000000005</c:v>
                </c:pt>
                <c:pt idx="586">
                  <c:v>9.7833600000000001</c:v>
                </c:pt>
                <c:pt idx="587">
                  <c:v>9.80002</c:v>
                </c:pt>
                <c:pt idx="588">
                  <c:v>9.8166899999999995</c:v>
                </c:pt>
                <c:pt idx="589">
                  <c:v>9.8333499999999994</c:v>
                </c:pt>
                <c:pt idx="590">
                  <c:v>9.8500200000000007</c:v>
                </c:pt>
                <c:pt idx="591">
                  <c:v>9.8666900000000002</c:v>
                </c:pt>
                <c:pt idx="592">
                  <c:v>9.8833500000000001</c:v>
                </c:pt>
                <c:pt idx="593">
                  <c:v>9.9000199999999996</c:v>
                </c:pt>
                <c:pt idx="594">
                  <c:v>9.9166899999999991</c:v>
                </c:pt>
                <c:pt idx="595">
                  <c:v>9.9333500000000008</c:v>
                </c:pt>
                <c:pt idx="596">
                  <c:v>9.9500200000000003</c:v>
                </c:pt>
                <c:pt idx="597">
                  <c:v>9.9666899999999998</c:v>
                </c:pt>
                <c:pt idx="598">
                  <c:v>9.9833499999999997</c:v>
                </c:pt>
                <c:pt idx="599">
                  <c:v>10.000019999999999</c:v>
                </c:pt>
                <c:pt idx="600">
                  <c:v>10.016679999999999</c:v>
                </c:pt>
                <c:pt idx="601">
                  <c:v>10.03335</c:v>
                </c:pt>
                <c:pt idx="602">
                  <c:v>10.05002</c:v>
                </c:pt>
                <c:pt idx="603">
                  <c:v>10.06668</c:v>
                </c:pt>
                <c:pt idx="604">
                  <c:v>10.083349999999999</c:v>
                </c:pt>
                <c:pt idx="605">
                  <c:v>10.100020000000001</c:v>
                </c:pt>
                <c:pt idx="606">
                  <c:v>10.116680000000001</c:v>
                </c:pt>
                <c:pt idx="607">
                  <c:v>10.13335</c:v>
                </c:pt>
                <c:pt idx="608">
                  <c:v>10.15002</c:v>
                </c:pt>
                <c:pt idx="609">
                  <c:v>10.166679999999999</c:v>
                </c:pt>
                <c:pt idx="610">
                  <c:v>10.183350000000001</c:v>
                </c:pt>
                <c:pt idx="611">
                  <c:v>10.20002</c:v>
                </c:pt>
                <c:pt idx="612">
                  <c:v>10.21668</c:v>
                </c:pt>
                <c:pt idx="613">
                  <c:v>10.23335</c:v>
                </c:pt>
                <c:pt idx="614">
                  <c:v>10.250019999999999</c:v>
                </c:pt>
                <c:pt idx="615">
                  <c:v>10.266679999999999</c:v>
                </c:pt>
                <c:pt idx="616">
                  <c:v>10.28335</c:v>
                </c:pt>
                <c:pt idx="617">
                  <c:v>10.30001</c:v>
                </c:pt>
                <c:pt idx="618">
                  <c:v>10.31668</c:v>
                </c:pt>
                <c:pt idx="619">
                  <c:v>10.333349999999999</c:v>
                </c:pt>
                <c:pt idx="620">
                  <c:v>10.350009999999999</c:v>
                </c:pt>
                <c:pt idx="621">
                  <c:v>10.366680000000001</c:v>
                </c:pt>
                <c:pt idx="622">
                  <c:v>10.38335</c:v>
                </c:pt>
                <c:pt idx="623">
                  <c:v>10.40001</c:v>
                </c:pt>
                <c:pt idx="624">
                  <c:v>10.416679999999999</c:v>
                </c:pt>
                <c:pt idx="625">
                  <c:v>10.433350000000001</c:v>
                </c:pt>
                <c:pt idx="626">
                  <c:v>10.450010000000001</c:v>
                </c:pt>
                <c:pt idx="627">
                  <c:v>10.46668</c:v>
                </c:pt>
                <c:pt idx="628">
                  <c:v>10.48335</c:v>
                </c:pt>
                <c:pt idx="629">
                  <c:v>10.50001</c:v>
                </c:pt>
                <c:pt idx="630">
                  <c:v>10.516679999999999</c:v>
                </c:pt>
                <c:pt idx="631">
                  <c:v>10.533340000000001</c:v>
                </c:pt>
                <c:pt idx="632">
                  <c:v>10.55001</c:v>
                </c:pt>
                <c:pt idx="633">
                  <c:v>10.56668</c:v>
                </c:pt>
                <c:pt idx="634">
                  <c:v>10.58334</c:v>
                </c:pt>
                <c:pt idx="635">
                  <c:v>10.600009999999999</c:v>
                </c:pt>
                <c:pt idx="636">
                  <c:v>10.616680000000001</c:v>
                </c:pt>
                <c:pt idx="637">
                  <c:v>10.63334</c:v>
                </c:pt>
                <c:pt idx="638">
                  <c:v>10.65001</c:v>
                </c:pt>
                <c:pt idx="639">
                  <c:v>10.666679999999999</c:v>
                </c:pt>
                <c:pt idx="640">
                  <c:v>10.683339999999999</c:v>
                </c:pt>
                <c:pt idx="641">
                  <c:v>10.700010000000001</c:v>
                </c:pt>
                <c:pt idx="642">
                  <c:v>10.716670000000001</c:v>
                </c:pt>
                <c:pt idx="643">
                  <c:v>10.73334</c:v>
                </c:pt>
                <c:pt idx="644">
                  <c:v>10.75001</c:v>
                </c:pt>
                <c:pt idx="645">
                  <c:v>10.76667</c:v>
                </c:pt>
                <c:pt idx="646">
                  <c:v>10.783340000000001</c:v>
                </c:pt>
                <c:pt idx="647">
                  <c:v>10.80001</c:v>
                </c:pt>
                <c:pt idx="648">
                  <c:v>10.81667</c:v>
                </c:pt>
                <c:pt idx="649">
                  <c:v>10.83334</c:v>
                </c:pt>
                <c:pt idx="650">
                  <c:v>10.850009999999999</c:v>
                </c:pt>
                <c:pt idx="651">
                  <c:v>10.866669999999999</c:v>
                </c:pt>
                <c:pt idx="652">
                  <c:v>10.88334</c:v>
                </c:pt>
                <c:pt idx="653">
                  <c:v>10.90001</c:v>
                </c:pt>
                <c:pt idx="654">
                  <c:v>10.91667</c:v>
                </c:pt>
                <c:pt idx="655">
                  <c:v>10.933339999999999</c:v>
                </c:pt>
                <c:pt idx="656">
                  <c:v>10.95</c:v>
                </c:pt>
                <c:pt idx="657">
                  <c:v>10.966670000000001</c:v>
                </c:pt>
                <c:pt idx="658">
                  <c:v>10.98334</c:v>
                </c:pt>
                <c:pt idx="659">
                  <c:v>11</c:v>
                </c:pt>
                <c:pt idx="660">
                  <c:v>11.01667</c:v>
                </c:pt>
                <c:pt idx="661">
                  <c:v>11.033340000000001</c:v>
                </c:pt>
                <c:pt idx="662">
                  <c:v>11.05</c:v>
                </c:pt>
                <c:pt idx="663">
                  <c:v>11.06667</c:v>
                </c:pt>
                <c:pt idx="664">
                  <c:v>11.08333</c:v>
                </c:pt>
                <c:pt idx="665">
                  <c:v>11.1</c:v>
                </c:pt>
                <c:pt idx="666">
                  <c:v>11.116669999999999</c:v>
                </c:pt>
                <c:pt idx="667">
                  <c:v>11.13334</c:v>
                </c:pt>
                <c:pt idx="668">
                  <c:v>11.15</c:v>
                </c:pt>
                <c:pt idx="669">
                  <c:v>11.16667</c:v>
                </c:pt>
                <c:pt idx="670">
                  <c:v>11.18333</c:v>
                </c:pt>
                <c:pt idx="671">
                  <c:v>11.2</c:v>
                </c:pt>
                <c:pt idx="672">
                  <c:v>11.216670000000001</c:v>
                </c:pt>
                <c:pt idx="673">
                  <c:v>11.23333</c:v>
                </c:pt>
                <c:pt idx="674">
                  <c:v>11.25</c:v>
                </c:pt>
                <c:pt idx="675">
                  <c:v>11.26667</c:v>
                </c:pt>
                <c:pt idx="676">
                  <c:v>11.283329999999999</c:v>
                </c:pt>
                <c:pt idx="677">
                  <c:v>11.3</c:v>
                </c:pt>
                <c:pt idx="678">
                  <c:v>11.31667</c:v>
                </c:pt>
                <c:pt idx="679">
                  <c:v>11.33333</c:v>
                </c:pt>
                <c:pt idx="680">
                  <c:v>11.35</c:v>
                </c:pt>
                <c:pt idx="681">
                  <c:v>11.36666</c:v>
                </c:pt>
                <c:pt idx="682">
                  <c:v>11.383330000000001</c:v>
                </c:pt>
                <c:pt idx="683">
                  <c:v>11.4</c:v>
                </c:pt>
                <c:pt idx="684">
                  <c:v>11.41667</c:v>
                </c:pt>
                <c:pt idx="685">
                  <c:v>11.43333</c:v>
                </c:pt>
                <c:pt idx="686">
                  <c:v>11.45</c:v>
                </c:pt>
                <c:pt idx="687">
                  <c:v>11.466659999999999</c:v>
                </c:pt>
                <c:pt idx="688">
                  <c:v>11.48333</c:v>
                </c:pt>
                <c:pt idx="689">
                  <c:v>11.5</c:v>
                </c:pt>
                <c:pt idx="690">
                  <c:v>11.51666</c:v>
                </c:pt>
                <c:pt idx="691">
                  <c:v>11.533329999999999</c:v>
                </c:pt>
                <c:pt idx="692">
                  <c:v>11.55</c:v>
                </c:pt>
                <c:pt idx="693">
                  <c:v>11.566660000000001</c:v>
                </c:pt>
                <c:pt idx="694">
                  <c:v>11.58333</c:v>
                </c:pt>
                <c:pt idx="695">
                  <c:v>11.59999</c:v>
                </c:pt>
                <c:pt idx="696">
                  <c:v>11.61666</c:v>
                </c:pt>
                <c:pt idx="697">
                  <c:v>11.633330000000001</c:v>
                </c:pt>
                <c:pt idx="698">
                  <c:v>11.649990000000001</c:v>
                </c:pt>
                <c:pt idx="699">
                  <c:v>11.66666</c:v>
                </c:pt>
                <c:pt idx="700">
                  <c:v>11.68333</c:v>
                </c:pt>
                <c:pt idx="701">
                  <c:v>11.69999</c:v>
                </c:pt>
                <c:pt idx="702">
                  <c:v>11.716659999999999</c:v>
                </c:pt>
                <c:pt idx="703">
                  <c:v>11.73333</c:v>
                </c:pt>
                <c:pt idx="704">
                  <c:v>11.74999</c:v>
                </c:pt>
                <c:pt idx="705">
                  <c:v>11.76666</c:v>
                </c:pt>
                <c:pt idx="706">
                  <c:v>11.783329999999999</c:v>
                </c:pt>
                <c:pt idx="707">
                  <c:v>11.799989999999999</c:v>
                </c:pt>
                <c:pt idx="708">
                  <c:v>11.816660000000001</c:v>
                </c:pt>
                <c:pt idx="709">
                  <c:v>11.833320000000001</c:v>
                </c:pt>
                <c:pt idx="710">
                  <c:v>11.84999</c:v>
                </c:pt>
                <c:pt idx="711">
                  <c:v>11.86666</c:v>
                </c:pt>
                <c:pt idx="712">
                  <c:v>11.883319999999999</c:v>
                </c:pt>
                <c:pt idx="713">
                  <c:v>11.899990000000001</c:v>
                </c:pt>
                <c:pt idx="714">
                  <c:v>11.91666</c:v>
                </c:pt>
                <c:pt idx="715">
                  <c:v>11.93332</c:v>
                </c:pt>
                <c:pt idx="716">
                  <c:v>11.94999</c:v>
                </c:pt>
                <c:pt idx="717">
                  <c:v>11.966659999999999</c:v>
                </c:pt>
                <c:pt idx="718">
                  <c:v>11.983320000000001</c:v>
                </c:pt>
                <c:pt idx="719">
                  <c:v>11.99999</c:v>
                </c:pt>
                <c:pt idx="720">
                  <c:v>12.01665</c:v>
                </c:pt>
                <c:pt idx="721">
                  <c:v>12.03332</c:v>
                </c:pt>
                <c:pt idx="722">
                  <c:v>12.049989999999999</c:v>
                </c:pt>
                <c:pt idx="723">
                  <c:v>12.066649999999999</c:v>
                </c:pt>
                <c:pt idx="724">
                  <c:v>12.083320000000001</c:v>
                </c:pt>
                <c:pt idx="725">
                  <c:v>12.09999</c:v>
                </c:pt>
                <c:pt idx="726">
                  <c:v>12.11665</c:v>
                </c:pt>
                <c:pt idx="727">
                  <c:v>12.133319999999999</c:v>
                </c:pt>
                <c:pt idx="728">
                  <c:v>12.149990000000001</c:v>
                </c:pt>
                <c:pt idx="729">
                  <c:v>12.166650000000001</c:v>
                </c:pt>
                <c:pt idx="730">
                  <c:v>12.18332</c:v>
                </c:pt>
                <c:pt idx="731">
                  <c:v>12.19999</c:v>
                </c:pt>
                <c:pt idx="732">
                  <c:v>12.21665</c:v>
                </c:pt>
                <c:pt idx="733">
                  <c:v>12.233320000000001</c:v>
                </c:pt>
                <c:pt idx="734">
                  <c:v>12.249980000000001</c:v>
                </c:pt>
                <c:pt idx="735">
                  <c:v>12.26665</c:v>
                </c:pt>
                <c:pt idx="736">
                  <c:v>12.28332</c:v>
                </c:pt>
                <c:pt idx="737">
                  <c:v>12.29998</c:v>
                </c:pt>
                <c:pt idx="738">
                  <c:v>12.316649999999999</c:v>
                </c:pt>
                <c:pt idx="739">
                  <c:v>12.333320000000001</c:v>
                </c:pt>
                <c:pt idx="740">
                  <c:v>12.34998</c:v>
                </c:pt>
                <c:pt idx="741">
                  <c:v>12.36665</c:v>
                </c:pt>
                <c:pt idx="742">
                  <c:v>12.383319999999999</c:v>
                </c:pt>
                <c:pt idx="743">
                  <c:v>12.399979999999999</c:v>
                </c:pt>
                <c:pt idx="744">
                  <c:v>12.416650000000001</c:v>
                </c:pt>
                <c:pt idx="745">
                  <c:v>12.43332</c:v>
                </c:pt>
                <c:pt idx="746">
                  <c:v>12.44998</c:v>
                </c:pt>
                <c:pt idx="747">
                  <c:v>12.46665</c:v>
                </c:pt>
                <c:pt idx="748">
                  <c:v>12.483320000000001</c:v>
                </c:pt>
                <c:pt idx="749">
                  <c:v>12.499980000000001</c:v>
                </c:pt>
                <c:pt idx="750">
                  <c:v>12.51665</c:v>
                </c:pt>
                <c:pt idx="751">
                  <c:v>12.53331</c:v>
                </c:pt>
                <c:pt idx="752">
                  <c:v>12.54998</c:v>
                </c:pt>
                <c:pt idx="753">
                  <c:v>12.566649999999999</c:v>
                </c:pt>
                <c:pt idx="754">
                  <c:v>12.583310000000001</c:v>
                </c:pt>
                <c:pt idx="755">
                  <c:v>12.59998</c:v>
                </c:pt>
                <c:pt idx="756">
                  <c:v>12.61665</c:v>
                </c:pt>
                <c:pt idx="757">
                  <c:v>12.63331</c:v>
                </c:pt>
                <c:pt idx="758">
                  <c:v>12.649979999999999</c:v>
                </c:pt>
                <c:pt idx="759">
                  <c:v>12.666650000000001</c:v>
                </c:pt>
                <c:pt idx="760">
                  <c:v>12.683310000000001</c:v>
                </c:pt>
                <c:pt idx="761">
                  <c:v>12.69998</c:v>
                </c:pt>
                <c:pt idx="762">
                  <c:v>12.71664</c:v>
                </c:pt>
                <c:pt idx="763">
                  <c:v>12.733309999999999</c:v>
                </c:pt>
                <c:pt idx="764">
                  <c:v>12.749980000000001</c:v>
                </c:pt>
                <c:pt idx="765">
                  <c:v>12.766640000000001</c:v>
                </c:pt>
                <c:pt idx="766">
                  <c:v>12.78331</c:v>
                </c:pt>
                <c:pt idx="767">
                  <c:v>12.79998</c:v>
                </c:pt>
                <c:pt idx="768">
                  <c:v>12.81664</c:v>
                </c:pt>
                <c:pt idx="769">
                  <c:v>12.833310000000001</c:v>
                </c:pt>
                <c:pt idx="770">
                  <c:v>12.84998</c:v>
                </c:pt>
                <c:pt idx="771">
                  <c:v>12.86664</c:v>
                </c:pt>
                <c:pt idx="772">
                  <c:v>12.88331</c:v>
                </c:pt>
                <c:pt idx="773">
                  <c:v>12.89997</c:v>
                </c:pt>
                <c:pt idx="774">
                  <c:v>12.916639999999999</c:v>
                </c:pt>
                <c:pt idx="775">
                  <c:v>12.933310000000001</c:v>
                </c:pt>
                <c:pt idx="776">
                  <c:v>12.94997</c:v>
                </c:pt>
                <c:pt idx="777">
                  <c:v>12.96664</c:v>
                </c:pt>
                <c:pt idx="778">
                  <c:v>12.983309999999999</c:v>
                </c:pt>
                <c:pt idx="779">
                  <c:v>12.999969999999999</c:v>
                </c:pt>
                <c:pt idx="780">
                  <c:v>13.016640000000001</c:v>
                </c:pt>
                <c:pt idx="781">
                  <c:v>13.03331</c:v>
                </c:pt>
                <c:pt idx="782">
                  <c:v>13.04997</c:v>
                </c:pt>
                <c:pt idx="783">
                  <c:v>13.06664</c:v>
                </c:pt>
                <c:pt idx="784">
                  <c:v>13.083299999999999</c:v>
                </c:pt>
                <c:pt idx="785">
                  <c:v>13.099970000000001</c:v>
                </c:pt>
                <c:pt idx="786">
                  <c:v>13.11664</c:v>
                </c:pt>
                <c:pt idx="787">
                  <c:v>13.1333</c:v>
                </c:pt>
                <c:pt idx="788">
                  <c:v>13.14997</c:v>
                </c:pt>
                <c:pt idx="789">
                  <c:v>13.166639999999999</c:v>
                </c:pt>
                <c:pt idx="790">
                  <c:v>13.183299999999999</c:v>
                </c:pt>
                <c:pt idx="791">
                  <c:v>13.19997</c:v>
                </c:pt>
                <c:pt idx="792">
                  <c:v>13.21664</c:v>
                </c:pt>
                <c:pt idx="793">
                  <c:v>13.2333</c:v>
                </c:pt>
                <c:pt idx="794">
                  <c:v>13.249969999999999</c:v>
                </c:pt>
                <c:pt idx="795">
                  <c:v>13.266640000000001</c:v>
                </c:pt>
                <c:pt idx="796">
                  <c:v>13.283300000000001</c:v>
                </c:pt>
                <c:pt idx="797">
                  <c:v>13.29997</c:v>
                </c:pt>
                <c:pt idx="798">
                  <c:v>13.31664</c:v>
                </c:pt>
                <c:pt idx="799">
                  <c:v>13.333299999999999</c:v>
                </c:pt>
                <c:pt idx="800">
                  <c:v>13.349970000000001</c:v>
                </c:pt>
                <c:pt idx="801">
                  <c:v>13.366630000000001</c:v>
                </c:pt>
                <c:pt idx="802">
                  <c:v>13.3833</c:v>
                </c:pt>
                <c:pt idx="803">
                  <c:v>13.39997</c:v>
                </c:pt>
                <c:pt idx="804">
                  <c:v>13.41663</c:v>
                </c:pt>
                <c:pt idx="805">
                  <c:v>13.433299999999999</c:v>
                </c:pt>
                <c:pt idx="806">
                  <c:v>13.44997</c:v>
                </c:pt>
                <c:pt idx="807">
                  <c:v>13.46663</c:v>
                </c:pt>
                <c:pt idx="808">
                  <c:v>13.4833</c:v>
                </c:pt>
                <c:pt idx="809">
                  <c:v>13.499969999999999</c:v>
                </c:pt>
                <c:pt idx="810">
                  <c:v>13.516629999999999</c:v>
                </c:pt>
                <c:pt idx="811">
                  <c:v>13.533300000000001</c:v>
                </c:pt>
                <c:pt idx="812">
                  <c:v>13.54997</c:v>
                </c:pt>
                <c:pt idx="813">
                  <c:v>13.56663</c:v>
                </c:pt>
                <c:pt idx="814">
                  <c:v>13.583299999999999</c:v>
                </c:pt>
                <c:pt idx="815">
                  <c:v>13.599959999999999</c:v>
                </c:pt>
                <c:pt idx="816">
                  <c:v>13.616630000000001</c:v>
                </c:pt>
                <c:pt idx="817">
                  <c:v>13.6333</c:v>
                </c:pt>
                <c:pt idx="818">
                  <c:v>13.64996</c:v>
                </c:pt>
                <c:pt idx="819">
                  <c:v>13.66663</c:v>
                </c:pt>
                <c:pt idx="820">
                  <c:v>13.683299999999999</c:v>
                </c:pt>
                <c:pt idx="821">
                  <c:v>13.699960000000001</c:v>
                </c:pt>
                <c:pt idx="822">
                  <c:v>13.71663</c:v>
                </c:pt>
                <c:pt idx="823">
                  <c:v>13.7333</c:v>
                </c:pt>
                <c:pt idx="824">
                  <c:v>13.74996</c:v>
                </c:pt>
                <c:pt idx="825">
                  <c:v>13.766629999999999</c:v>
                </c:pt>
                <c:pt idx="826">
                  <c:v>13.783289999999999</c:v>
                </c:pt>
                <c:pt idx="827">
                  <c:v>13.79996</c:v>
                </c:pt>
                <c:pt idx="828">
                  <c:v>13.81663</c:v>
                </c:pt>
                <c:pt idx="829">
                  <c:v>13.83329</c:v>
                </c:pt>
                <c:pt idx="830">
                  <c:v>13.849959999999999</c:v>
                </c:pt>
                <c:pt idx="831">
                  <c:v>13.866630000000001</c:v>
                </c:pt>
                <c:pt idx="832">
                  <c:v>13.883290000000001</c:v>
                </c:pt>
                <c:pt idx="833">
                  <c:v>13.89996</c:v>
                </c:pt>
                <c:pt idx="834">
                  <c:v>13.91663</c:v>
                </c:pt>
                <c:pt idx="835">
                  <c:v>13.93329</c:v>
                </c:pt>
                <c:pt idx="836">
                  <c:v>13.949960000000001</c:v>
                </c:pt>
                <c:pt idx="837">
                  <c:v>13.96663</c:v>
                </c:pt>
                <c:pt idx="838">
                  <c:v>13.98329</c:v>
                </c:pt>
                <c:pt idx="839">
                  <c:v>13.99996</c:v>
                </c:pt>
                <c:pt idx="840">
                  <c:v>14.01662</c:v>
                </c:pt>
                <c:pt idx="841">
                  <c:v>14.033289999999999</c:v>
                </c:pt>
                <c:pt idx="842">
                  <c:v>14.04996</c:v>
                </c:pt>
                <c:pt idx="843">
                  <c:v>14.06662</c:v>
                </c:pt>
                <c:pt idx="844">
                  <c:v>14.08329</c:v>
                </c:pt>
                <c:pt idx="845">
                  <c:v>14.099959999999999</c:v>
                </c:pt>
                <c:pt idx="846">
                  <c:v>14.116619999999999</c:v>
                </c:pt>
                <c:pt idx="847">
                  <c:v>14.133290000000001</c:v>
                </c:pt>
                <c:pt idx="848">
                  <c:v>14.14995</c:v>
                </c:pt>
                <c:pt idx="849">
                  <c:v>14.16662</c:v>
                </c:pt>
                <c:pt idx="850">
                  <c:v>14.18329</c:v>
                </c:pt>
                <c:pt idx="851">
                  <c:v>14.199949999999999</c:v>
                </c:pt>
                <c:pt idx="852">
                  <c:v>14.216620000000001</c:v>
                </c:pt>
                <c:pt idx="853">
                  <c:v>14.23329</c:v>
                </c:pt>
                <c:pt idx="854">
                  <c:v>14.24995</c:v>
                </c:pt>
                <c:pt idx="855">
                  <c:v>14.26662</c:v>
                </c:pt>
                <c:pt idx="856">
                  <c:v>14.283289999999999</c:v>
                </c:pt>
                <c:pt idx="857">
                  <c:v>14.299950000000001</c:v>
                </c:pt>
                <c:pt idx="858">
                  <c:v>14.31662</c:v>
                </c:pt>
                <c:pt idx="859">
                  <c:v>14.33329</c:v>
                </c:pt>
                <c:pt idx="860">
                  <c:v>14.34995</c:v>
                </c:pt>
                <c:pt idx="861">
                  <c:v>14.366619999999999</c:v>
                </c:pt>
                <c:pt idx="862">
                  <c:v>14.383290000000001</c:v>
                </c:pt>
                <c:pt idx="863">
                  <c:v>14.39995</c:v>
                </c:pt>
                <c:pt idx="864">
                  <c:v>14.41662</c:v>
                </c:pt>
                <c:pt idx="865">
                  <c:v>14.43328</c:v>
                </c:pt>
                <c:pt idx="866">
                  <c:v>14.449949999999999</c:v>
                </c:pt>
                <c:pt idx="867">
                  <c:v>14.466620000000001</c:v>
                </c:pt>
                <c:pt idx="868">
                  <c:v>14.483280000000001</c:v>
                </c:pt>
                <c:pt idx="869">
                  <c:v>14.49995</c:v>
                </c:pt>
                <c:pt idx="870">
                  <c:v>14.51662</c:v>
                </c:pt>
                <c:pt idx="871">
                  <c:v>14.53328</c:v>
                </c:pt>
                <c:pt idx="872">
                  <c:v>14.549950000000001</c:v>
                </c:pt>
                <c:pt idx="873">
                  <c:v>14.56662</c:v>
                </c:pt>
                <c:pt idx="874">
                  <c:v>14.58328</c:v>
                </c:pt>
                <c:pt idx="875">
                  <c:v>14.59995</c:v>
                </c:pt>
                <c:pt idx="876">
                  <c:v>14.616619999999999</c:v>
                </c:pt>
                <c:pt idx="877">
                  <c:v>14.633279999999999</c:v>
                </c:pt>
                <c:pt idx="878">
                  <c:v>14.64995</c:v>
                </c:pt>
                <c:pt idx="879">
                  <c:v>14.66661</c:v>
                </c:pt>
                <c:pt idx="880">
                  <c:v>14.68328</c:v>
                </c:pt>
                <c:pt idx="881">
                  <c:v>14.699949999999999</c:v>
                </c:pt>
                <c:pt idx="882">
                  <c:v>14.716609999999999</c:v>
                </c:pt>
                <c:pt idx="883">
                  <c:v>14.733280000000001</c:v>
                </c:pt>
                <c:pt idx="884">
                  <c:v>14.74995</c:v>
                </c:pt>
                <c:pt idx="885">
                  <c:v>14.76661</c:v>
                </c:pt>
                <c:pt idx="886">
                  <c:v>14.78328</c:v>
                </c:pt>
                <c:pt idx="887">
                  <c:v>14.799950000000001</c:v>
                </c:pt>
                <c:pt idx="888">
                  <c:v>14.816610000000001</c:v>
                </c:pt>
                <c:pt idx="889">
                  <c:v>14.83328</c:v>
                </c:pt>
                <c:pt idx="890">
                  <c:v>14.84995</c:v>
                </c:pt>
                <c:pt idx="891">
                  <c:v>14.86661</c:v>
                </c:pt>
                <c:pt idx="892">
                  <c:v>14.883279999999999</c:v>
                </c:pt>
                <c:pt idx="893">
                  <c:v>14.899940000000001</c:v>
                </c:pt>
                <c:pt idx="894">
                  <c:v>14.91661</c:v>
                </c:pt>
                <c:pt idx="895">
                  <c:v>14.93328</c:v>
                </c:pt>
                <c:pt idx="896">
                  <c:v>14.94994</c:v>
                </c:pt>
                <c:pt idx="897">
                  <c:v>14.966609999999999</c:v>
                </c:pt>
                <c:pt idx="898">
                  <c:v>14.983280000000001</c:v>
                </c:pt>
                <c:pt idx="899">
                  <c:v>14.99994</c:v>
                </c:pt>
                <c:pt idx="900">
                  <c:v>15.01661</c:v>
                </c:pt>
                <c:pt idx="901">
                  <c:v>15.03328</c:v>
                </c:pt>
                <c:pt idx="902">
                  <c:v>15.049939999999999</c:v>
                </c:pt>
                <c:pt idx="903">
                  <c:v>15.066610000000001</c:v>
                </c:pt>
                <c:pt idx="904">
                  <c:v>15.083270000000001</c:v>
                </c:pt>
                <c:pt idx="905">
                  <c:v>15.09994</c:v>
                </c:pt>
                <c:pt idx="906">
                  <c:v>15.11661</c:v>
                </c:pt>
                <c:pt idx="907">
                  <c:v>15.13327</c:v>
                </c:pt>
                <c:pt idx="908">
                  <c:v>15.149940000000001</c:v>
                </c:pt>
                <c:pt idx="909">
                  <c:v>15.16661</c:v>
                </c:pt>
                <c:pt idx="910">
                  <c:v>15.18327</c:v>
                </c:pt>
                <c:pt idx="911">
                  <c:v>15.19994</c:v>
                </c:pt>
                <c:pt idx="912">
                  <c:v>15.216609999999999</c:v>
                </c:pt>
                <c:pt idx="913">
                  <c:v>15.233269999999999</c:v>
                </c:pt>
                <c:pt idx="914">
                  <c:v>15.24994</c:v>
                </c:pt>
                <c:pt idx="915">
                  <c:v>15.26661</c:v>
                </c:pt>
                <c:pt idx="916">
                  <c:v>15.28327</c:v>
                </c:pt>
                <c:pt idx="917">
                  <c:v>15.299939999999999</c:v>
                </c:pt>
                <c:pt idx="918">
                  <c:v>15.316599999999999</c:v>
                </c:pt>
                <c:pt idx="919">
                  <c:v>15.333270000000001</c:v>
                </c:pt>
                <c:pt idx="920">
                  <c:v>15.34994</c:v>
                </c:pt>
                <c:pt idx="921">
                  <c:v>15.3666</c:v>
                </c:pt>
                <c:pt idx="922">
                  <c:v>15.38327</c:v>
                </c:pt>
                <c:pt idx="923">
                  <c:v>15.399940000000001</c:v>
                </c:pt>
                <c:pt idx="924">
                  <c:v>15.416600000000001</c:v>
                </c:pt>
                <c:pt idx="925">
                  <c:v>15.43327</c:v>
                </c:pt>
                <c:pt idx="926">
                  <c:v>15.44994</c:v>
                </c:pt>
                <c:pt idx="927">
                  <c:v>15.4666</c:v>
                </c:pt>
                <c:pt idx="928">
                  <c:v>15.483269999999999</c:v>
                </c:pt>
                <c:pt idx="929">
                  <c:v>15.49994</c:v>
                </c:pt>
                <c:pt idx="930">
                  <c:v>15.5166</c:v>
                </c:pt>
                <c:pt idx="931">
                  <c:v>15.53327</c:v>
                </c:pt>
                <c:pt idx="932">
                  <c:v>15.549939999999999</c:v>
                </c:pt>
                <c:pt idx="933">
                  <c:v>15.566599999999999</c:v>
                </c:pt>
                <c:pt idx="934">
                  <c:v>15.583270000000001</c:v>
                </c:pt>
                <c:pt idx="935">
                  <c:v>15.599930000000001</c:v>
                </c:pt>
                <c:pt idx="936">
                  <c:v>15.6166</c:v>
                </c:pt>
                <c:pt idx="937">
                  <c:v>15.63327</c:v>
                </c:pt>
                <c:pt idx="938">
                  <c:v>15.649929999999999</c:v>
                </c:pt>
                <c:pt idx="939">
                  <c:v>15.666600000000001</c:v>
                </c:pt>
                <c:pt idx="940">
                  <c:v>15.68327</c:v>
                </c:pt>
                <c:pt idx="941">
                  <c:v>15.69993</c:v>
                </c:pt>
                <c:pt idx="942">
                  <c:v>15.7166</c:v>
                </c:pt>
                <c:pt idx="943">
                  <c:v>15.73326</c:v>
                </c:pt>
                <c:pt idx="944">
                  <c:v>15.749930000000001</c:v>
                </c:pt>
                <c:pt idx="945">
                  <c:v>15.7666</c:v>
                </c:pt>
                <c:pt idx="946">
                  <c:v>15.78326</c:v>
                </c:pt>
                <c:pt idx="947">
                  <c:v>15.79993</c:v>
                </c:pt>
                <c:pt idx="948">
                  <c:v>15.816599999999999</c:v>
                </c:pt>
                <c:pt idx="949">
                  <c:v>15.833259999999999</c:v>
                </c:pt>
                <c:pt idx="950">
                  <c:v>15.849930000000001</c:v>
                </c:pt>
                <c:pt idx="951">
                  <c:v>15.8666</c:v>
                </c:pt>
                <c:pt idx="952">
                  <c:v>15.88326</c:v>
                </c:pt>
                <c:pt idx="953">
                  <c:v>15.899929999999999</c:v>
                </c:pt>
                <c:pt idx="954">
                  <c:v>15.916600000000001</c:v>
                </c:pt>
                <c:pt idx="955">
                  <c:v>15.933260000000001</c:v>
                </c:pt>
                <c:pt idx="956">
                  <c:v>15.94993</c:v>
                </c:pt>
                <c:pt idx="957">
                  <c:v>15.96659</c:v>
                </c:pt>
                <c:pt idx="958">
                  <c:v>15.98326</c:v>
                </c:pt>
                <c:pt idx="959">
                  <c:v>15.999930000000001</c:v>
                </c:pt>
                <c:pt idx="960">
                  <c:v>16.016590000000001</c:v>
                </c:pt>
                <c:pt idx="961">
                  <c:v>16.033259999999999</c:v>
                </c:pt>
                <c:pt idx="962">
                  <c:v>16.04993</c:v>
                </c:pt>
                <c:pt idx="963">
                  <c:v>16.066590000000001</c:v>
                </c:pt>
                <c:pt idx="964">
                  <c:v>16.083259999999999</c:v>
                </c:pt>
                <c:pt idx="965">
                  <c:v>16.099930000000001</c:v>
                </c:pt>
                <c:pt idx="966">
                  <c:v>16.116589999999999</c:v>
                </c:pt>
                <c:pt idx="967">
                  <c:v>16.13326</c:v>
                </c:pt>
                <c:pt idx="968">
                  <c:v>16.149930000000001</c:v>
                </c:pt>
                <c:pt idx="969">
                  <c:v>16.166589999999999</c:v>
                </c:pt>
                <c:pt idx="970">
                  <c:v>16.183260000000001</c:v>
                </c:pt>
                <c:pt idx="971">
                  <c:v>16.199919999999999</c:v>
                </c:pt>
                <c:pt idx="972">
                  <c:v>16.21659</c:v>
                </c:pt>
                <c:pt idx="973">
                  <c:v>16.233260000000001</c:v>
                </c:pt>
                <c:pt idx="974">
                  <c:v>16.249919999999999</c:v>
                </c:pt>
                <c:pt idx="975">
                  <c:v>16.266590000000001</c:v>
                </c:pt>
                <c:pt idx="976">
                  <c:v>16.283259999999999</c:v>
                </c:pt>
                <c:pt idx="977">
                  <c:v>16.29992</c:v>
                </c:pt>
                <c:pt idx="978">
                  <c:v>16.316590000000001</c:v>
                </c:pt>
                <c:pt idx="979">
                  <c:v>16.333259999999999</c:v>
                </c:pt>
                <c:pt idx="980">
                  <c:v>16.349920000000001</c:v>
                </c:pt>
                <c:pt idx="981">
                  <c:v>16.366589999999999</c:v>
                </c:pt>
                <c:pt idx="982">
                  <c:v>16.38326</c:v>
                </c:pt>
                <c:pt idx="983">
                  <c:v>16.399920000000002</c:v>
                </c:pt>
                <c:pt idx="984">
                  <c:v>16.416589999999999</c:v>
                </c:pt>
                <c:pt idx="985">
                  <c:v>16.433250000000001</c:v>
                </c:pt>
                <c:pt idx="986">
                  <c:v>16.449919999999999</c:v>
                </c:pt>
                <c:pt idx="987">
                  <c:v>16.46659</c:v>
                </c:pt>
                <c:pt idx="988">
                  <c:v>16.483250000000002</c:v>
                </c:pt>
                <c:pt idx="989">
                  <c:v>16.499919999999999</c:v>
                </c:pt>
                <c:pt idx="990">
                  <c:v>16.516590000000001</c:v>
                </c:pt>
                <c:pt idx="991">
                  <c:v>16.533249999999999</c:v>
                </c:pt>
                <c:pt idx="992">
                  <c:v>16.54992</c:v>
                </c:pt>
                <c:pt idx="993">
                  <c:v>16.566590000000001</c:v>
                </c:pt>
                <c:pt idx="994">
                  <c:v>16.58325</c:v>
                </c:pt>
                <c:pt idx="995">
                  <c:v>16.599920000000001</c:v>
                </c:pt>
                <c:pt idx="996">
                  <c:v>16.616579999999999</c:v>
                </c:pt>
                <c:pt idx="997">
                  <c:v>16.63325</c:v>
                </c:pt>
                <c:pt idx="998">
                  <c:v>16.649920000000002</c:v>
                </c:pt>
                <c:pt idx="999">
                  <c:v>16.66658</c:v>
                </c:pt>
                <c:pt idx="1000">
                  <c:v>16.683250000000001</c:v>
                </c:pt>
                <c:pt idx="1001">
                  <c:v>16.699919999999999</c:v>
                </c:pt>
                <c:pt idx="1002">
                  <c:v>16.71658</c:v>
                </c:pt>
                <c:pt idx="1003">
                  <c:v>16.733250000000002</c:v>
                </c:pt>
                <c:pt idx="1004">
                  <c:v>16.749919999999999</c:v>
                </c:pt>
                <c:pt idx="1005">
                  <c:v>16.766580000000001</c:v>
                </c:pt>
                <c:pt idx="1006">
                  <c:v>16.783249999999999</c:v>
                </c:pt>
                <c:pt idx="1007">
                  <c:v>16.79992</c:v>
                </c:pt>
                <c:pt idx="1008">
                  <c:v>16.816579999999998</c:v>
                </c:pt>
                <c:pt idx="1009">
                  <c:v>16.83325</c:v>
                </c:pt>
                <c:pt idx="1010">
                  <c:v>16.849910000000001</c:v>
                </c:pt>
                <c:pt idx="1011">
                  <c:v>16.866579999999999</c:v>
                </c:pt>
                <c:pt idx="1012">
                  <c:v>16.88325</c:v>
                </c:pt>
                <c:pt idx="1013">
                  <c:v>16.899909999999998</c:v>
                </c:pt>
                <c:pt idx="1014">
                  <c:v>16.91658</c:v>
                </c:pt>
                <c:pt idx="1015">
                  <c:v>16.933250000000001</c:v>
                </c:pt>
                <c:pt idx="1016">
                  <c:v>16.949909999999999</c:v>
                </c:pt>
                <c:pt idx="1017">
                  <c:v>16.96658</c:v>
                </c:pt>
                <c:pt idx="1018">
                  <c:v>16.983250000000002</c:v>
                </c:pt>
                <c:pt idx="1019">
                  <c:v>16.99991</c:v>
                </c:pt>
                <c:pt idx="1020">
                  <c:v>17.016580000000001</c:v>
                </c:pt>
                <c:pt idx="1021">
                  <c:v>17.033249999999999</c:v>
                </c:pt>
                <c:pt idx="1022">
                  <c:v>17.049910000000001</c:v>
                </c:pt>
                <c:pt idx="1023">
                  <c:v>17.066579999999998</c:v>
                </c:pt>
                <c:pt idx="1024">
                  <c:v>17.08324</c:v>
                </c:pt>
                <c:pt idx="1025">
                  <c:v>17.099910000000001</c:v>
                </c:pt>
                <c:pt idx="1026">
                  <c:v>17.116579999999999</c:v>
                </c:pt>
                <c:pt idx="1027">
                  <c:v>17.133240000000001</c:v>
                </c:pt>
                <c:pt idx="1028">
                  <c:v>17.149909999999998</c:v>
                </c:pt>
                <c:pt idx="1029">
                  <c:v>17.16658</c:v>
                </c:pt>
                <c:pt idx="1030">
                  <c:v>17.183240000000001</c:v>
                </c:pt>
                <c:pt idx="1031">
                  <c:v>17.199909999999999</c:v>
                </c:pt>
                <c:pt idx="1032">
                  <c:v>17.21658</c:v>
                </c:pt>
                <c:pt idx="1033">
                  <c:v>17.233239999999999</c:v>
                </c:pt>
                <c:pt idx="1034">
                  <c:v>17.24991</c:v>
                </c:pt>
                <c:pt idx="1035">
                  <c:v>17.266570000000002</c:v>
                </c:pt>
                <c:pt idx="1036">
                  <c:v>17.283239999999999</c:v>
                </c:pt>
                <c:pt idx="1037">
                  <c:v>17.299910000000001</c:v>
                </c:pt>
                <c:pt idx="1038">
                  <c:v>17.316569999999999</c:v>
                </c:pt>
                <c:pt idx="1039">
                  <c:v>17.33324</c:v>
                </c:pt>
                <c:pt idx="1040">
                  <c:v>17.349910000000001</c:v>
                </c:pt>
                <c:pt idx="1041">
                  <c:v>17.366569999999999</c:v>
                </c:pt>
                <c:pt idx="1042">
                  <c:v>17.383240000000001</c:v>
                </c:pt>
                <c:pt idx="1043">
                  <c:v>17.399909999999998</c:v>
                </c:pt>
                <c:pt idx="1044">
                  <c:v>17.41657</c:v>
                </c:pt>
                <c:pt idx="1045">
                  <c:v>17.433240000000001</c:v>
                </c:pt>
                <c:pt idx="1046">
                  <c:v>17.449909999999999</c:v>
                </c:pt>
                <c:pt idx="1047">
                  <c:v>17.466570000000001</c:v>
                </c:pt>
                <c:pt idx="1048">
                  <c:v>17.483239999999999</c:v>
                </c:pt>
                <c:pt idx="1049">
                  <c:v>17.4999</c:v>
                </c:pt>
                <c:pt idx="1050">
                  <c:v>17.516570000000002</c:v>
                </c:pt>
                <c:pt idx="1051">
                  <c:v>17.533239999999999</c:v>
                </c:pt>
                <c:pt idx="1052">
                  <c:v>17.549900000000001</c:v>
                </c:pt>
                <c:pt idx="1053">
                  <c:v>17.566569999999999</c:v>
                </c:pt>
                <c:pt idx="1054">
                  <c:v>17.58323</c:v>
                </c:pt>
                <c:pt idx="1055">
                  <c:v>17.599900000000002</c:v>
                </c:pt>
                <c:pt idx="1056">
                  <c:v>17.616569999999999</c:v>
                </c:pt>
                <c:pt idx="1057">
                  <c:v>17.633240000000001</c:v>
                </c:pt>
                <c:pt idx="1058">
                  <c:v>17.649899999999999</c:v>
                </c:pt>
                <c:pt idx="1059">
                  <c:v>17.66657</c:v>
                </c:pt>
                <c:pt idx="1060">
                  <c:v>17.683240000000001</c:v>
                </c:pt>
                <c:pt idx="1061">
                  <c:v>17.6999</c:v>
                </c:pt>
                <c:pt idx="1062">
                  <c:v>17.716570000000001</c:v>
                </c:pt>
                <c:pt idx="1063">
                  <c:v>17.733229999999999</c:v>
                </c:pt>
                <c:pt idx="1064">
                  <c:v>17.7499</c:v>
                </c:pt>
                <c:pt idx="1065">
                  <c:v>17.766570000000002</c:v>
                </c:pt>
                <c:pt idx="1066">
                  <c:v>17.78323</c:v>
                </c:pt>
                <c:pt idx="1067">
                  <c:v>17.799900000000001</c:v>
                </c:pt>
                <c:pt idx="1068">
                  <c:v>17.816569999999999</c:v>
                </c:pt>
                <c:pt idx="1069">
                  <c:v>17.83323</c:v>
                </c:pt>
                <c:pt idx="1070">
                  <c:v>17.849900000000002</c:v>
                </c:pt>
                <c:pt idx="1071">
                  <c:v>17.866569999999999</c:v>
                </c:pt>
                <c:pt idx="1072">
                  <c:v>17.883230000000001</c:v>
                </c:pt>
                <c:pt idx="1073">
                  <c:v>17.899899999999999</c:v>
                </c:pt>
                <c:pt idx="1074">
                  <c:v>17.91656</c:v>
                </c:pt>
                <c:pt idx="1075">
                  <c:v>17.933229999999998</c:v>
                </c:pt>
                <c:pt idx="1076">
                  <c:v>17.9499</c:v>
                </c:pt>
                <c:pt idx="1077">
                  <c:v>17.966560000000001</c:v>
                </c:pt>
                <c:pt idx="1078">
                  <c:v>17.983229999999999</c:v>
                </c:pt>
                <c:pt idx="1079">
                  <c:v>17.9999</c:v>
                </c:pt>
                <c:pt idx="1080">
                  <c:v>18.016559999999998</c:v>
                </c:pt>
                <c:pt idx="1081">
                  <c:v>18.03323</c:v>
                </c:pt>
                <c:pt idx="1082">
                  <c:v>18.049900000000001</c:v>
                </c:pt>
                <c:pt idx="1083">
                  <c:v>18.066559999999999</c:v>
                </c:pt>
                <c:pt idx="1084">
                  <c:v>18.08323</c:v>
                </c:pt>
                <c:pt idx="1085">
                  <c:v>18.099900000000002</c:v>
                </c:pt>
                <c:pt idx="1086">
                  <c:v>18.11656</c:v>
                </c:pt>
                <c:pt idx="1087">
                  <c:v>18.133230000000001</c:v>
                </c:pt>
                <c:pt idx="1088">
                  <c:v>18.149889999999999</c:v>
                </c:pt>
                <c:pt idx="1089">
                  <c:v>18.16656</c:v>
                </c:pt>
                <c:pt idx="1090">
                  <c:v>18.183229999999998</c:v>
                </c:pt>
                <c:pt idx="1091">
                  <c:v>18.19989</c:v>
                </c:pt>
                <c:pt idx="1092">
                  <c:v>18.216560000000001</c:v>
                </c:pt>
                <c:pt idx="1093">
                  <c:v>18.233229999999999</c:v>
                </c:pt>
                <c:pt idx="1094">
                  <c:v>18.2499</c:v>
                </c:pt>
                <c:pt idx="1095">
                  <c:v>18.266559999999998</c:v>
                </c:pt>
                <c:pt idx="1096">
                  <c:v>18.28323</c:v>
                </c:pt>
                <c:pt idx="1097">
                  <c:v>18.299890000000001</c:v>
                </c:pt>
                <c:pt idx="1098">
                  <c:v>18.316559999999999</c:v>
                </c:pt>
                <c:pt idx="1099">
                  <c:v>18.33323</c:v>
                </c:pt>
                <c:pt idx="1100">
                  <c:v>18.349889999999998</c:v>
                </c:pt>
                <c:pt idx="1101">
                  <c:v>18.36656</c:v>
                </c:pt>
                <c:pt idx="1102">
                  <c:v>18.383220000000001</c:v>
                </c:pt>
                <c:pt idx="1103">
                  <c:v>18.399889999999999</c:v>
                </c:pt>
                <c:pt idx="1104">
                  <c:v>18.41656</c:v>
                </c:pt>
                <c:pt idx="1105">
                  <c:v>18.433219999999999</c:v>
                </c:pt>
                <c:pt idx="1106">
                  <c:v>18.44989</c:v>
                </c:pt>
                <c:pt idx="1107">
                  <c:v>18.466560000000001</c:v>
                </c:pt>
                <c:pt idx="1108">
                  <c:v>18.483219999999999</c:v>
                </c:pt>
                <c:pt idx="1109">
                  <c:v>18.499890000000001</c:v>
                </c:pt>
                <c:pt idx="1110">
                  <c:v>18.516559999999998</c:v>
                </c:pt>
                <c:pt idx="1111">
                  <c:v>18.53322</c:v>
                </c:pt>
                <c:pt idx="1112">
                  <c:v>18.549890000000001</c:v>
                </c:pt>
                <c:pt idx="1113">
                  <c:v>18.566559999999999</c:v>
                </c:pt>
                <c:pt idx="1114">
                  <c:v>18.583220000000001</c:v>
                </c:pt>
                <c:pt idx="1115">
                  <c:v>18.599889999999998</c:v>
                </c:pt>
                <c:pt idx="1116">
                  <c:v>18.61655</c:v>
                </c:pt>
                <c:pt idx="1117">
                  <c:v>18.633220000000001</c:v>
                </c:pt>
                <c:pt idx="1118">
                  <c:v>18.649889999999999</c:v>
                </c:pt>
                <c:pt idx="1119">
                  <c:v>18.666550000000001</c:v>
                </c:pt>
                <c:pt idx="1120">
                  <c:v>18.683219999999999</c:v>
                </c:pt>
                <c:pt idx="1121">
                  <c:v>18.69989</c:v>
                </c:pt>
                <c:pt idx="1122">
                  <c:v>18.716550000000002</c:v>
                </c:pt>
                <c:pt idx="1123">
                  <c:v>18.733219999999999</c:v>
                </c:pt>
                <c:pt idx="1124">
                  <c:v>18.749890000000001</c:v>
                </c:pt>
                <c:pt idx="1125">
                  <c:v>18.766549999999999</c:v>
                </c:pt>
                <c:pt idx="1126">
                  <c:v>18.78322</c:v>
                </c:pt>
                <c:pt idx="1127">
                  <c:v>18.799880000000002</c:v>
                </c:pt>
                <c:pt idx="1128">
                  <c:v>18.816549999999999</c:v>
                </c:pt>
                <c:pt idx="1129">
                  <c:v>18.833220000000001</c:v>
                </c:pt>
                <c:pt idx="1130">
                  <c:v>18.849879999999999</c:v>
                </c:pt>
                <c:pt idx="1131">
                  <c:v>18.86655</c:v>
                </c:pt>
                <c:pt idx="1132">
                  <c:v>18.883220000000001</c:v>
                </c:pt>
                <c:pt idx="1133">
                  <c:v>18.89988</c:v>
                </c:pt>
                <c:pt idx="1134">
                  <c:v>18.916550000000001</c:v>
                </c:pt>
                <c:pt idx="1135">
                  <c:v>18.933219999999999</c:v>
                </c:pt>
                <c:pt idx="1136">
                  <c:v>18.94988</c:v>
                </c:pt>
                <c:pt idx="1137">
                  <c:v>18.966550000000002</c:v>
                </c:pt>
                <c:pt idx="1138">
                  <c:v>18.983219999999999</c:v>
                </c:pt>
                <c:pt idx="1139">
                  <c:v>18.999880000000001</c:v>
                </c:pt>
                <c:pt idx="1140">
                  <c:v>19.016549999999999</c:v>
                </c:pt>
                <c:pt idx="1141">
                  <c:v>19.03321</c:v>
                </c:pt>
                <c:pt idx="1142">
                  <c:v>19.049880000000002</c:v>
                </c:pt>
                <c:pt idx="1143">
                  <c:v>19.066549999999999</c:v>
                </c:pt>
                <c:pt idx="1144">
                  <c:v>19.083210000000001</c:v>
                </c:pt>
                <c:pt idx="1145">
                  <c:v>19.099879999999999</c:v>
                </c:pt>
                <c:pt idx="1146">
                  <c:v>19.11655</c:v>
                </c:pt>
                <c:pt idx="1147">
                  <c:v>19.133209999999998</c:v>
                </c:pt>
                <c:pt idx="1148">
                  <c:v>19.14988</c:v>
                </c:pt>
                <c:pt idx="1149">
                  <c:v>19.166550000000001</c:v>
                </c:pt>
                <c:pt idx="1150">
                  <c:v>19.183209999999999</c:v>
                </c:pt>
                <c:pt idx="1151">
                  <c:v>19.19988</c:v>
                </c:pt>
                <c:pt idx="1152">
                  <c:v>19.216550000000002</c:v>
                </c:pt>
                <c:pt idx="1153">
                  <c:v>19.23321</c:v>
                </c:pt>
                <c:pt idx="1154">
                  <c:v>19.249880000000001</c:v>
                </c:pt>
                <c:pt idx="1155">
                  <c:v>19.266539999999999</c:v>
                </c:pt>
                <c:pt idx="1156">
                  <c:v>19.28321</c:v>
                </c:pt>
                <c:pt idx="1157">
                  <c:v>19.299880000000002</c:v>
                </c:pt>
                <c:pt idx="1158">
                  <c:v>19.316549999999999</c:v>
                </c:pt>
                <c:pt idx="1159">
                  <c:v>19.333210000000001</c:v>
                </c:pt>
                <c:pt idx="1160">
                  <c:v>19.349879999999999</c:v>
                </c:pt>
                <c:pt idx="1161">
                  <c:v>19.366540000000001</c:v>
                </c:pt>
                <c:pt idx="1162">
                  <c:v>19.383209999999998</c:v>
                </c:pt>
                <c:pt idx="1163">
                  <c:v>19.39988</c:v>
                </c:pt>
                <c:pt idx="1164">
                  <c:v>19.416540000000001</c:v>
                </c:pt>
                <c:pt idx="1165">
                  <c:v>19.433209999999999</c:v>
                </c:pt>
                <c:pt idx="1166">
                  <c:v>19.449870000000001</c:v>
                </c:pt>
                <c:pt idx="1167">
                  <c:v>19.466539999999998</c:v>
                </c:pt>
                <c:pt idx="1168">
                  <c:v>19.48321</c:v>
                </c:pt>
                <c:pt idx="1169">
                  <c:v>19.499870000000001</c:v>
                </c:pt>
                <c:pt idx="1170">
                  <c:v>19.516539999999999</c:v>
                </c:pt>
                <c:pt idx="1171">
                  <c:v>19.53321</c:v>
                </c:pt>
                <c:pt idx="1172">
                  <c:v>19.549869999999999</c:v>
                </c:pt>
                <c:pt idx="1173">
                  <c:v>19.56654</c:v>
                </c:pt>
                <c:pt idx="1174">
                  <c:v>19.583210000000001</c:v>
                </c:pt>
                <c:pt idx="1175">
                  <c:v>19.599869999999999</c:v>
                </c:pt>
                <c:pt idx="1176">
                  <c:v>19.616540000000001</c:v>
                </c:pt>
                <c:pt idx="1177">
                  <c:v>19.633209999999998</c:v>
                </c:pt>
                <c:pt idx="1178">
                  <c:v>19.64987</c:v>
                </c:pt>
                <c:pt idx="1179">
                  <c:v>19.666540000000001</c:v>
                </c:pt>
                <c:pt idx="1180">
                  <c:v>19.683199999999999</c:v>
                </c:pt>
                <c:pt idx="1181">
                  <c:v>19.699870000000001</c:v>
                </c:pt>
                <c:pt idx="1182">
                  <c:v>19.716539999999998</c:v>
                </c:pt>
                <c:pt idx="1183">
                  <c:v>19.7332</c:v>
                </c:pt>
                <c:pt idx="1184">
                  <c:v>19.749870000000001</c:v>
                </c:pt>
                <c:pt idx="1185">
                  <c:v>19.766539999999999</c:v>
                </c:pt>
                <c:pt idx="1186">
                  <c:v>19.783200000000001</c:v>
                </c:pt>
                <c:pt idx="1187">
                  <c:v>19.799869999999999</c:v>
                </c:pt>
                <c:pt idx="1188">
                  <c:v>19.81654</c:v>
                </c:pt>
                <c:pt idx="1189">
                  <c:v>19.833200000000001</c:v>
                </c:pt>
                <c:pt idx="1190">
                  <c:v>19.849869999999999</c:v>
                </c:pt>
                <c:pt idx="1191">
                  <c:v>19.866540000000001</c:v>
                </c:pt>
                <c:pt idx="1192">
                  <c:v>19.883199999999999</c:v>
                </c:pt>
                <c:pt idx="1193">
                  <c:v>19.89987</c:v>
                </c:pt>
                <c:pt idx="1194">
                  <c:v>19.916530000000002</c:v>
                </c:pt>
                <c:pt idx="1195">
                  <c:v>19.933199999999999</c:v>
                </c:pt>
                <c:pt idx="1196">
                  <c:v>19.949870000000001</c:v>
                </c:pt>
                <c:pt idx="1197">
                  <c:v>19.966529999999999</c:v>
                </c:pt>
                <c:pt idx="1198">
                  <c:v>19.9832</c:v>
                </c:pt>
                <c:pt idx="1199">
                  <c:v>19.999870000000001</c:v>
                </c:pt>
                <c:pt idx="1200">
                  <c:v>20.016529999999999</c:v>
                </c:pt>
                <c:pt idx="1201">
                  <c:v>20.033200000000001</c:v>
                </c:pt>
                <c:pt idx="1202">
                  <c:v>20.049869999999999</c:v>
                </c:pt>
                <c:pt idx="1203">
                  <c:v>20.06653</c:v>
                </c:pt>
                <c:pt idx="1204">
                  <c:v>20.083200000000001</c:v>
                </c:pt>
                <c:pt idx="1205">
                  <c:v>20.09986</c:v>
                </c:pt>
                <c:pt idx="1206">
                  <c:v>20.116530000000001</c:v>
                </c:pt>
                <c:pt idx="1207">
                  <c:v>20.133199999999999</c:v>
                </c:pt>
                <c:pt idx="1208">
                  <c:v>20.14986</c:v>
                </c:pt>
                <c:pt idx="1209">
                  <c:v>20.166530000000002</c:v>
                </c:pt>
                <c:pt idx="1210">
                  <c:v>20.183199999999999</c:v>
                </c:pt>
                <c:pt idx="1211">
                  <c:v>20.199860000000001</c:v>
                </c:pt>
                <c:pt idx="1212">
                  <c:v>20.216529999999999</c:v>
                </c:pt>
                <c:pt idx="1213">
                  <c:v>20.2332</c:v>
                </c:pt>
                <c:pt idx="1214">
                  <c:v>20.249860000000002</c:v>
                </c:pt>
                <c:pt idx="1215">
                  <c:v>20.266529999999999</c:v>
                </c:pt>
                <c:pt idx="1216">
                  <c:v>20.283200000000001</c:v>
                </c:pt>
                <c:pt idx="1217">
                  <c:v>20.299859999999999</c:v>
                </c:pt>
                <c:pt idx="1218">
                  <c:v>20.31653</c:v>
                </c:pt>
                <c:pt idx="1219">
                  <c:v>20.333189999999998</c:v>
                </c:pt>
                <c:pt idx="1220">
                  <c:v>20.34986</c:v>
                </c:pt>
                <c:pt idx="1221">
                  <c:v>20.366530000000001</c:v>
                </c:pt>
                <c:pt idx="1222">
                  <c:v>20.383199999999999</c:v>
                </c:pt>
                <c:pt idx="1223">
                  <c:v>20.39986</c:v>
                </c:pt>
                <c:pt idx="1224">
                  <c:v>20.416530000000002</c:v>
                </c:pt>
                <c:pt idx="1225">
                  <c:v>20.43319</c:v>
                </c:pt>
                <c:pt idx="1226">
                  <c:v>20.449860000000001</c:v>
                </c:pt>
                <c:pt idx="1227">
                  <c:v>20.466529999999999</c:v>
                </c:pt>
                <c:pt idx="1228">
                  <c:v>20.48319</c:v>
                </c:pt>
                <c:pt idx="1229">
                  <c:v>20.499860000000002</c:v>
                </c:pt>
                <c:pt idx="1230">
                  <c:v>20.51652</c:v>
                </c:pt>
                <c:pt idx="1231">
                  <c:v>20.533190000000001</c:v>
                </c:pt>
                <c:pt idx="1232">
                  <c:v>20.549859999999999</c:v>
                </c:pt>
                <c:pt idx="1233">
                  <c:v>20.566520000000001</c:v>
                </c:pt>
                <c:pt idx="1234">
                  <c:v>20.583189999999998</c:v>
                </c:pt>
                <c:pt idx="1235">
                  <c:v>20.59986</c:v>
                </c:pt>
                <c:pt idx="1236">
                  <c:v>20.616520000000001</c:v>
                </c:pt>
                <c:pt idx="1237">
                  <c:v>20.633189999999999</c:v>
                </c:pt>
                <c:pt idx="1238">
                  <c:v>20.64986</c:v>
                </c:pt>
                <c:pt idx="1239">
                  <c:v>20.666519999999998</c:v>
                </c:pt>
                <c:pt idx="1240">
                  <c:v>20.68319</c:v>
                </c:pt>
                <c:pt idx="1241">
                  <c:v>20.699860000000001</c:v>
                </c:pt>
                <c:pt idx="1242">
                  <c:v>20.716519999999999</c:v>
                </c:pt>
                <c:pt idx="1243">
                  <c:v>20.73319</c:v>
                </c:pt>
                <c:pt idx="1244">
                  <c:v>20.749860000000002</c:v>
                </c:pt>
                <c:pt idx="1245">
                  <c:v>20.76652</c:v>
                </c:pt>
                <c:pt idx="1246">
                  <c:v>20.783190000000001</c:v>
                </c:pt>
                <c:pt idx="1247">
                  <c:v>20.799849999999999</c:v>
                </c:pt>
                <c:pt idx="1248">
                  <c:v>20.816520000000001</c:v>
                </c:pt>
                <c:pt idx="1249">
                  <c:v>20.833189999999998</c:v>
                </c:pt>
                <c:pt idx="1250">
                  <c:v>20.84985</c:v>
                </c:pt>
                <c:pt idx="1251">
                  <c:v>20.866520000000001</c:v>
                </c:pt>
                <c:pt idx="1252">
                  <c:v>20.883189999999999</c:v>
                </c:pt>
                <c:pt idx="1253">
                  <c:v>20.899850000000001</c:v>
                </c:pt>
                <c:pt idx="1254">
                  <c:v>20.916519999999998</c:v>
                </c:pt>
                <c:pt idx="1255">
                  <c:v>20.93319</c:v>
                </c:pt>
                <c:pt idx="1256">
                  <c:v>20.949850000000001</c:v>
                </c:pt>
                <c:pt idx="1257">
                  <c:v>20.966519999999999</c:v>
                </c:pt>
                <c:pt idx="1258">
                  <c:v>20.983180000000001</c:v>
                </c:pt>
                <c:pt idx="1259">
                  <c:v>20.999849999999999</c:v>
                </c:pt>
                <c:pt idx="1260">
                  <c:v>21.01652</c:v>
                </c:pt>
                <c:pt idx="1261">
                  <c:v>21.033180000000002</c:v>
                </c:pt>
                <c:pt idx="1262">
                  <c:v>21.049849999999999</c:v>
                </c:pt>
                <c:pt idx="1263">
                  <c:v>21.066520000000001</c:v>
                </c:pt>
                <c:pt idx="1264">
                  <c:v>21.083179999999999</c:v>
                </c:pt>
                <c:pt idx="1265">
                  <c:v>21.09985</c:v>
                </c:pt>
                <c:pt idx="1266">
                  <c:v>21.116520000000001</c:v>
                </c:pt>
                <c:pt idx="1267">
                  <c:v>21.133179999999999</c:v>
                </c:pt>
                <c:pt idx="1268">
                  <c:v>21.149850000000001</c:v>
                </c:pt>
                <c:pt idx="1269">
                  <c:v>21.166519999999998</c:v>
                </c:pt>
                <c:pt idx="1270">
                  <c:v>21.18318</c:v>
                </c:pt>
                <c:pt idx="1271">
                  <c:v>21.199850000000001</c:v>
                </c:pt>
                <c:pt idx="1272">
                  <c:v>21.21651</c:v>
                </c:pt>
                <c:pt idx="1273">
                  <c:v>21.233180000000001</c:v>
                </c:pt>
                <c:pt idx="1274">
                  <c:v>21.249849999999999</c:v>
                </c:pt>
                <c:pt idx="1275">
                  <c:v>21.26651</c:v>
                </c:pt>
                <c:pt idx="1276">
                  <c:v>21.283180000000002</c:v>
                </c:pt>
                <c:pt idx="1277">
                  <c:v>21.299849999999999</c:v>
                </c:pt>
                <c:pt idx="1278">
                  <c:v>21.316510000000001</c:v>
                </c:pt>
                <c:pt idx="1279">
                  <c:v>21.333179999999999</c:v>
                </c:pt>
                <c:pt idx="1280">
                  <c:v>21.34985</c:v>
                </c:pt>
                <c:pt idx="1281">
                  <c:v>21.366510000000002</c:v>
                </c:pt>
                <c:pt idx="1282">
                  <c:v>21.383179999999999</c:v>
                </c:pt>
                <c:pt idx="1283">
                  <c:v>21.399850000000001</c:v>
                </c:pt>
                <c:pt idx="1284">
                  <c:v>21.416509999999999</c:v>
                </c:pt>
                <c:pt idx="1285">
                  <c:v>21.43318</c:v>
                </c:pt>
                <c:pt idx="1286">
                  <c:v>21.449850000000001</c:v>
                </c:pt>
                <c:pt idx="1287">
                  <c:v>21.46651</c:v>
                </c:pt>
                <c:pt idx="1288">
                  <c:v>21.483180000000001</c:v>
                </c:pt>
                <c:pt idx="1289">
                  <c:v>21.499839999999999</c:v>
                </c:pt>
                <c:pt idx="1290">
                  <c:v>21.51651</c:v>
                </c:pt>
                <c:pt idx="1291">
                  <c:v>21.533180000000002</c:v>
                </c:pt>
                <c:pt idx="1292">
                  <c:v>21.54984</c:v>
                </c:pt>
                <c:pt idx="1293">
                  <c:v>21.566510000000001</c:v>
                </c:pt>
                <c:pt idx="1294">
                  <c:v>21.583169999999999</c:v>
                </c:pt>
                <c:pt idx="1295">
                  <c:v>21.59984</c:v>
                </c:pt>
                <c:pt idx="1296">
                  <c:v>21.616510000000002</c:v>
                </c:pt>
                <c:pt idx="1297">
                  <c:v>21.63317</c:v>
                </c:pt>
                <c:pt idx="1298">
                  <c:v>21.649840000000001</c:v>
                </c:pt>
                <c:pt idx="1299">
                  <c:v>21.666509999999999</c:v>
                </c:pt>
                <c:pt idx="1300">
                  <c:v>21.68317</c:v>
                </c:pt>
                <c:pt idx="1301">
                  <c:v>21.699839999999998</c:v>
                </c:pt>
                <c:pt idx="1302">
                  <c:v>21.71651</c:v>
                </c:pt>
                <c:pt idx="1303">
                  <c:v>21.733170000000001</c:v>
                </c:pt>
                <c:pt idx="1304">
                  <c:v>21.749839999999999</c:v>
                </c:pt>
                <c:pt idx="1305">
                  <c:v>21.76651</c:v>
                </c:pt>
                <c:pt idx="1306">
                  <c:v>21.783169999999998</c:v>
                </c:pt>
                <c:pt idx="1307">
                  <c:v>21.79984</c:v>
                </c:pt>
                <c:pt idx="1308">
                  <c:v>21.816510000000001</c:v>
                </c:pt>
                <c:pt idx="1309">
                  <c:v>21.833169999999999</c:v>
                </c:pt>
                <c:pt idx="1310">
                  <c:v>21.84984</c:v>
                </c:pt>
                <c:pt idx="1311">
                  <c:v>21.866499999999998</c:v>
                </c:pt>
                <c:pt idx="1312">
                  <c:v>21.88317</c:v>
                </c:pt>
                <c:pt idx="1313">
                  <c:v>21.899840000000001</c:v>
                </c:pt>
                <c:pt idx="1314">
                  <c:v>21.916499999999999</c:v>
                </c:pt>
                <c:pt idx="1315">
                  <c:v>21.93317</c:v>
                </c:pt>
                <c:pt idx="1316">
                  <c:v>21.949839999999998</c:v>
                </c:pt>
                <c:pt idx="1317">
                  <c:v>21.9665</c:v>
                </c:pt>
                <c:pt idx="1318">
                  <c:v>21.983170000000001</c:v>
                </c:pt>
                <c:pt idx="1319">
                  <c:v>21.999839999999999</c:v>
                </c:pt>
                <c:pt idx="1320">
                  <c:v>22.016500000000001</c:v>
                </c:pt>
                <c:pt idx="1321">
                  <c:v>22.033169999999998</c:v>
                </c:pt>
                <c:pt idx="1322">
                  <c:v>22.04984</c:v>
                </c:pt>
                <c:pt idx="1323">
                  <c:v>22.066500000000001</c:v>
                </c:pt>
                <c:pt idx="1324">
                  <c:v>22.083169999999999</c:v>
                </c:pt>
                <c:pt idx="1325">
                  <c:v>22.099830000000001</c:v>
                </c:pt>
                <c:pt idx="1326">
                  <c:v>22.116499999999998</c:v>
                </c:pt>
                <c:pt idx="1327">
                  <c:v>22.13317</c:v>
                </c:pt>
                <c:pt idx="1328">
                  <c:v>22.149830000000001</c:v>
                </c:pt>
                <c:pt idx="1329">
                  <c:v>22.166499999999999</c:v>
                </c:pt>
                <c:pt idx="1330">
                  <c:v>22.18317</c:v>
                </c:pt>
                <c:pt idx="1331">
                  <c:v>22.199829999999999</c:v>
                </c:pt>
                <c:pt idx="1332">
                  <c:v>22.2165</c:v>
                </c:pt>
                <c:pt idx="1333">
                  <c:v>22.233170000000001</c:v>
                </c:pt>
                <c:pt idx="1334">
                  <c:v>22.249829999999999</c:v>
                </c:pt>
                <c:pt idx="1335">
                  <c:v>22.266500000000001</c:v>
                </c:pt>
                <c:pt idx="1336">
                  <c:v>22.283159999999999</c:v>
                </c:pt>
                <c:pt idx="1337">
                  <c:v>22.29983</c:v>
                </c:pt>
                <c:pt idx="1338">
                  <c:v>22.316500000000001</c:v>
                </c:pt>
                <c:pt idx="1339">
                  <c:v>22.333159999999999</c:v>
                </c:pt>
                <c:pt idx="1340">
                  <c:v>22.349830000000001</c:v>
                </c:pt>
                <c:pt idx="1341">
                  <c:v>22.366499999999998</c:v>
                </c:pt>
                <c:pt idx="1342">
                  <c:v>22.38316</c:v>
                </c:pt>
                <c:pt idx="1343">
                  <c:v>22.399830000000001</c:v>
                </c:pt>
                <c:pt idx="1344">
                  <c:v>22.416499999999999</c:v>
                </c:pt>
                <c:pt idx="1345">
                  <c:v>22.433160000000001</c:v>
                </c:pt>
                <c:pt idx="1346">
                  <c:v>22.449829999999999</c:v>
                </c:pt>
                <c:pt idx="1347">
                  <c:v>22.4665</c:v>
                </c:pt>
                <c:pt idx="1348">
                  <c:v>22.483160000000002</c:v>
                </c:pt>
                <c:pt idx="1349">
                  <c:v>22.499829999999999</c:v>
                </c:pt>
                <c:pt idx="1350">
                  <c:v>22.516500000000001</c:v>
                </c:pt>
                <c:pt idx="1351">
                  <c:v>22.533159999999999</c:v>
                </c:pt>
                <c:pt idx="1352">
                  <c:v>22.54983</c:v>
                </c:pt>
                <c:pt idx="1353">
                  <c:v>22.566490000000002</c:v>
                </c:pt>
                <c:pt idx="1354">
                  <c:v>22.583159999999999</c:v>
                </c:pt>
                <c:pt idx="1355">
                  <c:v>22.599830000000001</c:v>
                </c:pt>
                <c:pt idx="1356">
                  <c:v>22.616489999999999</c:v>
                </c:pt>
                <c:pt idx="1357">
                  <c:v>22.63316</c:v>
                </c:pt>
                <c:pt idx="1358">
                  <c:v>22.649819999999998</c:v>
                </c:pt>
                <c:pt idx="1359">
                  <c:v>22.66649</c:v>
                </c:pt>
                <c:pt idx="1360">
                  <c:v>22.683160000000001</c:v>
                </c:pt>
                <c:pt idx="1361">
                  <c:v>22.699829999999999</c:v>
                </c:pt>
                <c:pt idx="1362">
                  <c:v>22.71649</c:v>
                </c:pt>
                <c:pt idx="1363">
                  <c:v>22.733160000000002</c:v>
                </c:pt>
                <c:pt idx="1364">
                  <c:v>22.74982</c:v>
                </c:pt>
                <c:pt idx="1365">
                  <c:v>22.766490000000001</c:v>
                </c:pt>
                <c:pt idx="1366">
                  <c:v>22.783159999999999</c:v>
                </c:pt>
                <c:pt idx="1367">
                  <c:v>22.79982</c:v>
                </c:pt>
                <c:pt idx="1368">
                  <c:v>22.816490000000002</c:v>
                </c:pt>
                <c:pt idx="1369">
                  <c:v>22.833159999999999</c:v>
                </c:pt>
                <c:pt idx="1370">
                  <c:v>22.849820000000001</c:v>
                </c:pt>
                <c:pt idx="1371">
                  <c:v>22.866489999999999</c:v>
                </c:pt>
                <c:pt idx="1372">
                  <c:v>22.88316</c:v>
                </c:pt>
                <c:pt idx="1373">
                  <c:v>22.899819999999998</c:v>
                </c:pt>
                <c:pt idx="1374">
                  <c:v>22.91649</c:v>
                </c:pt>
                <c:pt idx="1375">
                  <c:v>22.933160000000001</c:v>
                </c:pt>
                <c:pt idx="1376">
                  <c:v>22.949819999999999</c:v>
                </c:pt>
                <c:pt idx="1377">
                  <c:v>22.96649</c:v>
                </c:pt>
                <c:pt idx="1378">
                  <c:v>22.983149999999998</c:v>
                </c:pt>
                <c:pt idx="1379">
                  <c:v>22.99982</c:v>
                </c:pt>
                <c:pt idx="1380">
                  <c:v>23.016490000000001</c:v>
                </c:pt>
                <c:pt idx="1381">
                  <c:v>23.033149999999999</c:v>
                </c:pt>
                <c:pt idx="1382">
                  <c:v>23.04982</c:v>
                </c:pt>
                <c:pt idx="1383">
                  <c:v>23.066490000000002</c:v>
                </c:pt>
                <c:pt idx="1384">
                  <c:v>23.08315</c:v>
                </c:pt>
                <c:pt idx="1385">
                  <c:v>23.099820000000001</c:v>
                </c:pt>
                <c:pt idx="1386">
                  <c:v>23.116489999999999</c:v>
                </c:pt>
                <c:pt idx="1387">
                  <c:v>23.133150000000001</c:v>
                </c:pt>
                <c:pt idx="1388">
                  <c:v>23.149819999999998</c:v>
                </c:pt>
                <c:pt idx="1389">
                  <c:v>23.16648</c:v>
                </c:pt>
                <c:pt idx="1390">
                  <c:v>23.183150000000001</c:v>
                </c:pt>
                <c:pt idx="1391">
                  <c:v>23.199819999999999</c:v>
                </c:pt>
                <c:pt idx="1392">
                  <c:v>23.216480000000001</c:v>
                </c:pt>
                <c:pt idx="1393">
                  <c:v>23.233149999999998</c:v>
                </c:pt>
                <c:pt idx="1394">
                  <c:v>23.24982</c:v>
                </c:pt>
                <c:pt idx="1395">
                  <c:v>23.266480000000001</c:v>
                </c:pt>
                <c:pt idx="1396">
                  <c:v>23.283149999999999</c:v>
                </c:pt>
                <c:pt idx="1397">
                  <c:v>23.29982</c:v>
                </c:pt>
                <c:pt idx="1398">
                  <c:v>23.316479999999999</c:v>
                </c:pt>
                <c:pt idx="1399">
                  <c:v>23.33315</c:v>
                </c:pt>
                <c:pt idx="1400">
                  <c:v>23.349820000000001</c:v>
                </c:pt>
                <c:pt idx="1401">
                  <c:v>23.366479999999999</c:v>
                </c:pt>
                <c:pt idx="1402">
                  <c:v>23.383150000000001</c:v>
                </c:pt>
                <c:pt idx="1403">
                  <c:v>23.399809999999999</c:v>
                </c:pt>
                <c:pt idx="1404">
                  <c:v>23.41648</c:v>
                </c:pt>
                <c:pt idx="1405">
                  <c:v>23.433150000000001</c:v>
                </c:pt>
                <c:pt idx="1406">
                  <c:v>23.449809999999999</c:v>
                </c:pt>
                <c:pt idx="1407">
                  <c:v>23.466480000000001</c:v>
                </c:pt>
                <c:pt idx="1408">
                  <c:v>23.483149999999998</c:v>
                </c:pt>
                <c:pt idx="1409">
                  <c:v>23.49981</c:v>
                </c:pt>
                <c:pt idx="1410">
                  <c:v>23.516480000000001</c:v>
                </c:pt>
                <c:pt idx="1411">
                  <c:v>23.533149999999999</c:v>
                </c:pt>
                <c:pt idx="1412">
                  <c:v>23.549810000000001</c:v>
                </c:pt>
                <c:pt idx="1413">
                  <c:v>23.566479999999999</c:v>
                </c:pt>
                <c:pt idx="1414">
                  <c:v>23.58315</c:v>
                </c:pt>
                <c:pt idx="1415">
                  <c:v>23.599810000000002</c:v>
                </c:pt>
                <c:pt idx="1416">
                  <c:v>23.616479999999999</c:v>
                </c:pt>
                <c:pt idx="1417">
                  <c:v>23.633140000000001</c:v>
                </c:pt>
                <c:pt idx="1418">
                  <c:v>23.649809999999999</c:v>
                </c:pt>
                <c:pt idx="1419">
                  <c:v>23.66648</c:v>
                </c:pt>
                <c:pt idx="1420">
                  <c:v>23.683140000000002</c:v>
                </c:pt>
                <c:pt idx="1421">
                  <c:v>23.699809999999999</c:v>
                </c:pt>
                <c:pt idx="1422">
                  <c:v>23.716470000000001</c:v>
                </c:pt>
                <c:pt idx="1423">
                  <c:v>23.733139999999999</c:v>
                </c:pt>
                <c:pt idx="1424">
                  <c:v>23.74981</c:v>
                </c:pt>
                <c:pt idx="1425">
                  <c:v>23.766480000000001</c:v>
                </c:pt>
                <c:pt idx="1426">
                  <c:v>23.78314</c:v>
                </c:pt>
                <c:pt idx="1427">
                  <c:v>23.799810000000001</c:v>
                </c:pt>
                <c:pt idx="1428">
                  <c:v>23.816469999999999</c:v>
                </c:pt>
                <c:pt idx="1429">
                  <c:v>23.83314</c:v>
                </c:pt>
                <c:pt idx="1430">
                  <c:v>23.849810000000002</c:v>
                </c:pt>
                <c:pt idx="1431">
                  <c:v>23.86647</c:v>
                </c:pt>
                <c:pt idx="1432">
                  <c:v>23.883140000000001</c:v>
                </c:pt>
                <c:pt idx="1433">
                  <c:v>23.899809999999999</c:v>
                </c:pt>
                <c:pt idx="1434">
                  <c:v>23.91647</c:v>
                </c:pt>
                <c:pt idx="1435">
                  <c:v>23.933140000000002</c:v>
                </c:pt>
                <c:pt idx="1436">
                  <c:v>23.949809999999999</c:v>
                </c:pt>
                <c:pt idx="1437">
                  <c:v>23.966470000000001</c:v>
                </c:pt>
                <c:pt idx="1438">
                  <c:v>23.983139999999999</c:v>
                </c:pt>
                <c:pt idx="1439">
                  <c:v>23.99981</c:v>
                </c:pt>
                <c:pt idx="1440">
                  <c:v>24.016470000000002</c:v>
                </c:pt>
                <c:pt idx="1441">
                  <c:v>24.03314</c:v>
                </c:pt>
                <c:pt idx="1442">
                  <c:v>24.049800000000001</c:v>
                </c:pt>
                <c:pt idx="1443">
                  <c:v>24.066469999999999</c:v>
                </c:pt>
                <c:pt idx="1444">
                  <c:v>24.08314</c:v>
                </c:pt>
                <c:pt idx="1445">
                  <c:v>24.099799999999998</c:v>
                </c:pt>
                <c:pt idx="1446">
                  <c:v>24.11647</c:v>
                </c:pt>
                <c:pt idx="1447">
                  <c:v>24.133140000000001</c:v>
                </c:pt>
                <c:pt idx="1448">
                  <c:v>24.149799999999999</c:v>
                </c:pt>
                <c:pt idx="1449">
                  <c:v>24.16647</c:v>
                </c:pt>
                <c:pt idx="1450">
                  <c:v>24.183140000000002</c:v>
                </c:pt>
                <c:pt idx="1451">
                  <c:v>24.1998</c:v>
                </c:pt>
                <c:pt idx="1452">
                  <c:v>24.216470000000001</c:v>
                </c:pt>
                <c:pt idx="1453">
                  <c:v>24.233139999999999</c:v>
                </c:pt>
                <c:pt idx="1454">
                  <c:v>24.2498</c:v>
                </c:pt>
                <c:pt idx="1455">
                  <c:v>24.266470000000002</c:v>
                </c:pt>
                <c:pt idx="1456">
                  <c:v>24.28313</c:v>
                </c:pt>
                <c:pt idx="1457">
                  <c:v>24.299800000000001</c:v>
                </c:pt>
                <c:pt idx="1458">
                  <c:v>24.316469999999999</c:v>
                </c:pt>
                <c:pt idx="1459">
                  <c:v>24.333130000000001</c:v>
                </c:pt>
                <c:pt idx="1460">
                  <c:v>24.349799999999998</c:v>
                </c:pt>
                <c:pt idx="1461">
                  <c:v>24.36647</c:v>
                </c:pt>
                <c:pt idx="1462">
                  <c:v>24.383130000000001</c:v>
                </c:pt>
                <c:pt idx="1463">
                  <c:v>24.399799999999999</c:v>
                </c:pt>
                <c:pt idx="1464">
                  <c:v>24.41647</c:v>
                </c:pt>
                <c:pt idx="1465">
                  <c:v>24.433129999999998</c:v>
                </c:pt>
                <c:pt idx="1466">
                  <c:v>24.4498</c:v>
                </c:pt>
                <c:pt idx="1467">
                  <c:v>24.466460000000001</c:v>
                </c:pt>
                <c:pt idx="1468">
                  <c:v>24.483129999999999</c:v>
                </c:pt>
                <c:pt idx="1469">
                  <c:v>24.4998</c:v>
                </c:pt>
                <c:pt idx="1470">
                  <c:v>24.516459999999999</c:v>
                </c:pt>
                <c:pt idx="1471">
                  <c:v>24.53313</c:v>
                </c:pt>
                <c:pt idx="1472">
                  <c:v>24.549800000000001</c:v>
                </c:pt>
                <c:pt idx="1473">
                  <c:v>24.566459999999999</c:v>
                </c:pt>
                <c:pt idx="1474">
                  <c:v>24.583130000000001</c:v>
                </c:pt>
                <c:pt idx="1475">
                  <c:v>24.599799999999998</c:v>
                </c:pt>
                <c:pt idx="1476">
                  <c:v>24.61646</c:v>
                </c:pt>
                <c:pt idx="1477">
                  <c:v>24.633130000000001</c:v>
                </c:pt>
                <c:pt idx="1478">
                  <c:v>24.649799999999999</c:v>
                </c:pt>
                <c:pt idx="1479">
                  <c:v>24.666460000000001</c:v>
                </c:pt>
                <c:pt idx="1480">
                  <c:v>24.683129999999998</c:v>
                </c:pt>
                <c:pt idx="1481">
                  <c:v>24.69979</c:v>
                </c:pt>
                <c:pt idx="1482">
                  <c:v>24.716460000000001</c:v>
                </c:pt>
                <c:pt idx="1483">
                  <c:v>24.733129999999999</c:v>
                </c:pt>
                <c:pt idx="1484">
                  <c:v>24.749790000000001</c:v>
                </c:pt>
                <c:pt idx="1485">
                  <c:v>24.766459999999999</c:v>
                </c:pt>
                <c:pt idx="1486">
                  <c:v>24.78312</c:v>
                </c:pt>
                <c:pt idx="1487">
                  <c:v>24.799790000000002</c:v>
                </c:pt>
                <c:pt idx="1488">
                  <c:v>24.816459999999999</c:v>
                </c:pt>
                <c:pt idx="1489">
                  <c:v>24.833130000000001</c:v>
                </c:pt>
                <c:pt idx="1490">
                  <c:v>24.849789999999999</c:v>
                </c:pt>
                <c:pt idx="1491">
                  <c:v>24.86646</c:v>
                </c:pt>
                <c:pt idx="1492">
                  <c:v>24.883130000000001</c:v>
                </c:pt>
                <c:pt idx="1493">
                  <c:v>24.899789999999999</c:v>
                </c:pt>
                <c:pt idx="1494">
                  <c:v>24.916460000000001</c:v>
                </c:pt>
                <c:pt idx="1495">
                  <c:v>24.933119999999999</c:v>
                </c:pt>
                <c:pt idx="1496">
                  <c:v>24.94979</c:v>
                </c:pt>
                <c:pt idx="1497">
                  <c:v>24.966460000000001</c:v>
                </c:pt>
                <c:pt idx="1498">
                  <c:v>24.98312</c:v>
                </c:pt>
                <c:pt idx="1499">
                  <c:v>24.999790000000001</c:v>
                </c:pt>
                <c:pt idx="1500">
                  <c:v>25.016459999999999</c:v>
                </c:pt>
                <c:pt idx="1501">
                  <c:v>25.03312</c:v>
                </c:pt>
                <c:pt idx="1502">
                  <c:v>25.049790000000002</c:v>
                </c:pt>
                <c:pt idx="1503">
                  <c:v>25.066459999999999</c:v>
                </c:pt>
                <c:pt idx="1504">
                  <c:v>25.083120000000001</c:v>
                </c:pt>
                <c:pt idx="1505">
                  <c:v>25.099789999999999</c:v>
                </c:pt>
                <c:pt idx="1506">
                  <c:v>25.11646</c:v>
                </c:pt>
                <c:pt idx="1507">
                  <c:v>25.133120000000002</c:v>
                </c:pt>
                <c:pt idx="1508">
                  <c:v>25.149789999999999</c:v>
                </c:pt>
                <c:pt idx="1509">
                  <c:v>25.166450000000001</c:v>
                </c:pt>
                <c:pt idx="1510">
                  <c:v>25.183119999999999</c:v>
                </c:pt>
                <c:pt idx="1511">
                  <c:v>25.19979</c:v>
                </c:pt>
                <c:pt idx="1512">
                  <c:v>25.216449999999998</c:v>
                </c:pt>
                <c:pt idx="1513">
                  <c:v>25.23312</c:v>
                </c:pt>
                <c:pt idx="1514">
                  <c:v>25.249790000000001</c:v>
                </c:pt>
                <c:pt idx="1515">
                  <c:v>25.266449999999999</c:v>
                </c:pt>
                <c:pt idx="1516">
                  <c:v>25.28312</c:v>
                </c:pt>
                <c:pt idx="1517">
                  <c:v>25.299790000000002</c:v>
                </c:pt>
                <c:pt idx="1518">
                  <c:v>25.31645</c:v>
                </c:pt>
                <c:pt idx="1519">
                  <c:v>25.333120000000001</c:v>
                </c:pt>
                <c:pt idx="1520">
                  <c:v>25.349779999999999</c:v>
                </c:pt>
                <c:pt idx="1521">
                  <c:v>25.36645</c:v>
                </c:pt>
                <c:pt idx="1522">
                  <c:v>25.383120000000002</c:v>
                </c:pt>
                <c:pt idx="1523">
                  <c:v>25.39978</c:v>
                </c:pt>
                <c:pt idx="1524">
                  <c:v>25.416450000000001</c:v>
                </c:pt>
                <c:pt idx="1525">
                  <c:v>25.433119999999999</c:v>
                </c:pt>
                <c:pt idx="1526">
                  <c:v>25.44979</c:v>
                </c:pt>
                <c:pt idx="1527">
                  <c:v>25.466449999999998</c:v>
                </c:pt>
                <c:pt idx="1528">
                  <c:v>25.48312</c:v>
                </c:pt>
                <c:pt idx="1529">
                  <c:v>25.499780000000001</c:v>
                </c:pt>
                <c:pt idx="1530">
                  <c:v>25.516449999999999</c:v>
                </c:pt>
                <c:pt idx="1531">
                  <c:v>25.53312</c:v>
                </c:pt>
                <c:pt idx="1532">
                  <c:v>25.549779999999998</c:v>
                </c:pt>
                <c:pt idx="1533">
                  <c:v>25.56645</c:v>
                </c:pt>
                <c:pt idx="1534">
                  <c:v>25.583110000000001</c:v>
                </c:pt>
                <c:pt idx="1535">
                  <c:v>25.599779999999999</c:v>
                </c:pt>
                <c:pt idx="1536">
                  <c:v>25.61645</c:v>
                </c:pt>
                <c:pt idx="1537">
                  <c:v>25.633109999999999</c:v>
                </c:pt>
                <c:pt idx="1538">
                  <c:v>25.64978</c:v>
                </c:pt>
                <c:pt idx="1539">
                  <c:v>25.666450000000001</c:v>
                </c:pt>
                <c:pt idx="1540">
                  <c:v>25.683109999999999</c:v>
                </c:pt>
                <c:pt idx="1541">
                  <c:v>25.699780000000001</c:v>
                </c:pt>
                <c:pt idx="1542">
                  <c:v>25.716449999999998</c:v>
                </c:pt>
                <c:pt idx="1543">
                  <c:v>25.73311</c:v>
                </c:pt>
                <c:pt idx="1544">
                  <c:v>25.749780000000001</c:v>
                </c:pt>
                <c:pt idx="1545">
                  <c:v>25.766449999999999</c:v>
                </c:pt>
                <c:pt idx="1546">
                  <c:v>25.783110000000001</c:v>
                </c:pt>
                <c:pt idx="1547">
                  <c:v>25.799779999999998</c:v>
                </c:pt>
                <c:pt idx="1548">
                  <c:v>25.81644</c:v>
                </c:pt>
                <c:pt idx="1549">
                  <c:v>25.833110000000001</c:v>
                </c:pt>
                <c:pt idx="1550">
                  <c:v>25.849779999999999</c:v>
                </c:pt>
                <c:pt idx="1551">
                  <c:v>25.866440000000001</c:v>
                </c:pt>
                <c:pt idx="1552">
                  <c:v>25.883109999999999</c:v>
                </c:pt>
                <c:pt idx="1553">
                  <c:v>25.89978</c:v>
                </c:pt>
                <c:pt idx="1554">
                  <c:v>25.916440000000001</c:v>
                </c:pt>
                <c:pt idx="1555">
                  <c:v>25.933109999999999</c:v>
                </c:pt>
                <c:pt idx="1556">
                  <c:v>25.949780000000001</c:v>
                </c:pt>
                <c:pt idx="1557">
                  <c:v>25.966439999999999</c:v>
                </c:pt>
                <c:pt idx="1558">
                  <c:v>25.98311</c:v>
                </c:pt>
                <c:pt idx="1559">
                  <c:v>25.999770000000002</c:v>
                </c:pt>
                <c:pt idx="1560">
                  <c:v>26.016439999999999</c:v>
                </c:pt>
                <c:pt idx="1561">
                  <c:v>26.033110000000001</c:v>
                </c:pt>
                <c:pt idx="1562">
                  <c:v>26.049769999999999</c:v>
                </c:pt>
                <c:pt idx="1563">
                  <c:v>26.06644</c:v>
                </c:pt>
                <c:pt idx="1564">
                  <c:v>26.083110000000001</c:v>
                </c:pt>
                <c:pt idx="1565">
                  <c:v>26.099769999999999</c:v>
                </c:pt>
                <c:pt idx="1566">
                  <c:v>26.116440000000001</c:v>
                </c:pt>
                <c:pt idx="1567">
                  <c:v>26.133109999999999</c:v>
                </c:pt>
                <c:pt idx="1568">
                  <c:v>26.14977</c:v>
                </c:pt>
                <c:pt idx="1569">
                  <c:v>26.166440000000001</c:v>
                </c:pt>
                <c:pt idx="1570">
                  <c:v>26.183109999999999</c:v>
                </c:pt>
                <c:pt idx="1571">
                  <c:v>26.199770000000001</c:v>
                </c:pt>
                <c:pt idx="1572">
                  <c:v>26.216439999999999</c:v>
                </c:pt>
                <c:pt idx="1573">
                  <c:v>26.2331</c:v>
                </c:pt>
                <c:pt idx="1574">
                  <c:v>26.249770000000002</c:v>
                </c:pt>
                <c:pt idx="1575">
                  <c:v>26.266439999999999</c:v>
                </c:pt>
                <c:pt idx="1576">
                  <c:v>26.283100000000001</c:v>
                </c:pt>
                <c:pt idx="1577">
                  <c:v>26.299769999999999</c:v>
                </c:pt>
                <c:pt idx="1578">
                  <c:v>26.31644</c:v>
                </c:pt>
                <c:pt idx="1579">
                  <c:v>26.333100000000002</c:v>
                </c:pt>
                <c:pt idx="1580">
                  <c:v>26.349769999999999</c:v>
                </c:pt>
                <c:pt idx="1581">
                  <c:v>26.366440000000001</c:v>
                </c:pt>
                <c:pt idx="1582">
                  <c:v>26.383099999999999</c:v>
                </c:pt>
                <c:pt idx="1583">
                  <c:v>26.39977</c:v>
                </c:pt>
                <c:pt idx="1584">
                  <c:v>26.416440000000001</c:v>
                </c:pt>
                <c:pt idx="1585">
                  <c:v>26.4331</c:v>
                </c:pt>
                <c:pt idx="1586">
                  <c:v>26.449770000000001</c:v>
                </c:pt>
                <c:pt idx="1587">
                  <c:v>26.466429999999999</c:v>
                </c:pt>
                <c:pt idx="1588">
                  <c:v>26.4831</c:v>
                </c:pt>
                <c:pt idx="1589">
                  <c:v>26.499770000000002</c:v>
                </c:pt>
                <c:pt idx="1590">
                  <c:v>26.516439999999999</c:v>
                </c:pt>
                <c:pt idx="1591">
                  <c:v>26.533100000000001</c:v>
                </c:pt>
                <c:pt idx="1592">
                  <c:v>26.549769999999999</c:v>
                </c:pt>
                <c:pt idx="1593">
                  <c:v>26.56643</c:v>
                </c:pt>
                <c:pt idx="1594">
                  <c:v>26.583100000000002</c:v>
                </c:pt>
                <c:pt idx="1595">
                  <c:v>26.599769999999999</c:v>
                </c:pt>
                <c:pt idx="1596">
                  <c:v>26.616430000000001</c:v>
                </c:pt>
                <c:pt idx="1597">
                  <c:v>26.633099999999999</c:v>
                </c:pt>
                <c:pt idx="1598">
                  <c:v>26.649760000000001</c:v>
                </c:pt>
                <c:pt idx="1599">
                  <c:v>26.666429999999998</c:v>
                </c:pt>
                <c:pt idx="1600">
                  <c:v>26.6831</c:v>
                </c:pt>
                <c:pt idx="1601">
                  <c:v>26.699760000000001</c:v>
                </c:pt>
                <c:pt idx="1602">
                  <c:v>26.716429999999999</c:v>
                </c:pt>
                <c:pt idx="1603">
                  <c:v>26.7331</c:v>
                </c:pt>
                <c:pt idx="1604">
                  <c:v>26.749759999999998</c:v>
                </c:pt>
                <c:pt idx="1605">
                  <c:v>26.76643</c:v>
                </c:pt>
                <c:pt idx="1606">
                  <c:v>26.783100000000001</c:v>
                </c:pt>
                <c:pt idx="1607">
                  <c:v>26.799759999999999</c:v>
                </c:pt>
                <c:pt idx="1608">
                  <c:v>26.81643</c:v>
                </c:pt>
                <c:pt idx="1609">
                  <c:v>26.833100000000002</c:v>
                </c:pt>
                <c:pt idx="1610">
                  <c:v>26.84976</c:v>
                </c:pt>
                <c:pt idx="1611">
                  <c:v>26.866430000000001</c:v>
                </c:pt>
                <c:pt idx="1612">
                  <c:v>26.883089999999999</c:v>
                </c:pt>
                <c:pt idx="1613">
                  <c:v>26.899760000000001</c:v>
                </c:pt>
                <c:pt idx="1614">
                  <c:v>26.916429999999998</c:v>
                </c:pt>
                <c:pt idx="1615">
                  <c:v>26.93309</c:v>
                </c:pt>
                <c:pt idx="1616">
                  <c:v>26.949760000000001</c:v>
                </c:pt>
                <c:pt idx="1617">
                  <c:v>26.966429999999999</c:v>
                </c:pt>
                <c:pt idx="1618">
                  <c:v>26.983090000000001</c:v>
                </c:pt>
                <c:pt idx="1619">
                  <c:v>26.999759999999998</c:v>
                </c:pt>
                <c:pt idx="1620">
                  <c:v>27.01643</c:v>
                </c:pt>
                <c:pt idx="1621">
                  <c:v>27.033090000000001</c:v>
                </c:pt>
                <c:pt idx="1622">
                  <c:v>27.049759999999999</c:v>
                </c:pt>
                <c:pt idx="1623">
                  <c:v>27.06643</c:v>
                </c:pt>
                <c:pt idx="1624">
                  <c:v>27.083089999999999</c:v>
                </c:pt>
                <c:pt idx="1625">
                  <c:v>27.09976</c:v>
                </c:pt>
                <c:pt idx="1626">
                  <c:v>27.116420000000002</c:v>
                </c:pt>
                <c:pt idx="1627">
                  <c:v>27.133089999999999</c:v>
                </c:pt>
                <c:pt idx="1628">
                  <c:v>27.149760000000001</c:v>
                </c:pt>
                <c:pt idx="1629">
                  <c:v>27.166419999999999</c:v>
                </c:pt>
                <c:pt idx="1630">
                  <c:v>27.18309</c:v>
                </c:pt>
                <c:pt idx="1631">
                  <c:v>27.199760000000001</c:v>
                </c:pt>
                <c:pt idx="1632">
                  <c:v>27.216419999999999</c:v>
                </c:pt>
                <c:pt idx="1633">
                  <c:v>27.233090000000001</c:v>
                </c:pt>
                <c:pt idx="1634">
                  <c:v>27.249759999999998</c:v>
                </c:pt>
                <c:pt idx="1635">
                  <c:v>27.26642</c:v>
                </c:pt>
                <c:pt idx="1636">
                  <c:v>27.283090000000001</c:v>
                </c:pt>
                <c:pt idx="1637">
                  <c:v>27.299759999999999</c:v>
                </c:pt>
                <c:pt idx="1638">
                  <c:v>27.316420000000001</c:v>
                </c:pt>
                <c:pt idx="1639">
                  <c:v>27.333089999999999</c:v>
                </c:pt>
                <c:pt idx="1640">
                  <c:v>27.34975</c:v>
                </c:pt>
                <c:pt idx="1641">
                  <c:v>27.366420000000002</c:v>
                </c:pt>
                <c:pt idx="1642">
                  <c:v>27.383089999999999</c:v>
                </c:pt>
                <c:pt idx="1643">
                  <c:v>27.399750000000001</c:v>
                </c:pt>
                <c:pt idx="1644">
                  <c:v>27.416419999999999</c:v>
                </c:pt>
                <c:pt idx="1645">
                  <c:v>27.43309</c:v>
                </c:pt>
                <c:pt idx="1646">
                  <c:v>27.449750000000002</c:v>
                </c:pt>
                <c:pt idx="1647">
                  <c:v>27.466419999999999</c:v>
                </c:pt>
                <c:pt idx="1648">
                  <c:v>27.483090000000001</c:v>
                </c:pt>
                <c:pt idx="1649">
                  <c:v>27.499749999999999</c:v>
                </c:pt>
                <c:pt idx="1650">
                  <c:v>27.51642</c:v>
                </c:pt>
                <c:pt idx="1651">
                  <c:v>27.533080000000002</c:v>
                </c:pt>
                <c:pt idx="1652">
                  <c:v>27.54975</c:v>
                </c:pt>
                <c:pt idx="1653">
                  <c:v>27.566420000000001</c:v>
                </c:pt>
                <c:pt idx="1654">
                  <c:v>27.583089999999999</c:v>
                </c:pt>
                <c:pt idx="1655">
                  <c:v>27.59975</c:v>
                </c:pt>
                <c:pt idx="1656">
                  <c:v>27.616420000000002</c:v>
                </c:pt>
                <c:pt idx="1657">
                  <c:v>27.63308</c:v>
                </c:pt>
                <c:pt idx="1658">
                  <c:v>27.649750000000001</c:v>
                </c:pt>
                <c:pt idx="1659">
                  <c:v>27.666419999999999</c:v>
                </c:pt>
                <c:pt idx="1660">
                  <c:v>27.68308</c:v>
                </c:pt>
                <c:pt idx="1661">
                  <c:v>27.699750000000002</c:v>
                </c:pt>
                <c:pt idx="1662">
                  <c:v>27.71641</c:v>
                </c:pt>
                <c:pt idx="1663">
                  <c:v>27.733080000000001</c:v>
                </c:pt>
                <c:pt idx="1664">
                  <c:v>27.749749999999999</c:v>
                </c:pt>
                <c:pt idx="1665">
                  <c:v>27.76641</c:v>
                </c:pt>
                <c:pt idx="1666">
                  <c:v>27.783080000000002</c:v>
                </c:pt>
                <c:pt idx="1667">
                  <c:v>27.79975</c:v>
                </c:pt>
                <c:pt idx="1668">
                  <c:v>27.816410000000001</c:v>
                </c:pt>
                <c:pt idx="1669">
                  <c:v>27.833079999999999</c:v>
                </c:pt>
                <c:pt idx="1670">
                  <c:v>27.84975</c:v>
                </c:pt>
                <c:pt idx="1671">
                  <c:v>27.866409999999998</c:v>
                </c:pt>
                <c:pt idx="1672">
                  <c:v>27.88308</c:v>
                </c:pt>
                <c:pt idx="1673">
                  <c:v>27.899750000000001</c:v>
                </c:pt>
                <c:pt idx="1674">
                  <c:v>27.916409999999999</c:v>
                </c:pt>
                <c:pt idx="1675">
                  <c:v>27.93308</c:v>
                </c:pt>
                <c:pt idx="1676">
                  <c:v>27.949750000000002</c:v>
                </c:pt>
                <c:pt idx="1677">
                  <c:v>27.96641</c:v>
                </c:pt>
                <c:pt idx="1678">
                  <c:v>27.983080000000001</c:v>
                </c:pt>
                <c:pt idx="1679">
                  <c:v>27.999739999999999</c:v>
                </c:pt>
                <c:pt idx="1680">
                  <c:v>28.01641</c:v>
                </c:pt>
                <c:pt idx="1681">
                  <c:v>28.033080000000002</c:v>
                </c:pt>
                <c:pt idx="1682">
                  <c:v>28.04974</c:v>
                </c:pt>
                <c:pt idx="1683">
                  <c:v>28.066410000000001</c:v>
                </c:pt>
                <c:pt idx="1684">
                  <c:v>28.083079999999999</c:v>
                </c:pt>
                <c:pt idx="1685">
                  <c:v>28.099740000000001</c:v>
                </c:pt>
                <c:pt idx="1686">
                  <c:v>28.116409999999998</c:v>
                </c:pt>
                <c:pt idx="1687">
                  <c:v>28.13308</c:v>
                </c:pt>
                <c:pt idx="1688">
                  <c:v>28.149740000000001</c:v>
                </c:pt>
                <c:pt idx="1689">
                  <c:v>28.166409999999999</c:v>
                </c:pt>
                <c:pt idx="1690">
                  <c:v>28.183070000000001</c:v>
                </c:pt>
                <c:pt idx="1691">
                  <c:v>28.199739999999998</c:v>
                </c:pt>
                <c:pt idx="1692">
                  <c:v>28.21641</c:v>
                </c:pt>
                <c:pt idx="1693">
                  <c:v>28.233070000000001</c:v>
                </c:pt>
                <c:pt idx="1694">
                  <c:v>28.249739999999999</c:v>
                </c:pt>
                <c:pt idx="1695">
                  <c:v>28.26641</c:v>
                </c:pt>
                <c:pt idx="1696">
                  <c:v>28.283069999999999</c:v>
                </c:pt>
                <c:pt idx="1697">
                  <c:v>28.29974</c:v>
                </c:pt>
                <c:pt idx="1698">
                  <c:v>28.316410000000001</c:v>
                </c:pt>
                <c:pt idx="1699">
                  <c:v>28.333069999999999</c:v>
                </c:pt>
                <c:pt idx="1700">
                  <c:v>28.349740000000001</c:v>
                </c:pt>
                <c:pt idx="1701">
                  <c:v>28.366409999999998</c:v>
                </c:pt>
                <c:pt idx="1702">
                  <c:v>28.38307</c:v>
                </c:pt>
                <c:pt idx="1703">
                  <c:v>28.399740000000001</c:v>
                </c:pt>
                <c:pt idx="1704">
                  <c:v>28.416399999999999</c:v>
                </c:pt>
                <c:pt idx="1705">
                  <c:v>28.433070000000001</c:v>
                </c:pt>
                <c:pt idx="1706">
                  <c:v>28.449739999999998</c:v>
                </c:pt>
                <c:pt idx="1707">
                  <c:v>28.4664</c:v>
                </c:pt>
                <c:pt idx="1708">
                  <c:v>28.483070000000001</c:v>
                </c:pt>
                <c:pt idx="1709">
                  <c:v>28.499739999999999</c:v>
                </c:pt>
                <c:pt idx="1710">
                  <c:v>28.516400000000001</c:v>
                </c:pt>
                <c:pt idx="1711">
                  <c:v>28.533069999999999</c:v>
                </c:pt>
                <c:pt idx="1712">
                  <c:v>28.54974</c:v>
                </c:pt>
                <c:pt idx="1713">
                  <c:v>28.566400000000002</c:v>
                </c:pt>
                <c:pt idx="1714">
                  <c:v>28.583069999999999</c:v>
                </c:pt>
                <c:pt idx="1715">
                  <c:v>28.599740000000001</c:v>
                </c:pt>
                <c:pt idx="1716">
                  <c:v>28.616399999999999</c:v>
                </c:pt>
                <c:pt idx="1717">
                  <c:v>28.63307</c:v>
                </c:pt>
                <c:pt idx="1718">
                  <c:v>28.649740000000001</c:v>
                </c:pt>
                <c:pt idx="1719">
                  <c:v>28.666399999999999</c:v>
                </c:pt>
                <c:pt idx="1720">
                  <c:v>28.683070000000001</c:v>
                </c:pt>
                <c:pt idx="1721">
                  <c:v>28.699729999999999</c:v>
                </c:pt>
                <c:pt idx="1722">
                  <c:v>28.7164</c:v>
                </c:pt>
                <c:pt idx="1723">
                  <c:v>28.733070000000001</c:v>
                </c:pt>
                <c:pt idx="1724">
                  <c:v>28.74973</c:v>
                </c:pt>
                <c:pt idx="1725">
                  <c:v>28.766400000000001</c:v>
                </c:pt>
                <c:pt idx="1726">
                  <c:v>28.783059999999999</c:v>
                </c:pt>
                <c:pt idx="1727">
                  <c:v>28.79973</c:v>
                </c:pt>
                <c:pt idx="1728">
                  <c:v>28.816400000000002</c:v>
                </c:pt>
                <c:pt idx="1729">
                  <c:v>28.833069999999999</c:v>
                </c:pt>
                <c:pt idx="1730">
                  <c:v>28.849730000000001</c:v>
                </c:pt>
                <c:pt idx="1731">
                  <c:v>28.866399999999999</c:v>
                </c:pt>
                <c:pt idx="1732">
                  <c:v>28.88306</c:v>
                </c:pt>
                <c:pt idx="1733">
                  <c:v>28.899730000000002</c:v>
                </c:pt>
                <c:pt idx="1734">
                  <c:v>28.916399999999999</c:v>
                </c:pt>
                <c:pt idx="1735">
                  <c:v>28.933060000000001</c:v>
                </c:pt>
                <c:pt idx="1736">
                  <c:v>28.949729999999999</c:v>
                </c:pt>
                <c:pt idx="1737">
                  <c:v>28.9664</c:v>
                </c:pt>
                <c:pt idx="1738">
                  <c:v>28.983059999999998</c:v>
                </c:pt>
                <c:pt idx="1739">
                  <c:v>28.99973</c:v>
                </c:pt>
                <c:pt idx="1740">
                  <c:v>29.016400000000001</c:v>
                </c:pt>
                <c:pt idx="1741">
                  <c:v>29.033059999999999</c:v>
                </c:pt>
                <c:pt idx="1742">
                  <c:v>29.04973</c:v>
                </c:pt>
                <c:pt idx="1743">
                  <c:v>29.066389999999998</c:v>
                </c:pt>
                <c:pt idx="1744">
                  <c:v>29.08306</c:v>
                </c:pt>
                <c:pt idx="1745">
                  <c:v>29.099730000000001</c:v>
                </c:pt>
                <c:pt idx="1746">
                  <c:v>29.116389999999999</c:v>
                </c:pt>
                <c:pt idx="1747">
                  <c:v>29.13306</c:v>
                </c:pt>
                <c:pt idx="1748">
                  <c:v>29.149730000000002</c:v>
                </c:pt>
                <c:pt idx="1749">
                  <c:v>29.16639</c:v>
                </c:pt>
                <c:pt idx="1750">
                  <c:v>29.183060000000001</c:v>
                </c:pt>
                <c:pt idx="1751">
                  <c:v>29.199729999999999</c:v>
                </c:pt>
                <c:pt idx="1752">
                  <c:v>29.216390000000001</c:v>
                </c:pt>
                <c:pt idx="1753">
                  <c:v>29.233059999999998</c:v>
                </c:pt>
                <c:pt idx="1754">
                  <c:v>29.24973</c:v>
                </c:pt>
                <c:pt idx="1755">
                  <c:v>29.266390000000001</c:v>
                </c:pt>
                <c:pt idx="1756">
                  <c:v>29.283059999999999</c:v>
                </c:pt>
                <c:pt idx="1757">
                  <c:v>29.299720000000001</c:v>
                </c:pt>
                <c:pt idx="1758">
                  <c:v>29.316389999999998</c:v>
                </c:pt>
                <c:pt idx="1759">
                  <c:v>29.33306</c:v>
                </c:pt>
                <c:pt idx="1760">
                  <c:v>29.349720000000001</c:v>
                </c:pt>
                <c:pt idx="1761">
                  <c:v>29.366389999999999</c:v>
                </c:pt>
                <c:pt idx="1762">
                  <c:v>29.38306</c:v>
                </c:pt>
                <c:pt idx="1763">
                  <c:v>29.399719999999999</c:v>
                </c:pt>
                <c:pt idx="1764">
                  <c:v>29.41639</c:v>
                </c:pt>
                <c:pt idx="1765">
                  <c:v>29.433060000000001</c:v>
                </c:pt>
                <c:pt idx="1766">
                  <c:v>29.449719999999999</c:v>
                </c:pt>
                <c:pt idx="1767">
                  <c:v>29.466390000000001</c:v>
                </c:pt>
                <c:pt idx="1768">
                  <c:v>29.483059999999998</c:v>
                </c:pt>
                <c:pt idx="1769">
                  <c:v>29.49972</c:v>
                </c:pt>
                <c:pt idx="1770">
                  <c:v>29.516390000000001</c:v>
                </c:pt>
                <c:pt idx="1771">
                  <c:v>29.533049999999999</c:v>
                </c:pt>
                <c:pt idx="1772">
                  <c:v>29.549720000000001</c:v>
                </c:pt>
                <c:pt idx="1773">
                  <c:v>29.566389999999998</c:v>
                </c:pt>
                <c:pt idx="1774">
                  <c:v>29.58305</c:v>
                </c:pt>
                <c:pt idx="1775">
                  <c:v>29.599720000000001</c:v>
                </c:pt>
                <c:pt idx="1776">
                  <c:v>29.616389999999999</c:v>
                </c:pt>
                <c:pt idx="1777">
                  <c:v>29.633050000000001</c:v>
                </c:pt>
                <c:pt idx="1778">
                  <c:v>29.649719999999999</c:v>
                </c:pt>
                <c:pt idx="1779">
                  <c:v>29.66639</c:v>
                </c:pt>
                <c:pt idx="1780">
                  <c:v>29.683050000000001</c:v>
                </c:pt>
                <c:pt idx="1781">
                  <c:v>29.699719999999999</c:v>
                </c:pt>
                <c:pt idx="1782">
                  <c:v>29.716390000000001</c:v>
                </c:pt>
                <c:pt idx="1783">
                  <c:v>29.733049999999999</c:v>
                </c:pt>
                <c:pt idx="1784">
                  <c:v>29.74972</c:v>
                </c:pt>
                <c:pt idx="1785">
                  <c:v>29.766380000000002</c:v>
                </c:pt>
                <c:pt idx="1786">
                  <c:v>29.783049999999999</c:v>
                </c:pt>
                <c:pt idx="1787">
                  <c:v>29.799720000000001</c:v>
                </c:pt>
                <c:pt idx="1788">
                  <c:v>29.816379999999999</c:v>
                </c:pt>
                <c:pt idx="1789">
                  <c:v>29.83305</c:v>
                </c:pt>
                <c:pt idx="1790">
                  <c:v>29.849710000000002</c:v>
                </c:pt>
                <c:pt idx="1791">
                  <c:v>29.866379999999999</c:v>
                </c:pt>
                <c:pt idx="1792">
                  <c:v>29.883050000000001</c:v>
                </c:pt>
                <c:pt idx="1793">
                  <c:v>29.899719999999999</c:v>
                </c:pt>
                <c:pt idx="1794">
                  <c:v>29.91638</c:v>
                </c:pt>
                <c:pt idx="1795">
                  <c:v>29.933050000000001</c:v>
                </c:pt>
                <c:pt idx="1796">
                  <c:v>29.94971</c:v>
                </c:pt>
                <c:pt idx="1797">
                  <c:v>29.966380000000001</c:v>
                </c:pt>
                <c:pt idx="1798">
                  <c:v>29.983049999999999</c:v>
                </c:pt>
                <c:pt idx="1799">
                  <c:v>29.99971</c:v>
                </c:pt>
                <c:pt idx="1800">
                  <c:v>30.016380000000002</c:v>
                </c:pt>
                <c:pt idx="1801">
                  <c:v>30.033049999999999</c:v>
                </c:pt>
                <c:pt idx="1802">
                  <c:v>30.049710000000001</c:v>
                </c:pt>
                <c:pt idx="1803">
                  <c:v>30.066379999999999</c:v>
                </c:pt>
                <c:pt idx="1804">
                  <c:v>30.08305</c:v>
                </c:pt>
                <c:pt idx="1805">
                  <c:v>30.099710000000002</c:v>
                </c:pt>
                <c:pt idx="1806">
                  <c:v>30.116379999999999</c:v>
                </c:pt>
                <c:pt idx="1807">
                  <c:v>30.133050000000001</c:v>
                </c:pt>
                <c:pt idx="1808">
                  <c:v>30.149709999999999</c:v>
                </c:pt>
                <c:pt idx="1809">
                  <c:v>30.16638</c:v>
                </c:pt>
                <c:pt idx="1810">
                  <c:v>30.183039999999998</c:v>
                </c:pt>
                <c:pt idx="1811">
                  <c:v>30.19971</c:v>
                </c:pt>
                <c:pt idx="1812">
                  <c:v>30.216380000000001</c:v>
                </c:pt>
                <c:pt idx="1813">
                  <c:v>30.233039999999999</c:v>
                </c:pt>
                <c:pt idx="1814">
                  <c:v>30.24971</c:v>
                </c:pt>
                <c:pt idx="1815">
                  <c:v>30.266380000000002</c:v>
                </c:pt>
                <c:pt idx="1816">
                  <c:v>30.28304</c:v>
                </c:pt>
                <c:pt idx="1817">
                  <c:v>30.299710000000001</c:v>
                </c:pt>
                <c:pt idx="1818">
                  <c:v>30.316379999999999</c:v>
                </c:pt>
                <c:pt idx="1819">
                  <c:v>30.33304</c:v>
                </c:pt>
                <c:pt idx="1820">
                  <c:v>30.349710000000002</c:v>
                </c:pt>
                <c:pt idx="1821">
                  <c:v>30.36637</c:v>
                </c:pt>
                <c:pt idx="1822">
                  <c:v>30.383040000000001</c:v>
                </c:pt>
                <c:pt idx="1823">
                  <c:v>30.399709999999999</c:v>
                </c:pt>
                <c:pt idx="1824">
                  <c:v>30.416370000000001</c:v>
                </c:pt>
                <c:pt idx="1825">
                  <c:v>30.433039999999998</c:v>
                </c:pt>
                <c:pt idx="1826">
                  <c:v>30.44971</c:v>
                </c:pt>
                <c:pt idx="1827">
                  <c:v>30.466370000000001</c:v>
                </c:pt>
                <c:pt idx="1828">
                  <c:v>30.483039999999999</c:v>
                </c:pt>
                <c:pt idx="1829">
                  <c:v>30.49971</c:v>
                </c:pt>
                <c:pt idx="1830">
                  <c:v>30.516369999999998</c:v>
                </c:pt>
                <c:pt idx="1831">
                  <c:v>30.53304</c:v>
                </c:pt>
                <c:pt idx="1832">
                  <c:v>30.549710000000001</c:v>
                </c:pt>
                <c:pt idx="1833">
                  <c:v>30.566369999999999</c:v>
                </c:pt>
                <c:pt idx="1834">
                  <c:v>30.58304</c:v>
                </c:pt>
                <c:pt idx="1835">
                  <c:v>30.599699999999999</c:v>
                </c:pt>
                <c:pt idx="1836">
                  <c:v>30.61637</c:v>
                </c:pt>
                <c:pt idx="1837">
                  <c:v>30.633040000000001</c:v>
                </c:pt>
                <c:pt idx="1838">
                  <c:v>30.649699999999999</c:v>
                </c:pt>
                <c:pt idx="1839">
                  <c:v>30.666370000000001</c:v>
                </c:pt>
                <c:pt idx="1840">
                  <c:v>30.683039999999998</c:v>
                </c:pt>
                <c:pt idx="1841">
                  <c:v>30.6997</c:v>
                </c:pt>
                <c:pt idx="1842">
                  <c:v>30.716370000000001</c:v>
                </c:pt>
                <c:pt idx="1843">
                  <c:v>30.733039999999999</c:v>
                </c:pt>
                <c:pt idx="1844">
                  <c:v>30.749700000000001</c:v>
                </c:pt>
                <c:pt idx="1845">
                  <c:v>30.766369999999998</c:v>
                </c:pt>
                <c:pt idx="1846">
                  <c:v>30.78304</c:v>
                </c:pt>
                <c:pt idx="1847">
                  <c:v>30.799700000000001</c:v>
                </c:pt>
                <c:pt idx="1848">
                  <c:v>30.816369999999999</c:v>
                </c:pt>
                <c:pt idx="1849">
                  <c:v>30.833030000000001</c:v>
                </c:pt>
                <c:pt idx="1850">
                  <c:v>30.849699999999999</c:v>
                </c:pt>
                <c:pt idx="1851">
                  <c:v>30.86637</c:v>
                </c:pt>
                <c:pt idx="1852">
                  <c:v>30.883030000000002</c:v>
                </c:pt>
                <c:pt idx="1853">
                  <c:v>30.899699999999999</c:v>
                </c:pt>
                <c:pt idx="1854">
                  <c:v>30.916360000000001</c:v>
                </c:pt>
                <c:pt idx="1855">
                  <c:v>30.933029999999999</c:v>
                </c:pt>
                <c:pt idx="1856">
                  <c:v>30.9497</c:v>
                </c:pt>
                <c:pt idx="1857">
                  <c:v>30.966370000000001</c:v>
                </c:pt>
                <c:pt idx="1858">
                  <c:v>30.983029999999999</c:v>
                </c:pt>
                <c:pt idx="1859">
                  <c:v>30.999700000000001</c:v>
                </c:pt>
                <c:pt idx="1860">
                  <c:v>31.016369999999998</c:v>
                </c:pt>
                <c:pt idx="1861">
                  <c:v>31.03303</c:v>
                </c:pt>
                <c:pt idx="1862">
                  <c:v>31.049700000000001</c:v>
                </c:pt>
                <c:pt idx="1863">
                  <c:v>31.06636</c:v>
                </c:pt>
                <c:pt idx="1864">
                  <c:v>31.083030000000001</c:v>
                </c:pt>
                <c:pt idx="1865">
                  <c:v>31.099699999999999</c:v>
                </c:pt>
                <c:pt idx="1866">
                  <c:v>31.11636</c:v>
                </c:pt>
                <c:pt idx="1867">
                  <c:v>31.133030000000002</c:v>
                </c:pt>
                <c:pt idx="1868">
                  <c:v>31.149699999999999</c:v>
                </c:pt>
                <c:pt idx="1869">
                  <c:v>31.166360000000001</c:v>
                </c:pt>
                <c:pt idx="1870">
                  <c:v>31.183029999999999</c:v>
                </c:pt>
                <c:pt idx="1871">
                  <c:v>31.1997</c:v>
                </c:pt>
                <c:pt idx="1872">
                  <c:v>31.216360000000002</c:v>
                </c:pt>
                <c:pt idx="1873">
                  <c:v>31.233029999999999</c:v>
                </c:pt>
                <c:pt idx="1874">
                  <c:v>31.249690000000001</c:v>
                </c:pt>
                <c:pt idx="1875">
                  <c:v>31.266359999999999</c:v>
                </c:pt>
                <c:pt idx="1876">
                  <c:v>31.28303</c:v>
                </c:pt>
                <c:pt idx="1877">
                  <c:v>31.299689999999998</c:v>
                </c:pt>
                <c:pt idx="1878">
                  <c:v>31.31636</c:v>
                </c:pt>
                <c:pt idx="1879">
                  <c:v>31.333030000000001</c:v>
                </c:pt>
                <c:pt idx="1880">
                  <c:v>31.349689999999999</c:v>
                </c:pt>
                <c:pt idx="1881">
                  <c:v>31.36636</c:v>
                </c:pt>
                <c:pt idx="1882">
                  <c:v>31.383030000000002</c:v>
                </c:pt>
                <c:pt idx="1883">
                  <c:v>31.39969</c:v>
                </c:pt>
                <c:pt idx="1884">
                  <c:v>31.416360000000001</c:v>
                </c:pt>
                <c:pt idx="1885">
                  <c:v>31.433029999999999</c:v>
                </c:pt>
                <c:pt idx="1886">
                  <c:v>31.44969</c:v>
                </c:pt>
                <c:pt idx="1887">
                  <c:v>31.466360000000002</c:v>
                </c:pt>
                <c:pt idx="1888">
                  <c:v>31.48302</c:v>
                </c:pt>
                <c:pt idx="1889">
                  <c:v>31.499690000000001</c:v>
                </c:pt>
                <c:pt idx="1890">
                  <c:v>31.516359999999999</c:v>
                </c:pt>
                <c:pt idx="1891">
                  <c:v>31.53302</c:v>
                </c:pt>
                <c:pt idx="1892">
                  <c:v>31.549689999999998</c:v>
                </c:pt>
                <c:pt idx="1893">
                  <c:v>31.56636</c:v>
                </c:pt>
                <c:pt idx="1894">
                  <c:v>31.583020000000001</c:v>
                </c:pt>
                <c:pt idx="1895">
                  <c:v>31.599689999999999</c:v>
                </c:pt>
                <c:pt idx="1896">
                  <c:v>31.61636</c:v>
                </c:pt>
                <c:pt idx="1897">
                  <c:v>31.633019999999998</c:v>
                </c:pt>
                <c:pt idx="1898">
                  <c:v>31.64969</c:v>
                </c:pt>
                <c:pt idx="1899">
                  <c:v>31.666360000000001</c:v>
                </c:pt>
                <c:pt idx="1900">
                  <c:v>31.683019999999999</c:v>
                </c:pt>
                <c:pt idx="1901">
                  <c:v>31.69969</c:v>
                </c:pt>
                <c:pt idx="1902">
                  <c:v>31.716349999999998</c:v>
                </c:pt>
                <c:pt idx="1903">
                  <c:v>31.73302</c:v>
                </c:pt>
                <c:pt idx="1904">
                  <c:v>31.749690000000001</c:v>
                </c:pt>
                <c:pt idx="1905">
                  <c:v>31.766349999999999</c:v>
                </c:pt>
                <c:pt idx="1906">
                  <c:v>31.78302</c:v>
                </c:pt>
                <c:pt idx="1907">
                  <c:v>31.799689999999998</c:v>
                </c:pt>
                <c:pt idx="1908">
                  <c:v>31.81635</c:v>
                </c:pt>
                <c:pt idx="1909">
                  <c:v>31.833020000000001</c:v>
                </c:pt>
                <c:pt idx="1910">
                  <c:v>31.849689999999999</c:v>
                </c:pt>
                <c:pt idx="1911">
                  <c:v>31.866350000000001</c:v>
                </c:pt>
                <c:pt idx="1912">
                  <c:v>31.883019999999998</c:v>
                </c:pt>
                <c:pt idx="1913">
                  <c:v>31.89968</c:v>
                </c:pt>
                <c:pt idx="1914">
                  <c:v>31.916350000000001</c:v>
                </c:pt>
                <c:pt idx="1915">
                  <c:v>31.933019999999999</c:v>
                </c:pt>
                <c:pt idx="1916">
                  <c:v>31.949680000000001</c:v>
                </c:pt>
                <c:pt idx="1917">
                  <c:v>31.966349999999998</c:v>
                </c:pt>
                <c:pt idx="1918">
                  <c:v>31.98302</c:v>
                </c:pt>
                <c:pt idx="1919">
                  <c:v>31.999680000000001</c:v>
                </c:pt>
                <c:pt idx="1920">
                  <c:v>32.016350000000003</c:v>
                </c:pt>
                <c:pt idx="1921">
                  <c:v>32.03302</c:v>
                </c:pt>
                <c:pt idx="1922">
                  <c:v>32.049680000000002</c:v>
                </c:pt>
                <c:pt idx="1923">
                  <c:v>32.06635</c:v>
                </c:pt>
                <c:pt idx="1924">
                  <c:v>32.083019999999998</c:v>
                </c:pt>
                <c:pt idx="1925">
                  <c:v>32.099679999999999</c:v>
                </c:pt>
                <c:pt idx="1926">
                  <c:v>32.116349999999997</c:v>
                </c:pt>
                <c:pt idx="1927">
                  <c:v>32.133009999999999</c:v>
                </c:pt>
                <c:pt idx="1928">
                  <c:v>32.149679999999996</c:v>
                </c:pt>
                <c:pt idx="1929">
                  <c:v>32.166350000000001</c:v>
                </c:pt>
                <c:pt idx="1930">
                  <c:v>32.183010000000003</c:v>
                </c:pt>
                <c:pt idx="1931">
                  <c:v>32.199680000000001</c:v>
                </c:pt>
                <c:pt idx="1932">
                  <c:v>32.216349999999998</c:v>
                </c:pt>
                <c:pt idx="1933">
                  <c:v>32.23301</c:v>
                </c:pt>
                <c:pt idx="1934">
                  <c:v>32.249679999999998</c:v>
                </c:pt>
                <c:pt idx="1935">
                  <c:v>32.266350000000003</c:v>
                </c:pt>
                <c:pt idx="1936">
                  <c:v>32.283009999999997</c:v>
                </c:pt>
                <c:pt idx="1937">
                  <c:v>32.299680000000002</c:v>
                </c:pt>
                <c:pt idx="1938">
                  <c:v>32.31635</c:v>
                </c:pt>
                <c:pt idx="1939">
                  <c:v>32.333010000000002</c:v>
                </c:pt>
                <c:pt idx="1940">
                  <c:v>32.349679999999999</c:v>
                </c:pt>
                <c:pt idx="1941">
                  <c:v>32.366340000000001</c:v>
                </c:pt>
                <c:pt idx="1942">
                  <c:v>32.383009999999999</c:v>
                </c:pt>
                <c:pt idx="1943">
                  <c:v>32.399679999999996</c:v>
                </c:pt>
                <c:pt idx="1944">
                  <c:v>32.416339999999998</c:v>
                </c:pt>
                <c:pt idx="1945">
                  <c:v>32.433010000000003</c:v>
                </c:pt>
                <c:pt idx="1946">
                  <c:v>32.449680000000001</c:v>
                </c:pt>
                <c:pt idx="1947">
                  <c:v>32.466340000000002</c:v>
                </c:pt>
                <c:pt idx="1948">
                  <c:v>32.48301</c:v>
                </c:pt>
                <c:pt idx="1949">
                  <c:v>32.499679999999998</c:v>
                </c:pt>
                <c:pt idx="1950">
                  <c:v>32.51634</c:v>
                </c:pt>
                <c:pt idx="1951">
                  <c:v>32.533009999999997</c:v>
                </c:pt>
                <c:pt idx="1952">
                  <c:v>32.549669999999999</c:v>
                </c:pt>
                <c:pt idx="1953">
                  <c:v>32.566339999999997</c:v>
                </c:pt>
                <c:pt idx="1954">
                  <c:v>32.583010000000002</c:v>
                </c:pt>
                <c:pt idx="1955">
                  <c:v>32.599670000000003</c:v>
                </c:pt>
                <c:pt idx="1956">
                  <c:v>32.616340000000001</c:v>
                </c:pt>
                <c:pt idx="1957">
                  <c:v>32.633009999999999</c:v>
                </c:pt>
                <c:pt idx="1958">
                  <c:v>32.64967</c:v>
                </c:pt>
                <c:pt idx="1959">
                  <c:v>32.666339999999998</c:v>
                </c:pt>
                <c:pt idx="1960">
                  <c:v>32.683010000000003</c:v>
                </c:pt>
                <c:pt idx="1961">
                  <c:v>32.699669999999998</c:v>
                </c:pt>
                <c:pt idx="1962">
                  <c:v>32.716340000000002</c:v>
                </c:pt>
                <c:pt idx="1963">
                  <c:v>32.73301</c:v>
                </c:pt>
                <c:pt idx="1964">
                  <c:v>32.749670000000002</c:v>
                </c:pt>
                <c:pt idx="1965">
                  <c:v>32.76634</c:v>
                </c:pt>
                <c:pt idx="1966">
                  <c:v>32.783000000000001</c:v>
                </c:pt>
                <c:pt idx="1967">
                  <c:v>32.799669999999999</c:v>
                </c:pt>
                <c:pt idx="1968">
                  <c:v>32.816339999999997</c:v>
                </c:pt>
                <c:pt idx="1969">
                  <c:v>32.832999999999998</c:v>
                </c:pt>
                <c:pt idx="1970">
                  <c:v>32.849670000000003</c:v>
                </c:pt>
                <c:pt idx="1971">
                  <c:v>32.866340000000001</c:v>
                </c:pt>
                <c:pt idx="1972">
                  <c:v>32.883000000000003</c:v>
                </c:pt>
                <c:pt idx="1973">
                  <c:v>32.89967</c:v>
                </c:pt>
                <c:pt idx="1974">
                  <c:v>32.916339999999998</c:v>
                </c:pt>
                <c:pt idx="1975">
                  <c:v>32.933</c:v>
                </c:pt>
                <c:pt idx="1976">
                  <c:v>32.949669999999998</c:v>
                </c:pt>
                <c:pt idx="1977">
                  <c:v>32.966340000000002</c:v>
                </c:pt>
                <c:pt idx="1978">
                  <c:v>32.982999999999997</c:v>
                </c:pt>
                <c:pt idx="1979">
                  <c:v>32.999670000000002</c:v>
                </c:pt>
                <c:pt idx="1980">
                  <c:v>33.016330000000004</c:v>
                </c:pt>
                <c:pt idx="1981">
                  <c:v>33.033000000000001</c:v>
                </c:pt>
                <c:pt idx="1982">
                  <c:v>33.049669999999999</c:v>
                </c:pt>
                <c:pt idx="1983">
                  <c:v>33.066330000000001</c:v>
                </c:pt>
                <c:pt idx="1984">
                  <c:v>33.082999999999998</c:v>
                </c:pt>
                <c:pt idx="1985">
                  <c:v>33.099670000000003</c:v>
                </c:pt>
                <c:pt idx="1986">
                  <c:v>33.116329999999998</c:v>
                </c:pt>
                <c:pt idx="1987">
                  <c:v>33.133000000000003</c:v>
                </c:pt>
                <c:pt idx="1988">
                  <c:v>33.14967</c:v>
                </c:pt>
                <c:pt idx="1989">
                  <c:v>33.166330000000002</c:v>
                </c:pt>
                <c:pt idx="1990">
                  <c:v>33.183</c:v>
                </c:pt>
                <c:pt idx="1991">
                  <c:v>33.199669999999998</c:v>
                </c:pt>
                <c:pt idx="1992">
                  <c:v>33.216329999999999</c:v>
                </c:pt>
                <c:pt idx="1993">
                  <c:v>33.232999999999997</c:v>
                </c:pt>
                <c:pt idx="1994">
                  <c:v>33.249659999999999</c:v>
                </c:pt>
                <c:pt idx="1995">
                  <c:v>33.266330000000004</c:v>
                </c:pt>
                <c:pt idx="1996">
                  <c:v>33.283000000000001</c:v>
                </c:pt>
                <c:pt idx="1997">
                  <c:v>33.299660000000003</c:v>
                </c:pt>
                <c:pt idx="1998">
                  <c:v>33.316330000000001</c:v>
                </c:pt>
                <c:pt idx="1999">
                  <c:v>33.332999999999998</c:v>
                </c:pt>
                <c:pt idx="2000">
                  <c:v>33.34966</c:v>
                </c:pt>
                <c:pt idx="2001">
                  <c:v>33.366329999999998</c:v>
                </c:pt>
                <c:pt idx="2002">
                  <c:v>33.383000000000003</c:v>
                </c:pt>
                <c:pt idx="2003">
                  <c:v>33.399659999999997</c:v>
                </c:pt>
                <c:pt idx="2004">
                  <c:v>33.416330000000002</c:v>
                </c:pt>
                <c:pt idx="2005">
                  <c:v>33.432989999999997</c:v>
                </c:pt>
                <c:pt idx="2006">
                  <c:v>33.449660000000002</c:v>
                </c:pt>
                <c:pt idx="2007">
                  <c:v>33.466329999999999</c:v>
                </c:pt>
                <c:pt idx="2008">
                  <c:v>33.482990000000001</c:v>
                </c:pt>
                <c:pt idx="2009">
                  <c:v>33.499659999999999</c:v>
                </c:pt>
                <c:pt idx="2010">
                  <c:v>33.516330000000004</c:v>
                </c:pt>
                <c:pt idx="2011">
                  <c:v>33.532989999999998</c:v>
                </c:pt>
                <c:pt idx="2012">
                  <c:v>33.549660000000003</c:v>
                </c:pt>
                <c:pt idx="2013">
                  <c:v>33.566330000000001</c:v>
                </c:pt>
                <c:pt idx="2014">
                  <c:v>33.582990000000002</c:v>
                </c:pt>
                <c:pt idx="2015">
                  <c:v>33.59966</c:v>
                </c:pt>
                <c:pt idx="2016">
                  <c:v>33.616329999999998</c:v>
                </c:pt>
                <c:pt idx="2017">
                  <c:v>33.632989999999999</c:v>
                </c:pt>
                <c:pt idx="2018">
                  <c:v>33.649659999999997</c:v>
                </c:pt>
                <c:pt idx="2019">
                  <c:v>33.666319999999999</c:v>
                </c:pt>
                <c:pt idx="2020">
                  <c:v>33.682989999999997</c:v>
                </c:pt>
                <c:pt idx="2021">
                  <c:v>33.699660000000002</c:v>
                </c:pt>
                <c:pt idx="2022">
                  <c:v>33.716320000000003</c:v>
                </c:pt>
                <c:pt idx="2023">
                  <c:v>33.732990000000001</c:v>
                </c:pt>
                <c:pt idx="2024">
                  <c:v>33.749659999999999</c:v>
                </c:pt>
                <c:pt idx="2025">
                  <c:v>33.76632</c:v>
                </c:pt>
                <c:pt idx="2026">
                  <c:v>33.782989999999998</c:v>
                </c:pt>
                <c:pt idx="2027">
                  <c:v>33.799660000000003</c:v>
                </c:pt>
                <c:pt idx="2028">
                  <c:v>33.816319999999997</c:v>
                </c:pt>
                <c:pt idx="2029">
                  <c:v>33.832990000000002</c:v>
                </c:pt>
                <c:pt idx="2030">
                  <c:v>33.84966</c:v>
                </c:pt>
                <c:pt idx="2031">
                  <c:v>33.866320000000002</c:v>
                </c:pt>
                <c:pt idx="2032">
                  <c:v>33.882989999999999</c:v>
                </c:pt>
                <c:pt idx="2033">
                  <c:v>33.899650000000001</c:v>
                </c:pt>
                <c:pt idx="2034">
                  <c:v>33.916319999999999</c:v>
                </c:pt>
                <c:pt idx="2035">
                  <c:v>33.932989999999997</c:v>
                </c:pt>
                <c:pt idx="2036">
                  <c:v>33.949649999999998</c:v>
                </c:pt>
                <c:pt idx="2037">
                  <c:v>33.966320000000003</c:v>
                </c:pt>
                <c:pt idx="2038">
                  <c:v>33.982990000000001</c:v>
                </c:pt>
                <c:pt idx="2039">
                  <c:v>33.999650000000003</c:v>
                </c:pt>
                <c:pt idx="2040">
                  <c:v>34.01632</c:v>
                </c:pt>
                <c:pt idx="2041">
                  <c:v>34.032989999999998</c:v>
                </c:pt>
                <c:pt idx="2042">
                  <c:v>34.04965</c:v>
                </c:pt>
                <c:pt idx="2043">
                  <c:v>34.066319999999997</c:v>
                </c:pt>
                <c:pt idx="2044">
                  <c:v>34.082979999999999</c:v>
                </c:pt>
                <c:pt idx="2045">
                  <c:v>34.099649999999997</c:v>
                </c:pt>
                <c:pt idx="2046">
                  <c:v>34.116320000000002</c:v>
                </c:pt>
                <c:pt idx="2047">
                  <c:v>34.132980000000003</c:v>
                </c:pt>
                <c:pt idx="2048">
                  <c:v>34.149650000000001</c:v>
                </c:pt>
                <c:pt idx="2049">
                  <c:v>34.166319999999999</c:v>
                </c:pt>
                <c:pt idx="2050">
                  <c:v>34.182980000000001</c:v>
                </c:pt>
                <c:pt idx="2051">
                  <c:v>34.199649999999998</c:v>
                </c:pt>
                <c:pt idx="2052">
                  <c:v>34.216320000000003</c:v>
                </c:pt>
                <c:pt idx="2053">
                  <c:v>34.232979999999998</c:v>
                </c:pt>
                <c:pt idx="2054">
                  <c:v>34.249650000000003</c:v>
                </c:pt>
                <c:pt idx="2055">
                  <c:v>34.26632</c:v>
                </c:pt>
                <c:pt idx="2056">
                  <c:v>34.282980000000002</c:v>
                </c:pt>
                <c:pt idx="2057">
                  <c:v>34.29965</c:v>
                </c:pt>
                <c:pt idx="2058">
                  <c:v>34.316319999999997</c:v>
                </c:pt>
                <c:pt idx="2059">
                  <c:v>34.332979999999999</c:v>
                </c:pt>
                <c:pt idx="2060">
                  <c:v>34.349649999999997</c:v>
                </c:pt>
                <c:pt idx="2061">
                  <c:v>34.366309999999999</c:v>
                </c:pt>
                <c:pt idx="2062">
                  <c:v>34.382980000000003</c:v>
                </c:pt>
                <c:pt idx="2063">
                  <c:v>34.399650000000001</c:v>
                </c:pt>
                <c:pt idx="2064">
                  <c:v>34.416310000000003</c:v>
                </c:pt>
                <c:pt idx="2065">
                  <c:v>34.432980000000001</c:v>
                </c:pt>
                <c:pt idx="2066">
                  <c:v>34.449649999999998</c:v>
                </c:pt>
                <c:pt idx="2067">
                  <c:v>34.46631</c:v>
                </c:pt>
                <c:pt idx="2068">
                  <c:v>34.482979999999998</c:v>
                </c:pt>
                <c:pt idx="2069">
                  <c:v>34.499650000000003</c:v>
                </c:pt>
                <c:pt idx="2070">
                  <c:v>34.516309999999997</c:v>
                </c:pt>
                <c:pt idx="2071">
                  <c:v>34.532980000000002</c:v>
                </c:pt>
                <c:pt idx="2072">
                  <c:v>34.549639999999997</c:v>
                </c:pt>
                <c:pt idx="2073">
                  <c:v>34.566310000000001</c:v>
                </c:pt>
                <c:pt idx="2074">
                  <c:v>34.582970000000003</c:v>
                </c:pt>
                <c:pt idx="2075">
                  <c:v>34.599640000000001</c:v>
                </c:pt>
                <c:pt idx="2076">
                  <c:v>34.616309999999999</c:v>
                </c:pt>
                <c:pt idx="2077">
                  <c:v>34.632980000000003</c:v>
                </c:pt>
                <c:pt idx="2078">
                  <c:v>34.649639999999998</c:v>
                </c:pt>
                <c:pt idx="2079">
                  <c:v>34.666310000000003</c:v>
                </c:pt>
                <c:pt idx="2080">
                  <c:v>34.682980000000001</c:v>
                </c:pt>
                <c:pt idx="2081">
                  <c:v>34.699640000000002</c:v>
                </c:pt>
                <c:pt idx="2082">
                  <c:v>34.71631</c:v>
                </c:pt>
                <c:pt idx="2083">
                  <c:v>34.732979999999998</c:v>
                </c:pt>
                <c:pt idx="2084">
                  <c:v>34.749639999999999</c:v>
                </c:pt>
                <c:pt idx="2085">
                  <c:v>34.766309999999997</c:v>
                </c:pt>
                <c:pt idx="2086">
                  <c:v>34.782969999999999</c:v>
                </c:pt>
                <c:pt idx="2087">
                  <c:v>34.799639999999997</c:v>
                </c:pt>
                <c:pt idx="2088">
                  <c:v>34.816310000000001</c:v>
                </c:pt>
                <c:pt idx="2089">
                  <c:v>34.832970000000003</c:v>
                </c:pt>
                <c:pt idx="2090">
                  <c:v>34.849640000000001</c:v>
                </c:pt>
                <c:pt idx="2091">
                  <c:v>34.866309999999999</c:v>
                </c:pt>
                <c:pt idx="2092">
                  <c:v>34.88297</c:v>
                </c:pt>
                <c:pt idx="2093">
                  <c:v>34.899639999999998</c:v>
                </c:pt>
                <c:pt idx="2094">
                  <c:v>34.916310000000003</c:v>
                </c:pt>
                <c:pt idx="2095">
                  <c:v>34.932969999999997</c:v>
                </c:pt>
                <c:pt idx="2096">
                  <c:v>34.949640000000002</c:v>
                </c:pt>
                <c:pt idx="2097">
                  <c:v>34.966299999999997</c:v>
                </c:pt>
                <c:pt idx="2098">
                  <c:v>34.982970000000002</c:v>
                </c:pt>
                <c:pt idx="2099">
                  <c:v>34.999639999999999</c:v>
                </c:pt>
                <c:pt idx="2100">
                  <c:v>35.016300000000001</c:v>
                </c:pt>
                <c:pt idx="2101">
                  <c:v>35.032969999999999</c:v>
                </c:pt>
                <c:pt idx="2102">
                  <c:v>35.049639999999997</c:v>
                </c:pt>
                <c:pt idx="2103">
                  <c:v>35.066299999999998</c:v>
                </c:pt>
                <c:pt idx="2104">
                  <c:v>35.082970000000003</c:v>
                </c:pt>
                <c:pt idx="2105">
                  <c:v>35.099640000000001</c:v>
                </c:pt>
                <c:pt idx="2106">
                  <c:v>35.116300000000003</c:v>
                </c:pt>
                <c:pt idx="2107">
                  <c:v>35.13297</c:v>
                </c:pt>
                <c:pt idx="2108">
                  <c:v>35.149639999999998</c:v>
                </c:pt>
                <c:pt idx="2109">
                  <c:v>35.1663</c:v>
                </c:pt>
                <c:pt idx="2110">
                  <c:v>35.182969999999997</c:v>
                </c:pt>
                <c:pt idx="2111">
                  <c:v>35.199629999999999</c:v>
                </c:pt>
                <c:pt idx="2112">
                  <c:v>35.216299999999997</c:v>
                </c:pt>
                <c:pt idx="2113">
                  <c:v>35.232970000000002</c:v>
                </c:pt>
                <c:pt idx="2114">
                  <c:v>35.249630000000003</c:v>
                </c:pt>
                <c:pt idx="2115">
                  <c:v>35.266300000000001</c:v>
                </c:pt>
                <c:pt idx="2116">
                  <c:v>35.282969999999999</c:v>
                </c:pt>
                <c:pt idx="2117">
                  <c:v>35.299630000000001</c:v>
                </c:pt>
                <c:pt idx="2118">
                  <c:v>35.316299999999998</c:v>
                </c:pt>
                <c:pt idx="2119">
                  <c:v>35.332970000000003</c:v>
                </c:pt>
                <c:pt idx="2120">
                  <c:v>35.349629999999998</c:v>
                </c:pt>
                <c:pt idx="2121">
                  <c:v>35.366300000000003</c:v>
                </c:pt>
                <c:pt idx="2122">
                  <c:v>35.38297</c:v>
                </c:pt>
                <c:pt idx="2123">
                  <c:v>35.399630000000002</c:v>
                </c:pt>
                <c:pt idx="2124">
                  <c:v>35.4163</c:v>
                </c:pt>
                <c:pt idx="2125">
                  <c:v>35.432960000000001</c:v>
                </c:pt>
                <c:pt idx="2126">
                  <c:v>35.449629999999999</c:v>
                </c:pt>
                <c:pt idx="2127">
                  <c:v>35.466299999999997</c:v>
                </c:pt>
                <c:pt idx="2128">
                  <c:v>35.482959999999999</c:v>
                </c:pt>
                <c:pt idx="2129">
                  <c:v>35.499630000000003</c:v>
                </c:pt>
                <c:pt idx="2130">
                  <c:v>35.516300000000001</c:v>
                </c:pt>
                <c:pt idx="2131">
                  <c:v>35.532960000000003</c:v>
                </c:pt>
                <c:pt idx="2132">
                  <c:v>35.549630000000001</c:v>
                </c:pt>
                <c:pt idx="2133">
                  <c:v>35.566299999999998</c:v>
                </c:pt>
                <c:pt idx="2134">
                  <c:v>35.58296</c:v>
                </c:pt>
                <c:pt idx="2135">
                  <c:v>35.599629999999998</c:v>
                </c:pt>
                <c:pt idx="2136">
                  <c:v>35.616289999999999</c:v>
                </c:pt>
                <c:pt idx="2137">
                  <c:v>35.632959999999997</c:v>
                </c:pt>
                <c:pt idx="2138">
                  <c:v>35.649619999999999</c:v>
                </c:pt>
                <c:pt idx="2139">
                  <c:v>35.666289999999996</c:v>
                </c:pt>
                <c:pt idx="2140">
                  <c:v>35.682960000000001</c:v>
                </c:pt>
                <c:pt idx="2141">
                  <c:v>35.699629999999999</c:v>
                </c:pt>
                <c:pt idx="2142">
                  <c:v>35.716290000000001</c:v>
                </c:pt>
                <c:pt idx="2143">
                  <c:v>35.732959999999999</c:v>
                </c:pt>
                <c:pt idx="2144">
                  <c:v>35.749630000000003</c:v>
                </c:pt>
                <c:pt idx="2145">
                  <c:v>35.766289999999998</c:v>
                </c:pt>
                <c:pt idx="2146">
                  <c:v>35.782960000000003</c:v>
                </c:pt>
                <c:pt idx="2147">
                  <c:v>35.799630000000001</c:v>
                </c:pt>
                <c:pt idx="2148">
                  <c:v>35.816290000000002</c:v>
                </c:pt>
                <c:pt idx="2149">
                  <c:v>35.83296</c:v>
                </c:pt>
                <c:pt idx="2150">
                  <c:v>35.849620000000002</c:v>
                </c:pt>
                <c:pt idx="2151">
                  <c:v>35.866289999999999</c:v>
                </c:pt>
                <c:pt idx="2152">
                  <c:v>35.882959999999997</c:v>
                </c:pt>
                <c:pt idx="2153">
                  <c:v>35.899619999999999</c:v>
                </c:pt>
                <c:pt idx="2154">
                  <c:v>35.916289999999996</c:v>
                </c:pt>
                <c:pt idx="2155">
                  <c:v>35.932960000000001</c:v>
                </c:pt>
                <c:pt idx="2156">
                  <c:v>35.949620000000003</c:v>
                </c:pt>
                <c:pt idx="2157">
                  <c:v>35.966290000000001</c:v>
                </c:pt>
                <c:pt idx="2158">
                  <c:v>35.982959999999999</c:v>
                </c:pt>
                <c:pt idx="2159">
                  <c:v>35.99962</c:v>
                </c:pt>
                <c:pt idx="2160">
                  <c:v>36.016289999999998</c:v>
                </c:pt>
                <c:pt idx="2161">
                  <c:v>36.032960000000003</c:v>
                </c:pt>
                <c:pt idx="2162">
                  <c:v>36.049619999999997</c:v>
                </c:pt>
                <c:pt idx="2163">
                  <c:v>36.066290000000002</c:v>
                </c:pt>
                <c:pt idx="2164">
                  <c:v>36.082949999999997</c:v>
                </c:pt>
                <c:pt idx="2165">
                  <c:v>36.099620000000002</c:v>
                </c:pt>
                <c:pt idx="2166">
                  <c:v>36.116289999999999</c:v>
                </c:pt>
                <c:pt idx="2167">
                  <c:v>36.132950000000001</c:v>
                </c:pt>
                <c:pt idx="2168">
                  <c:v>36.149619999999999</c:v>
                </c:pt>
                <c:pt idx="2169">
                  <c:v>36.166289999999996</c:v>
                </c:pt>
                <c:pt idx="2170">
                  <c:v>36.182949999999998</c:v>
                </c:pt>
                <c:pt idx="2171">
                  <c:v>36.199620000000003</c:v>
                </c:pt>
                <c:pt idx="2172">
                  <c:v>36.216290000000001</c:v>
                </c:pt>
                <c:pt idx="2173">
                  <c:v>36.232950000000002</c:v>
                </c:pt>
                <c:pt idx="2174">
                  <c:v>36.24962</c:v>
                </c:pt>
                <c:pt idx="2175">
                  <c:v>36.266280000000002</c:v>
                </c:pt>
                <c:pt idx="2176">
                  <c:v>36.28295</c:v>
                </c:pt>
                <c:pt idx="2177">
                  <c:v>36.299619999999997</c:v>
                </c:pt>
                <c:pt idx="2178">
                  <c:v>36.316279999999999</c:v>
                </c:pt>
                <c:pt idx="2179">
                  <c:v>36.332949999999997</c:v>
                </c:pt>
                <c:pt idx="2180">
                  <c:v>36.349620000000002</c:v>
                </c:pt>
                <c:pt idx="2181">
                  <c:v>36.366280000000003</c:v>
                </c:pt>
                <c:pt idx="2182">
                  <c:v>36.382950000000001</c:v>
                </c:pt>
                <c:pt idx="2183">
                  <c:v>36.399619999999999</c:v>
                </c:pt>
                <c:pt idx="2184">
                  <c:v>36.41628</c:v>
                </c:pt>
                <c:pt idx="2185">
                  <c:v>36.432949999999998</c:v>
                </c:pt>
                <c:pt idx="2186">
                  <c:v>36.449620000000003</c:v>
                </c:pt>
                <c:pt idx="2187">
                  <c:v>36.466279999999998</c:v>
                </c:pt>
                <c:pt idx="2188">
                  <c:v>36.482950000000002</c:v>
                </c:pt>
                <c:pt idx="2189">
                  <c:v>36.499609999999997</c:v>
                </c:pt>
                <c:pt idx="2190">
                  <c:v>36.516280000000002</c:v>
                </c:pt>
                <c:pt idx="2191">
                  <c:v>36.53295</c:v>
                </c:pt>
                <c:pt idx="2192">
                  <c:v>36.549610000000001</c:v>
                </c:pt>
                <c:pt idx="2193">
                  <c:v>36.566279999999999</c:v>
                </c:pt>
                <c:pt idx="2194">
                  <c:v>36.582949999999997</c:v>
                </c:pt>
                <c:pt idx="2195">
                  <c:v>36.599609999999998</c:v>
                </c:pt>
                <c:pt idx="2196">
                  <c:v>36.616280000000003</c:v>
                </c:pt>
                <c:pt idx="2197">
                  <c:v>36.632950000000001</c:v>
                </c:pt>
                <c:pt idx="2198">
                  <c:v>36.649610000000003</c:v>
                </c:pt>
                <c:pt idx="2199">
                  <c:v>36.66628</c:v>
                </c:pt>
                <c:pt idx="2200">
                  <c:v>36.682949999999998</c:v>
                </c:pt>
                <c:pt idx="2201">
                  <c:v>36.69961</c:v>
                </c:pt>
                <c:pt idx="2202">
                  <c:v>36.716270000000002</c:v>
                </c:pt>
                <c:pt idx="2203">
                  <c:v>36.732939999999999</c:v>
                </c:pt>
                <c:pt idx="2204">
                  <c:v>36.749609999999997</c:v>
                </c:pt>
                <c:pt idx="2205">
                  <c:v>36.766280000000002</c:v>
                </c:pt>
                <c:pt idx="2206">
                  <c:v>36.782940000000004</c:v>
                </c:pt>
                <c:pt idx="2207">
                  <c:v>36.799610000000001</c:v>
                </c:pt>
                <c:pt idx="2208">
                  <c:v>36.816279999999999</c:v>
                </c:pt>
                <c:pt idx="2209">
                  <c:v>36.832940000000001</c:v>
                </c:pt>
                <c:pt idx="2210">
                  <c:v>36.849609999999998</c:v>
                </c:pt>
                <c:pt idx="2211">
                  <c:v>36.866280000000003</c:v>
                </c:pt>
                <c:pt idx="2212">
                  <c:v>36.882939999999998</c:v>
                </c:pt>
                <c:pt idx="2213">
                  <c:v>36.899610000000003</c:v>
                </c:pt>
                <c:pt idx="2214">
                  <c:v>36.91628</c:v>
                </c:pt>
                <c:pt idx="2215">
                  <c:v>36.932940000000002</c:v>
                </c:pt>
                <c:pt idx="2216">
                  <c:v>36.94961</c:v>
                </c:pt>
                <c:pt idx="2217">
                  <c:v>36.966270000000002</c:v>
                </c:pt>
                <c:pt idx="2218">
                  <c:v>36.982939999999999</c:v>
                </c:pt>
                <c:pt idx="2219">
                  <c:v>36.999609999999997</c:v>
                </c:pt>
                <c:pt idx="2220">
                  <c:v>37.016269999999999</c:v>
                </c:pt>
                <c:pt idx="2221">
                  <c:v>37.032940000000004</c:v>
                </c:pt>
                <c:pt idx="2222">
                  <c:v>37.049610000000001</c:v>
                </c:pt>
                <c:pt idx="2223">
                  <c:v>37.066270000000003</c:v>
                </c:pt>
                <c:pt idx="2224">
                  <c:v>37.082940000000001</c:v>
                </c:pt>
                <c:pt idx="2225">
                  <c:v>37.099609999999998</c:v>
                </c:pt>
                <c:pt idx="2226">
                  <c:v>37.11627</c:v>
                </c:pt>
                <c:pt idx="2227">
                  <c:v>37.132939999999998</c:v>
                </c:pt>
                <c:pt idx="2228">
                  <c:v>37.1496</c:v>
                </c:pt>
                <c:pt idx="2229">
                  <c:v>37.166269999999997</c:v>
                </c:pt>
                <c:pt idx="2230">
                  <c:v>37.182940000000002</c:v>
                </c:pt>
                <c:pt idx="2231">
                  <c:v>37.199599999999997</c:v>
                </c:pt>
                <c:pt idx="2232">
                  <c:v>37.216270000000002</c:v>
                </c:pt>
                <c:pt idx="2233">
                  <c:v>37.232939999999999</c:v>
                </c:pt>
                <c:pt idx="2234">
                  <c:v>37.249600000000001</c:v>
                </c:pt>
                <c:pt idx="2235">
                  <c:v>37.266269999999999</c:v>
                </c:pt>
                <c:pt idx="2236">
                  <c:v>37.282940000000004</c:v>
                </c:pt>
                <c:pt idx="2237">
                  <c:v>37.299599999999998</c:v>
                </c:pt>
                <c:pt idx="2238">
                  <c:v>37.316270000000003</c:v>
                </c:pt>
                <c:pt idx="2239">
                  <c:v>37.332940000000001</c:v>
                </c:pt>
                <c:pt idx="2240">
                  <c:v>37.349600000000002</c:v>
                </c:pt>
                <c:pt idx="2241">
                  <c:v>37.36627</c:v>
                </c:pt>
                <c:pt idx="2242">
                  <c:v>37.382930000000002</c:v>
                </c:pt>
                <c:pt idx="2243">
                  <c:v>37.3996</c:v>
                </c:pt>
                <c:pt idx="2244">
                  <c:v>37.416269999999997</c:v>
                </c:pt>
                <c:pt idx="2245">
                  <c:v>37.432929999999999</c:v>
                </c:pt>
                <c:pt idx="2246">
                  <c:v>37.449599999999997</c:v>
                </c:pt>
                <c:pt idx="2247">
                  <c:v>37.466270000000002</c:v>
                </c:pt>
                <c:pt idx="2248">
                  <c:v>37.482930000000003</c:v>
                </c:pt>
                <c:pt idx="2249">
                  <c:v>37.499600000000001</c:v>
                </c:pt>
                <c:pt idx="2250">
                  <c:v>37.516269999999999</c:v>
                </c:pt>
                <c:pt idx="2251">
                  <c:v>37.532919999999997</c:v>
                </c:pt>
                <c:pt idx="2252">
                  <c:v>37.549599999999998</c:v>
                </c:pt>
                <c:pt idx="2253">
                  <c:v>37.566270000000003</c:v>
                </c:pt>
                <c:pt idx="2254">
                  <c:v>37.582929999999998</c:v>
                </c:pt>
                <c:pt idx="2255">
                  <c:v>37.599600000000002</c:v>
                </c:pt>
                <c:pt idx="2256">
                  <c:v>37.616259999999997</c:v>
                </c:pt>
                <c:pt idx="2257">
                  <c:v>37.632930000000002</c:v>
                </c:pt>
                <c:pt idx="2258">
                  <c:v>37.6496</c:v>
                </c:pt>
                <c:pt idx="2259">
                  <c:v>37.666260000000001</c:v>
                </c:pt>
                <c:pt idx="2260">
                  <c:v>37.682929999999999</c:v>
                </c:pt>
                <c:pt idx="2261">
                  <c:v>37.699599999999997</c:v>
                </c:pt>
                <c:pt idx="2262">
                  <c:v>37.716259999999998</c:v>
                </c:pt>
                <c:pt idx="2263">
                  <c:v>37.732930000000003</c:v>
                </c:pt>
                <c:pt idx="2264">
                  <c:v>37.749600000000001</c:v>
                </c:pt>
                <c:pt idx="2265">
                  <c:v>37.766260000000003</c:v>
                </c:pt>
                <c:pt idx="2266">
                  <c:v>37.782919999999997</c:v>
                </c:pt>
                <c:pt idx="2267">
                  <c:v>37.799590000000002</c:v>
                </c:pt>
                <c:pt idx="2268">
                  <c:v>37.81626</c:v>
                </c:pt>
                <c:pt idx="2269">
                  <c:v>37.832929999999998</c:v>
                </c:pt>
                <c:pt idx="2270">
                  <c:v>37.849589999999999</c:v>
                </c:pt>
                <c:pt idx="2271">
                  <c:v>37.866259999999997</c:v>
                </c:pt>
                <c:pt idx="2272">
                  <c:v>37.882930000000002</c:v>
                </c:pt>
                <c:pt idx="2273">
                  <c:v>37.899590000000003</c:v>
                </c:pt>
                <c:pt idx="2274">
                  <c:v>37.916260000000001</c:v>
                </c:pt>
                <c:pt idx="2275">
                  <c:v>37.932929999999999</c:v>
                </c:pt>
                <c:pt idx="2276">
                  <c:v>37.949590000000001</c:v>
                </c:pt>
                <c:pt idx="2277">
                  <c:v>37.966259999999998</c:v>
                </c:pt>
                <c:pt idx="2278">
                  <c:v>37.982930000000003</c:v>
                </c:pt>
                <c:pt idx="2279">
                  <c:v>37.999589999999998</c:v>
                </c:pt>
                <c:pt idx="2280">
                  <c:v>38.016260000000003</c:v>
                </c:pt>
                <c:pt idx="2281">
                  <c:v>38.032919999999997</c:v>
                </c:pt>
                <c:pt idx="2282">
                  <c:v>38.049590000000002</c:v>
                </c:pt>
                <c:pt idx="2283">
                  <c:v>38.06626</c:v>
                </c:pt>
                <c:pt idx="2284">
                  <c:v>38.082920000000001</c:v>
                </c:pt>
                <c:pt idx="2285">
                  <c:v>38.099589999999999</c:v>
                </c:pt>
                <c:pt idx="2286">
                  <c:v>38.116259999999997</c:v>
                </c:pt>
                <c:pt idx="2287">
                  <c:v>38.132919999999999</c:v>
                </c:pt>
                <c:pt idx="2288">
                  <c:v>38.149590000000003</c:v>
                </c:pt>
                <c:pt idx="2289">
                  <c:v>38.166260000000001</c:v>
                </c:pt>
                <c:pt idx="2290">
                  <c:v>38.182920000000003</c:v>
                </c:pt>
                <c:pt idx="2291">
                  <c:v>38.199590000000001</c:v>
                </c:pt>
                <c:pt idx="2292">
                  <c:v>38.216259999999998</c:v>
                </c:pt>
                <c:pt idx="2293">
                  <c:v>38.23292</c:v>
                </c:pt>
                <c:pt idx="2294">
                  <c:v>38.249589999999998</c:v>
                </c:pt>
                <c:pt idx="2295">
                  <c:v>38.266249999999999</c:v>
                </c:pt>
                <c:pt idx="2296">
                  <c:v>38.282919999999997</c:v>
                </c:pt>
                <c:pt idx="2297">
                  <c:v>38.299590000000002</c:v>
                </c:pt>
                <c:pt idx="2298">
                  <c:v>38.316249999999997</c:v>
                </c:pt>
                <c:pt idx="2299">
                  <c:v>38.332920000000001</c:v>
                </c:pt>
                <c:pt idx="2300">
                  <c:v>38.349589999999999</c:v>
                </c:pt>
                <c:pt idx="2301">
                  <c:v>38.366250000000001</c:v>
                </c:pt>
                <c:pt idx="2302">
                  <c:v>38.382919999999999</c:v>
                </c:pt>
                <c:pt idx="2303">
                  <c:v>38.399590000000003</c:v>
                </c:pt>
                <c:pt idx="2304">
                  <c:v>38.416249999999998</c:v>
                </c:pt>
                <c:pt idx="2305">
                  <c:v>38.432920000000003</c:v>
                </c:pt>
                <c:pt idx="2306">
                  <c:v>38.449579999999997</c:v>
                </c:pt>
                <c:pt idx="2307">
                  <c:v>38.466250000000002</c:v>
                </c:pt>
                <c:pt idx="2308">
                  <c:v>38.48292</c:v>
                </c:pt>
                <c:pt idx="2309">
                  <c:v>38.499580000000002</c:v>
                </c:pt>
                <c:pt idx="2310">
                  <c:v>38.516249999999999</c:v>
                </c:pt>
                <c:pt idx="2311">
                  <c:v>38.532919999999997</c:v>
                </c:pt>
                <c:pt idx="2312">
                  <c:v>38.549579999999999</c:v>
                </c:pt>
                <c:pt idx="2313">
                  <c:v>38.566249999999997</c:v>
                </c:pt>
                <c:pt idx="2314">
                  <c:v>38.582920000000001</c:v>
                </c:pt>
                <c:pt idx="2315">
                  <c:v>38.599580000000003</c:v>
                </c:pt>
                <c:pt idx="2316">
                  <c:v>38.616250000000001</c:v>
                </c:pt>
                <c:pt idx="2317">
                  <c:v>38.632919999999999</c:v>
                </c:pt>
                <c:pt idx="2318">
                  <c:v>38.64958</c:v>
                </c:pt>
                <c:pt idx="2319">
                  <c:v>38.666249999999998</c:v>
                </c:pt>
                <c:pt idx="2320">
                  <c:v>38.68291</c:v>
                </c:pt>
                <c:pt idx="2321">
                  <c:v>38.699579999999997</c:v>
                </c:pt>
                <c:pt idx="2322">
                  <c:v>38.716250000000002</c:v>
                </c:pt>
                <c:pt idx="2323">
                  <c:v>38.732909999999997</c:v>
                </c:pt>
                <c:pt idx="2324">
                  <c:v>38.749580000000002</c:v>
                </c:pt>
                <c:pt idx="2325">
                  <c:v>38.766249999999999</c:v>
                </c:pt>
                <c:pt idx="2326">
                  <c:v>38.782910000000001</c:v>
                </c:pt>
                <c:pt idx="2327">
                  <c:v>38.799579999999999</c:v>
                </c:pt>
                <c:pt idx="2328">
                  <c:v>38.816249999999997</c:v>
                </c:pt>
                <c:pt idx="2329">
                  <c:v>38.832909999999998</c:v>
                </c:pt>
                <c:pt idx="2330">
                  <c:v>38.849580000000003</c:v>
                </c:pt>
                <c:pt idx="2331">
                  <c:v>38.866250000000001</c:v>
                </c:pt>
                <c:pt idx="2332">
                  <c:v>38.882910000000003</c:v>
                </c:pt>
                <c:pt idx="2333">
                  <c:v>38.89958</c:v>
                </c:pt>
                <c:pt idx="2334">
                  <c:v>38.916240000000002</c:v>
                </c:pt>
                <c:pt idx="2335">
                  <c:v>38.93291</c:v>
                </c:pt>
                <c:pt idx="2336">
                  <c:v>38.949579999999997</c:v>
                </c:pt>
                <c:pt idx="2337">
                  <c:v>38.966239999999999</c:v>
                </c:pt>
                <c:pt idx="2338">
                  <c:v>38.982909999999997</c:v>
                </c:pt>
                <c:pt idx="2339">
                  <c:v>38.999580000000002</c:v>
                </c:pt>
                <c:pt idx="2340">
                  <c:v>39.016240000000003</c:v>
                </c:pt>
                <c:pt idx="2341">
                  <c:v>39.032910000000001</c:v>
                </c:pt>
                <c:pt idx="2342">
                  <c:v>39.049579999999999</c:v>
                </c:pt>
                <c:pt idx="2343">
                  <c:v>39.066240000000001</c:v>
                </c:pt>
                <c:pt idx="2344">
                  <c:v>39.082909999999998</c:v>
                </c:pt>
                <c:pt idx="2345">
                  <c:v>39.099580000000003</c:v>
                </c:pt>
                <c:pt idx="2346">
                  <c:v>39.116250000000001</c:v>
                </c:pt>
                <c:pt idx="2347">
                  <c:v>39.132910000000003</c:v>
                </c:pt>
                <c:pt idx="2348">
                  <c:v>39.149569999999997</c:v>
                </c:pt>
                <c:pt idx="2349">
                  <c:v>39.166240000000002</c:v>
                </c:pt>
                <c:pt idx="2350">
                  <c:v>39.18291</c:v>
                </c:pt>
                <c:pt idx="2351">
                  <c:v>39.199570000000001</c:v>
                </c:pt>
                <c:pt idx="2352">
                  <c:v>39.216239999999999</c:v>
                </c:pt>
                <c:pt idx="2353">
                  <c:v>39.232909999999997</c:v>
                </c:pt>
                <c:pt idx="2354">
                  <c:v>39.249569999999999</c:v>
                </c:pt>
                <c:pt idx="2355">
                  <c:v>39.266240000000003</c:v>
                </c:pt>
                <c:pt idx="2356">
                  <c:v>39.282910000000001</c:v>
                </c:pt>
                <c:pt idx="2357">
                  <c:v>39.299570000000003</c:v>
                </c:pt>
                <c:pt idx="2358">
                  <c:v>39.316240000000001</c:v>
                </c:pt>
                <c:pt idx="2359">
                  <c:v>39.332900000000002</c:v>
                </c:pt>
                <c:pt idx="2360">
                  <c:v>39.34957</c:v>
                </c:pt>
                <c:pt idx="2361">
                  <c:v>39.366250000000001</c:v>
                </c:pt>
                <c:pt idx="2362">
                  <c:v>39.382899999999999</c:v>
                </c:pt>
                <c:pt idx="2363">
                  <c:v>39.399569999999997</c:v>
                </c:pt>
                <c:pt idx="2364">
                  <c:v>39.416240000000002</c:v>
                </c:pt>
                <c:pt idx="2365">
                  <c:v>39.432899999999997</c:v>
                </c:pt>
                <c:pt idx="2366">
                  <c:v>39.449570000000001</c:v>
                </c:pt>
                <c:pt idx="2367">
                  <c:v>39.466239999999999</c:v>
                </c:pt>
                <c:pt idx="2368">
                  <c:v>39.482900000000001</c:v>
                </c:pt>
                <c:pt idx="2369">
                  <c:v>39.499569999999999</c:v>
                </c:pt>
                <c:pt idx="2370">
                  <c:v>39.516240000000003</c:v>
                </c:pt>
                <c:pt idx="2371">
                  <c:v>39.532899999999998</c:v>
                </c:pt>
                <c:pt idx="2372">
                  <c:v>39.549570000000003</c:v>
                </c:pt>
                <c:pt idx="2373">
                  <c:v>39.566229999999997</c:v>
                </c:pt>
                <c:pt idx="2374">
                  <c:v>39.582900000000002</c:v>
                </c:pt>
                <c:pt idx="2375">
                  <c:v>39.59957</c:v>
                </c:pt>
                <c:pt idx="2376">
                  <c:v>39.616230000000002</c:v>
                </c:pt>
                <c:pt idx="2377">
                  <c:v>39.632899999999999</c:v>
                </c:pt>
                <c:pt idx="2378">
                  <c:v>39.649569999999997</c:v>
                </c:pt>
                <c:pt idx="2379">
                  <c:v>39.666229999999999</c:v>
                </c:pt>
                <c:pt idx="2380">
                  <c:v>39.682899999999997</c:v>
                </c:pt>
                <c:pt idx="2381">
                  <c:v>39.699570000000001</c:v>
                </c:pt>
                <c:pt idx="2382">
                  <c:v>39.716230000000003</c:v>
                </c:pt>
                <c:pt idx="2383">
                  <c:v>39.732900000000001</c:v>
                </c:pt>
                <c:pt idx="2384">
                  <c:v>39.749569999999999</c:v>
                </c:pt>
                <c:pt idx="2385">
                  <c:v>39.76623</c:v>
                </c:pt>
                <c:pt idx="2386">
                  <c:v>39.782899999999998</c:v>
                </c:pt>
                <c:pt idx="2387">
                  <c:v>39.79956</c:v>
                </c:pt>
                <c:pt idx="2388">
                  <c:v>39.816229999999997</c:v>
                </c:pt>
                <c:pt idx="2389">
                  <c:v>39.832900000000002</c:v>
                </c:pt>
                <c:pt idx="2390">
                  <c:v>39.849559999999997</c:v>
                </c:pt>
                <c:pt idx="2391">
                  <c:v>39.866230000000002</c:v>
                </c:pt>
                <c:pt idx="2392">
                  <c:v>39.882899999999999</c:v>
                </c:pt>
                <c:pt idx="2393">
                  <c:v>39.899560000000001</c:v>
                </c:pt>
                <c:pt idx="2394">
                  <c:v>39.916229999999999</c:v>
                </c:pt>
                <c:pt idx="2395">
                  <c:v>39.932899999999997</c:v>
                </c:pt>
                <c:pt idx="2396">
                  <c:v>39.949559999999998</c:v>
                </c:pt>
                <c:pt idx="2397">
                  <c:v>39.966230000000003</c:v>
                </c:pt>
                <c:pt idx="2398">
                  <c:v>39.982889999999998</c:v>
                </c:pt>
                <c:pt idx="2399">
                  <c:v>39.999560000000002</c:v>
                </c:pt>
                <c:pt idx="2400">
                  <c:v>40.01623</c:v>
                </c:pt>
                <c:pt idx="2401">
                  <c:v>40.032890000000002</c:v>
                </c:pt>
                <c:pt idx="2402">
                  <c:v>40.04956</c:v>
                </c:pt>
                <c:pt idx="2403">
                  <c:v>40.066229999999997</c:v>
                </c:pt>
                <c:pt idx="2404">
                  <c:v>40.082889999999999</c:v>
                </c:pt>
                <c:pt idx="2405">
                  <c:v>40.099559999999997</c:v>
                </c:pt>
                <c:pt idx="2406">
                  <c:v>40.116230000000002</c:v>
                </c:pt>
                <c:pt idx="2407">
                  <c:v>40.132890000000003</c:v>
                </c:pt>
                <c:pt idx="2408">
                  <c:v>40.149560000000001</c:v>
                </c:pt>
                <c:pt idx="2409">
                  <c:v>40.166229999999999</c:v>
                </c:pt>
                <c:pt idx="2410">
                  <c:v>40.182899999999997</c:v>
                </c:pt>
                <c:pt idx="2411">
                  <c:v>40.199559999999998</c:v>
                </c:pt>
                <c:pt idx="2412">
                  <c:v>40.21622</c:v>
                </c:pt>
                <c:pt idx="2413">
                  <c:v>40.232889999999998</c:v>
                </c:pt>
                <c:pt idx="2414">
                  <c:v>40.249560000000002</c:v>
                </c:pt>
                <c:pt idx="2415">
                  <c:v>40.266219999999997</c:v>
                </c:pt>
                <c:pt idx="2416">
                  <c:v>40.282890000000002</c:v>
                </c:pt>
                <c:pt idx="2417">
                  <c:v>40.29956</c:v>
                </c:pt>
                <c:pt idx="2418">
                  <c:v>40.316220000000001</c:v>
                </c:pt>
                <c:pt idx="2419">
                  <c:v>40.332889999999999</c:v>
                </c:pt>
                <c:pt idx="2420">
                  <c:v>40.349559999999997</c:v>
                </c:pt>
                <c:pt idx="2421">
                  <c:v>40.366219999999998</c:v>
                </c:pt>
                <c:pt idx="2422">
                  <c:v>40.382890000000003</c:v>
                </c:pt>
                <c:pt idx="2423">
                  <c:v>40.399560000000001</c:v>
                </c:pt>
                <c:pt idx="2424">
                  <c:v>40.416220000000003</c:v>
                </c:pt>
                <c:pt idx="2425">
                  <c:v>40.432899999999997</c:v>
                </c:pt>
                <c:pt idx="2426">
                  <c:v>40.449550000000002</c:v>
                </c:pt>
                <c:pt idx="2427">
                  <c:v>40.46622</c:v>
                </c:pt>
                <c:pt idx="2428">
                  <c:v>40.482889999999998</c:v>
                </c:pt>
                <c:pt idx="2429">
                  <c:v>40.499549999999999</c:v>
                </c:pt>
                <c:pt idx="2430">
                  <c:v>40.516219999999997</c:v>
                </c:pt>
                <c:pt idx="2431">
                  <c:v>40.532890000000002</c:v>
                </c:pt>
                <c:pt idx="2432">
                  <c:v>40.549550000000004</c:v>
                </c:pt>
                <c:pt idx="2433">
                  <c:v>40.566220000000001</c:v>
                </c:pt>
                <c:pt idx="2434">
                  <c:v>40.582889999999999</c:v>
                </c:pt>
                <c:pt idx="2435">
                  <c:v>40.599550000000001</c:v>
                </c:pt>
                <c:pt idx="2436">
                  <c:v>40.616219999999998</c:v>
                </c:pt>
                <c:pt idx="2437">
                  <c:v>40.63288</c:v>
                </c:pt>
                <c:pt idx="2438">
                  <c:v>40.649549999999998</c:v>
                </c:pt>
                <c:pt idx="2439">
                  <c:v>40.666220000000003</c:v>
                </c:pt>
                <c:pt idx="2440">
                  <c:v>40.682879999999997</c:v>
                </c:pt>
                <c:pt idx="2441">
                  <c:v>40.699550000000002</c:v>
                </c:pt>
                <c:pt idx="2442">
                  <c:v>40.71622</c:v>
                </c:pt>
                <c:pt idx="2443">
                  <c:v>40.732880000000002</c:v>
                </c:pt>
                <c:pt idx="2444">
                  <c:v>40.749549999999999</c:v>
                </c:pt>
                <c:pt idx="2445">
                  <c:v>40.766219999999997</c:v>
                </c:pt>
                <c:pt idx="2446">
                  <c:v>40.782879999999999</c:v>
                </c:pt>
                <c:pt idx="2447">
                  <c:v>40.799550000000004</c:v>
                </c:pt>
                <c:pt idx="2448">
                  <c:v>40.816220000000001</c:v>
                </c:pt>
                <c:pt idx="2449">
                  <c:v>40.832880000000003</c:v>
                </c:pt>
                <c:pt idx="2450">
                  <c:v>40.849550000000001</c:v>
                </c:pt>
                <c:pt idx="2451">
                  <c:v>40.866210000000002</c:v>
                </c:pt>
                <c:pt idx="2452">
                  <c:v>40.88288</c:v>
                </c:pt>
                <c:pt idx="2453">
                  <c:v>40.899549999999998</c:v>
                </c:pt>
                <c:pt idx="2454">
                  <c:v>40.91621</c:v>
                </c:pt>
                <c:pt idx="2455">
                  <c:v>40.932879999999997</c:v>
                </c:pt>
                <c:pt idx="2456">
                  <c:v>40.949550000000002</c:v>
                </c:pt>
                <c:pt idx="2457">
                  <c:v>40.966209999999997</c:v>
                </c:pt>
                <c:pt idx="2458">
                  <c:v>40.982880000000002</c:v>
                </c:pt>
                <c:pt idx="2459">
                  <c:v>40.999549999999999</c:v>
                </c:pt>
                <c:pt idx="2460">
                  <c:v>41.016210000000001</c:v>
                </c:pt>
                <c:pt idx="2461">
                  <c:v>41.032879999999999</c:v>
                </c:pt>
                <c:pt idx="2462">
                  <c:v>41.049550000000004</c:v>
                </c:pt>
                <c:pt idx="2463">
                  <c:v>41.066209999999998</c:v>
                </c:pt>
                <c:pt idx="2464">
                  <c:v>41.082880000000003</c:v>
                </c:pt>
                <c:pt idx="2465">
                  <c:v>41.099539999999998</c:v>
                </c:pt>
                <c:pt idx="2466">
                  <c:v>41.116210000000002</c:v>
                </c:pt>
                <c:pt idx="2467">
                  <c:v>41.13288</c:v>
                </c:pt>
                <c:pt idx="2468">
                  <c:v>41.149540000000002</c:v>
                </c:pt>
                <c:pt idx="2469">
                  <c:v>41.16621</c:v>
                </c:pt>
                <c:pt idx="2470">
                  <c:v>41.182879999999997</c:v>
                </c:pt>
                <c:pt idx="2471">
                  <c:v>41.199539999999999</c:v>
                </c:pt>
                <c:pt idx="2472">
                  <c:v>41.216209999999997</c:v>
                </c:pt>
                <c:pt idx="2473">
                  <c:v>41.232880000000002</c:v>
                </c:pt>
                <c:pt idx="2474">
                  <c:v>41.249549999999999</c:v>
                </c:pt>
                <c:pt idx="2475">
                  <c:v>41.266210000000001</c:v>
                </c:pt>
                <c:pt idx="2476">
                  <c:v>41.282879999999999</c:v>
                </c:pt>
                <c:pt idx="2477">
                  <c:v>41.29954</c:v>
                </c:pt>
                <c:pt idx="2478">
                  <c:v>41.316209999999998</c:v>
                </c:pt>
                <c:pt idx="2479">
                  <c:v>41.33287</c:v>
                </c:pt>
                <c:pt idx="2480">
                  <c:v>41.349539999999998</c:v>
                </c:pt>
                <c:pt idx="2481">
                  <c:v>41.366210000000002</c:v>
                </c:pt>
                <c:pt idx="2482">
                  <c:v>41.382869999999997</c:v>
                </c:pt>
                <c:pt idx="2483">
                  <c:v>41.399540000000002</c:v>
                </c:pt>
                <c:pt idx="2484">
                  <c:v>41.41621</c:v>
                </c:pt>
                <c:pt idx="2485">
                  <c:v>41.432870000000001</c:v>
                </c:pt>
                <c:pt idx="2486">
                  <c:v>41.449539999999999</c:v>
                </c:pt>
                <c:pt idx="2487">
                  <c:v>41.466209999999997</c:v>
                </c:pt>
                <c:pt idx="2488">
                  <c:v>41.482869999999998</c:v>
                </c:pt>
                <c:pt idx="2489">
                  <c:v>41.499540000000003</c:v>
                </c:pt>
                <c:pt idx="2490">
                  <c:v>41.516199999999998</c:v>
                </c:pt>
                <c:pt idx="2491">
                  <c:v>41.532870000000003</c:v>
                </c:pt>
                <c:pt idx="2492">
                  <c:v>41.54954</c:v>
                </c:pt>
                <c:pt idx="2493">
                  <c:v>41.566200000000002</c:v>
                </c:pt>
                <c:pt idx="2494">
                  <c:v>41.58287</c:v>
                </c:pt>
                <c:pt idx="2495">
                  <c:v>41.599539999999998</c:v>
                </c:pt>
                <c:pt idx="2496">
                  <c:v>41.616199999999999</c:v>
                </c:pt>
                <c:pt idx="2497">
                  <c:v>41.632869999999997</c:v>
                </c:pt>
                <c:pt idx="2498">
                  <c:v>41.649540000000002</c:v>
                </c:pt>
                <c:pt idx="2499">
                  <c:v>41.666200000000003</c:v>
                </c:pt>
                <c:pt idx="2500">
                  <c:v>41.682870000000001</c:v>
                </c:pt>
                <c:pt idx="2501">
                  <c:v>41.699539999999999</c:v>
                </c:pt>
                <c:pt idx="2502">
                  <c:v>41.716200000000001</c:v>
                </c:pt>
                <c:pt idx="2503">
                  <c:v>41.732869999999998</c:v>
                </c:pt>
                <c:pt idx="2504">
                  <c:v>41.74953</c:v>
                </c:pt>
                <c:pt idx="2505">
                  <c:v>41.766199999999998</c:v>
                </c:pt>
                <c:pt idx="2506">
                  <c:v>41.782870000000003</c:v>
                </c:pt>
                <c:pt idx="2507">
                  <c:v>41.799529999999997</c:v>
                </c:pt>
                <c:pt idx="2508">
                  <c:v>41.816200000000002</c:v>
                </c:pt>
                <c:pt idx="2509">
                  <c:v>41.83287</c:v>
                </c:pt>
                <c:pt idx="2510">
                  <c:v>41.849530000000001</c:v>
                </c:pt>
                <c:pt idx="2511">
                  <c:v>41.866199999999999</c:v>
                </c:pt>
                <c:pt idx="2512">
                  <c:v>41.882869999999997</c:v>
                </c:pt>
                <c:pt idx="2513">
                  <c:v>41.899529999999999</c:v>
                </c:pt>
                <c:pt idx="2514">
                  <c:v>41.916200000000003</c:v>
                </c:pt>
                <c:pt idx="2515">
                  <c:v>41.932870000000001</c:v>
                </c:pt>
                <c:pt idx="2516">
                  <c:v>41.949530000000003</c:v>
                </c:pt>
                <c:pt idx="2517">
                  <c:v>41.966200000000001</c:v>
                </c:pt>
                <c:pt idx="2518">
                  <c:v>41.982860000000002</c:v>
                </c:pt>
                <c:pt idx="2519">
                  <c:v>41.99953</c:v>
                </c:pt>
                <c:pt idx="2520">
                  <c:v>42.016199999999998</c:v>
                </c:pt>
                <c:pt idx="2521">
                  <c:v>42.032859999999999</c:v>
                </c:pt>
                <c:pt idx="2522">
                  <c:v>42.049529999999997</c:v>
                </c:pt>
                <c:pt idx="2523">
                  <c:v>42.066200000000002</c:v>
                </c:pt>
                <c:pt idx="2524">
                  <c:v>42.082859999999997</c:v>
                </c:pt>
                <c:pt idx="2525">
                  <c:v>42.099530000000001</c:v>
                </c:pt>
                <c:pt idx="2526">
                  <c:v>42.116199999999999</c:v>
                </c:pt>
                <c:pt idx="2527">
                  <c:v>42.132860000000001</c:v>
                </c:pt>
                <c:pt idx="2528">
                  <c:v>42.149529999999999</c:v>
                </c:pt>
                <c:pt idx="2529">
                  <c:v>42.16619</c:v>
                </c:pt>
                <c:pt idx="2530">
                  <c:v>42.182859999999998</c:v>
                </c:pt>
                <c:pt idx="2531">
                  <c:v>42.199530000000003</c:v>
                </c:pt>
                <c:pt idx="2532">
                  <c:v>42.216189999999997</c:v>
                </c:pt>
                <c:pt idx="2533">
                  <c:v>42.232860000000002</c:v>
                </c:pt>
                <c:pt idx="2534">
                  <c:v>42.24953</c:v>
                </c:pt>
                <c:pt idx="2535">
                  <c:v>42.266190000000002</c:v>
                </c:pt>
                <c:pt idx="2536">
                  <c:v>42.282859999999999</c:v>
                </c:pt>
                <c:pt idx="2537">
                  <c:v>42.299529999999997</c:v>
                </c:pt>
                <c:pt idx="2538">
                  <c:v>42.316200000000002</c:v>
                </c:pt>
                <c:pt idx="2539">
                  <c:v>42.332859999999997</c:v>
                </c:pt>
                <c:pt idx="2540">
                  <c:v>42.349530000000001</c:v>
                </c:pt>
                <c:pt idx="2541">
                  <c:v>42.366190000000003</c:v>
                </c:pt>
                <c:pt idx="2542">
                  <c:v>42.382860000000001</c:v>
                </c:pt>
                <c:pt idx="2543">
                  <c:v>42.399520000000003</c:v>
                </c:pt>
                <c:pt idx="2544">
                  <c:v>42.41619</c:v>
                </c:pt>
                <c:pt idx="2545">
                  <c:v>42.432859999999998</c:v>
                </c:pt>
                <c:pt idx="2546">
                  <c:v>42.44952</c:v>
                </c:pt>
                <c:pt idx="2547">
                  <c:v>42.466189999999997</c:v>
                </c:pt>
                <c:pt idx="2548">
                  <c:v>42.482860000000002</c:v>
                </c:pt>
                <c:pt idx="2549">
                  <c:v>42.499519999999997</c:v>
                </c:pt>
                <c:pt idx="2550">
                  <c:v>42.516190000000002</c:v>
                </c:pt>
                <c:pt idx="2551">
                  <c:v>42.532859999999999</c:v>
                </c:pt>
                <c:pt idx="2552">
                  <c:v>42.549520000000001</c:v>
                </c:pt>
                <c:pt idx="2553">
                  <c:v>42.566189999999999</c:v>
                </c:pt>
                <c:pt idx="2554">
                  <c:v>42.582850000000001</c:v>
                </c:pt>
                <c:pt idx="2555">
                  <c:v>42.599519999999998</c:v>
                </c:pt>
                <c:pt idx="2556">
                  <c:v>42.616190000000003</c:v>
                </c:pt>
                <c:pt idx="2557">
                  <c:v>42.632849999999998</c:v>
                </c:pt>
                <c:pt idx="2558">
                  <c:v>42.649520000000003</c:v>
                </c:pt>
                <c:pt idx="2559">
                  <c:v>42.66619</c:v>
                </c:pt>
                <c:pt idx="2560">
                  <c:v>42.682850000000002</c:v>
                </c:pt>
                <c:pt idx="2561">
                  <c:v>42.69952</c:v>
                </c:pt>
                <c:pt idx="2562">
                  <c:v>42.716189999999997</c:v>
                </c:pt>
                <c:pt idx="2563">
                  <c:v>42.732849999999999</c:v>
                </c:pt>
                <c:pt idx="2564">
                  <c:v>42.749519999999997</c:v>
                </c:pt>
                <c:pt idx="2565">
                  <c:v>42.766190000000002</c:v>
                </c:pt>
                <c:pt idx="2566">
                  <c:v>42.782850000000003</c:v>
                </c:pt>
                <c:pt idx="2567">
                  <c:v>42.799520000000001</c:v>
                </c:pt>
                <c:pt idx="2568">
                  <c:v>42.816180000000003</c:v>
                </c:pt>
                <c:pt idx="2569">
                  <c:v>42.832850000000001</c:v>
                </c:pt>
                <c:pt idx="2570">
                  <c:v>42.849519999999998</c:v>
                </c:pt>
                <c:pt idx="2571">
                  <c:v>42.86618</c:v>
                </c:pt>
                <c:pt idx="2572">
                  <c:v>42.882849999999998</c:v>
                </c:pt>
                <c:pt idx="2573">
                  <c:v>42.899520000000003</c:v>
                </c:pt>
                <c:pt idx="2574">
                  <c:v>42.916179999999997</c:v>
                </c:pt>
                <c:pt idx="2575">
                  <c:v>42.932850000000002</c:v>
                </c:pt>
                <c:pt idx="2576">
                  <c:v>42.94952</c:v>
                </c:pt>
                <c:pt idx="2577">
                  <c:v>42.966180000000001</c:v>
                </c:pt>
                <c:pt idx="2578">
                  <c:v>42.982849999999999</c:v>
                </c:pt>
                <c:pt idx="2579">
                  <c:v>42.999519999999997</c:v>
                </c:pt>
                <c:pt idx="2580">
                  <c:v>43.016179999999999</c:v>
                </c:pt>
                <c:pt idx="2581">
                  <c:v>43.032850000000003</c:v>
                </c:pt>
                <c:pt idx="2582">
                  <c:v>43.049509999999998</c:v>
                </c:pt>
                <c:pt idx="2583">
                  <c:v>43.066180000000003</c:v>
                </c:pt>
                <c:pt idx="2584">
                  <c:v>43.082850000000001</c:v>
                </c:pt>
                <c:pt idx="2585">
                  <c:v>43.099510000000002</c:v>
                </c:pt>
                <c:pt idx="2586">
                  <c:v>43.11618</c:v>
                </c:pt>
                <c:pt idx="2587">
                  <c:v>43.132849999999998</c:v>
                </c:pt>
                <c:pt idx="2588">
                  <c:v>43.149509999999999</c:v>
                </c:pt>
                <c:pt idx="2589">
                  <c:v>43.166179999999997</c:v>
                </c:pt>
                <c:pt idx="2590">
                  <c:v>43.182850000000002</c:v>
                </c:pt>
                <c:pt idx="2591">
                  <c:v>43.199509999999997</c:v>
                </c:pt>
                <c:pt idx="2592">
                  <c:v>43.216180000000001</c:v>
                </c:pt>
                <c:pt idx="2593">
                  <c:v>43.232849999999999</c:v>
                </c:pt>
                <c:pt idx="2594">
                  <c:v>43.249510000000001</c:v>
                </c:pt>
                <c:pt idx="2595">
                  <c:v>43.266179999999999</c:v>
                </c:pt>
                <c:pt idx="2596">
                  <c:v>43.28284</c:v>
                </c:pt>
                <c:pt idx="2597">
                  <c:v>43.299509999999998</c:v>
                </c:pt>
                <c:pt idx="2598">
                  <c:v>43.316180000000003</c:v>
                </c:pt>
                <c:pt idx="2599">
                  <c:v>43.332839999999997</c:v>
                </c:pt>
                <c:pt idx="2600">
                  <c:v>43.349510000000002</c:v>
                </c:pt>
                <c:pt idx="2601">
                  <c:v>43.36618</c:v>
                </c:pt>
                <c:pt idx="2602">
                  <c:v>43.382849999999998</c:v>
                </c:pt>
                <c:pt idx="2603">
                  <c:v>43.399509999999999</c:v>
                </c:pt>
                <c:pt idx="2604">
                  <c:v>43.416179999999997</c:v>
                </c:pt>
                <c:pt idx="2605">
                  <c:v>43.432839999999999</c:v>
                </c:pt>
                <c:pt idx="2606">
                  <c:v>43.449509999999997</c:v>
                </c:pt>
                <c:pt idx="2607">
                  <c:v>43.466180000000001</c:v>
                </c:pt>
                <c:pt idx="2608">
                  <c:v>43.482840000000003</c:v>
                </c:pt>
                <c:pt idx="2609">
                  <c:v>43.499510000000001</c:v>
                </c:pt>
                <c:pt idx="2610">
                  <c:v>43.516170000000002</c:v>
                </c:pt>
                <c:pt idx="2611">
                  <c:v>43.53284</c:v>
                </c:pt>
                <c:pt idx="2612">
                  <c:v>43.549509999999998</c:v>
                </c:pt>
                <c:pt idx="2613">
                  <c:v>43.56617</c:v>
                </c:pt>
                <c:pt idx="2614">
                  <c:v>43.582839999999997</c:v>
                </c:pt>
                <c:pt idx="2615">
                  <c:v>43.599510000000002</c:v>
                </c:pt>
                <c:pt idx="2616">
                  <c:v>43.616169999999997</c:v>
                </c:pt>
                <c:pt idx="2617">
                  <c:v>43.632840000000002</c:v>
                </c:pt>
                <c:pt idx="2618">
                  <c:v>43.649500000000003</c:v>
                </c:pt>
                <c:pt idx="2619">
                  <c:v>43.666170000000001</c:v>
                </c:pt>
                <c:pt idx="2620">
                  <c:v>43.682839999999999</c:v>
                </c:pt>
                <c:pt idx="2621">
                  <c:v>43.6995</c:v>
                </c:pt>
                <c:pt idx="2622">
                  <c:v>43.716169999999998</c:v>
                </c:pt>
                <c:pt idx="2623">
                  <c:v>43.732840000000003</c:v>
                </c:pt>
                <c:pt idx="2624">
                  <c:v>43.749499999999998</c:v>
                </c:pt>
                <c:pt idx="2625">
                  <c:v>43.766170000000002</c:v>
                </c:pt>
                <c:pt idx="2626">
                  <c:v>43.78284</c:v>
                </c:pt>
                <c:pt idx="2627">
                  <c:v>43.799500000000002</c:v>
                </c:pt>
                <c:pt idx="2628">
                  <c:v>43.81617</c:v>
                </c:pt>
                <c:pt idx="2629">
                  <c:v>43.832839999999997</c:v>
                </c:pt>
                <c:pt idx="2630">
                  <c:v>43.849499999999999</c:v>
                </c:pt>
                <c:pt idx="2631">
                  <c:v>43.866169999999997</c:v>
                </c:pt>
                <c:pt idx="2632">
                  <c:v>43.882840000000002</c:v>
                </c:pt>
                <c:pt idx="2633">
                  <c:v>43.899500000000003</c:v>
                </c:pt>
                <c:pt idx="2634">
                  <c:v>43.916170000000001</c:v>
                </c:pt>
                <c:pt idx="2635">
                  <c:v>43.932830000000003</c:v>
                </c:pt>
                <c:pt idx="2636">
                  <c:v>43.9495</c:v>
                </c:pt>
                <c:pt idx="2637">
                  <c:v>43.966169999999998</c:v>
                </c:pt>
                <c:pt idx="2638">
                  <c:v>43.98283</c:v>
                </c:pt>
                <c:pt idx="2639">
                  <c:v>43.999499999999998</c:v>
                </c:pt>
                <c:pt idx="2640">
                  <c:v>44.016170000000002</c:v>
                </c:pt>
                <c:pt idx="2641">
                  <c:v>44.032829999999997</c:v>
                </c:pt>
                <c:pt idx="2642">
                  <c:v>44.049500000000002</c:v>
                </c:pt>
                <c:pt idx="2643">
                  <c:v>44.06617</c:v>
                </c:pt>
                <c:pt idx="2644">
                  <c:v>44.082830000000001</c:v>
                </c:pt>
                <c:pt idx="2645">
                  <c:v>44.099499999999999</c:v>
                </c:pt>
                <c:pt idx="2646">
                  <c:v>44.116169999999997</c:v>
                </c:pt>
                <c:pt idx="2647">
                  <c:v>44.132829999999998</c:v>
                </c:pt>
                <c:pt idx="2648">
                  <c:v>44.149500000000003</c:v>
                </c:pt>
                <c:pt idx="2649">
                  <c:v>44.166159999999998</c:v>
                </c:pt>
                <c:pt idx="2650">
                  <c:v>44.182830000000003</c:v>
                </c:pt>
                <c:pt idx="2651">
                  <c:v>44.1995</c:v>
                </c:pt>
                <c:pt idx="2652">
                  <c:v>44.216160000000002</c:v>
                </c:pt>
                <c:pt idx="2653">
                  <c:v>44.23283</c:v>
                </c:pt>
                <c:pt idx="2654">
                  <c:v>44.249499999999998</c:v>
                </c:pt>
                <c:pt idx="2655">
                  <c:v>44.266159999999999</c:v>
                </c:pt>
                <c:pt idx="2656">
                  <c:v>44.282829999999997</c:v>
                </c:pt>
                <c:pt idx="2657">
                  <c:v>44.299500000000002</c:v>
                </c:pt>
                <c:pt idx="2658">
                  <c:v>44.316160000000004</c:v>
                </c:pt>
                <c:pt idx="2659">
                  <c:v>44.332830000000001</c:v>
                </c:pt>
                <c:pt idx="2660">
                  <c:v>44.349490000000003</c:v>
                </c:pt>
                <c:pt idx="2661">
                  <c:v>44.366160000000001</c:v>
                </c:pt>
                <c:pt idx="2662">
                  <c:v>44.382829999999998</c:v>
                </c:pt>
                <c:pt idx="2663">
                  <c:v>44.39949</c:v>
                </c:pt>
                <c:pt idx="2664">
                  <c:v>44.416159999999998</c:v>
                </c:pt>
                <c:pt idx="2665">
                  <c:v>44.432830000000003</c:v>
                </c:pt>
                <c:pt idx="2666">
                  <c:v>44.4495</c:v>
                </c:pt>
                <c:pt idx="2667">
                  <c:v>44.466160000000002</c:v>
                </c:pt>
                <c:pt idx="2668">
                  <c:v>44.48283</c:v>
                </c:pt>
                <c:pt idx="2669">
                  <c:v>44.499490000000002</c:v>
                </c:pt>
                <c:pt idx="2670">
                  <c:v>44.516159999999999</c:v>
                </c:pt>
                <c:pt idx="2671">
                  <c:v>44.532829999999997</c:v>
                </c:pt>
                <c:pt idx="2672">
                  <c:v>44.549489999999999</c:v>
                </c:pt>
                <c:pt idx="2673">
                  <c:v>44.566160000000004</c:v>
                </c:pt>
                <c:pt idx="2674">
                  <c:v>44.582819999999998</c:v>
                </c:pt>
                <c:pt idx="2675">
                  <c:v>44.599490000000003</c:v>
                </c:pt>
                <c:pt idx="2676">
                  <c:v>44.616160000000001</c:v>
                </c:pt>
                <c:pt idx="2677">
                  <c:v>44.632820000000002</c:v>
                </c:pt>
                <c:pt idx="2678">
                  <c:v>44.64949</c:v>
                </c:pt>
                <c:pt idx="2679">
                  <c:v>44.666159999999998</c:v>
                </c:pt>
                <c:pt idx="2680">
                  <c:v>44.68282</c:v>
                </c:pt>
                <c:pt idx="2681">
                  <c:v>44.699489999999997</c:v>
                </c:pt>
                <c:pt idx="2682">
                  <c:v>44.716149999999999</c:v>
                </c:pt>
                <c:pt idx="2683">
                  <c:v>44.732819999999997</c:v>
                </c:pt>
                <c:pt idx="2684">
                  <c:v>44.749490000000002</c:v>
                </c:pt>
                <c:pt idx="2685">
                  <c:v>44.766159999999999</c:v>
                </c:pt>
                <c:pt idx="2686">
                  <c:v>44.782820000000001</c:v>
                </c:pt>
                <c:pt idx="2687">
                  <c:v>44.799489999999999</c:v>
                </c:pt>
                <c:pt idx="2688">
                  <c:v>44.81615</c:v>
                </c:pt>
                <c:pt idx="2689">
                  <c:v>44.832819999999998</c:v>
                </c:pt>
                <c:pt idx="2690">
                  <c:v>44.849490000000003</c:v>
                </c:pt>
                <c:pt idx="2691">
                  <c:v>44.866149999999998</c:v>
                </c:pt>
                <c:pt idx="2692">
                  <c:v>44.882820000000002</c:v>
                </c:pt>
                <c:pt idx="2693">
                  <c:v>44.89949</c:v>
                </c:pt>
                <c:pt idx="2694">
                  <c:v>44.916150000000002</c:v>
                </c:pt>
                <c:pt idx="2695">
                  <c:v>44.93282</c:v>
                </c:pt>
                <c:pt idx="2696">
                  <c:v>44.949489999999997</c:v>
                </c:pt>
                <c:pt idx="2697">
                  <c:v>44.966149999999999</c:v>
                </c:pt>
                <c:pt idx="2698">
                  <c:v>44.982819999999997</c:v>
                </c:pt>
                <c:pt idx="2699">
                  <c:v>44.999490000000002</c:v>
                </c:pt>
                <c:pt idx="2700">
                  <c:v>45.016150000000003</c:v>
                </c:pt>
                <c:pt idx="2701">
                  <c:v>45.032820000000001</c:v>
                </c:pt>
                <c:pt idx="2702">
                  <c:v>45.049480000000003</c:v>
                </c:pt>
                <c:pt idx="2703">
                  <c:v>45.06615</c:v>
                </c:pt>
                <c:pt idx="2704">
                  <c:v>45.082819999999998</c:v>
                </c:pt>
                <c:pt idx="2705">
                  <c:v>45.09948</c:v>
                </c:pt>
                <c:pt idx="2706">
                  <c:v>45.116149999999998</c:v>
                </c:pt>
                <c:pt idx="2707">
                  <c:v>45.132820000000002</c:v>
                </c:pt>
                <c:pt idx="2708">
                  <c:v>45.149479999999997</c:v>
                </c:pt>
                <c:pt idx="2709">
                  <c:v>45.166150000000002</c:v>
                </c:pt>
                <c:pt idx="2710">
                  <c:v>45.18282</c:v>
                </c:pt>
                <c:pt idx="2711">
                  <c:v>45.199480000000001</c:v>
                </c:pt>
                <c:pt idx="2712">
                  <c:v>45.216149999999999</c:v>
                </c:pt>
                <c:pt idx="2713">
                  <c:v>45.232810000000001</c:v>
                </c:pt>
                <c:pt idx="2714">
                  <c:v>45.249479999999998</c:v>
                </c:pt>
                <c:pt idx="2715">
                  <c:v>45.266150000000003</c:v>
                </c:pt>
                <c:pt idx="2716">
                  <c:v>45.282809999999998</c:v>
                </c:pt>
                <c:pt idx="2717">
                  <c:v>45.299480000000003</c:v>
                </c:pt>
                <c:pt idx="2718">
                  <c:v>45.31615</c:v>
                </c:pt>
                <c:pt idx="2719">
                  <c:v>45.332810000000002</c:v>
                </c:pt>
                <c:pt idx="2720">
                  <c:v>45.34948</c:v>
                </c:pt>
                <c:pt idx="2721">
                  <c:v>45.366149999999998</c:v>
                </c:pt>
                <c:pt idx="2722">
                  <c:v>45.382809999999999</c:v>
                </c:pt>
                <c:pt idx="2723">
                  <c:v>45.399479999999997</c:v>
                </c:pt>
                <c:pt idx="2724">
                  <c:v>45.416150000000002</c:v>
                </c:pt>
                <c:pt idx="2725">
                  <c:v>45.432810000000003</c:v>
                </c:pt>
                <c:pt idx="2726">
                  <c:v>45.449480000000001</c:v>
                </c:pt>
                <c:pt idx="2727">
                  <c:v>45.466140000000003</c:v>
                </c:pt>
                <c:pt idx="2728">
                  <c:v>45.482810000000001</c:v>
                </c:pt>
                <c:pt idx="2729">
                  <c:v>45.499479999999998</c:v>
                </c:pt>
                <c:pt idx="2730">
                  <c:v>45.516150000000003</c:v>
                </c:pt>
                <c:pt idx="2731">
                  <c:v>45.532809999999998</c:v>
                </c:pt>
                <c:pt idx="2732">
                  <c:v>45.549480000000003</c:v>
                </c:pt>
                <c:pt idx="2733">
                  <c:v>45.566139999999997</c:v>
                </c:pt>
                <c:pt idx="2734">
                  <c:v>45.582810000000002</c:v>
                </c:pt>
                <c:pt idx="2735">
                  <c:v>45.59948</c:v>
                </c:pt>
                <c:pt idx="2736">
                  <c:v>45.616140000000001</c:v>
                </c:pt>
                <c:pt idx="2737">
                  <c:v>45.632809999999999</c:v>
                </c:pt>
                <c:pt idx="2738">
                  <c:v>45.649479999999997</c:v>
                </c:pt>
                <c:pt idx="2739">
                  <c:v>45.666139999999999</c:v>
                </c:pt>
                <c:pt idx="2740">
                  <c:v>45.682810000000003</c:v>
                </c:pt>
                <c:pt idx="2741">
                  <c:v>45.699469999999998</c:v>
                </c:pt>
                <c:pt idx="2742">
                  <c:v>45.716140000000003</c:v>
                </c:pt>
                <c:pt idx="2743">
                  <c:v>45.732810000000001</c:v>
                </c:pt>
                <c:pt idx="2744">
                  <c:v>45.749470000000002</c:v>
                </c:pt>
                <c:pt idx="2745">
                  <c:v>45.76614</c:v>
                </c:pt>
                <c:pt idx="2746">
                  <c:v>45.782800000000002</c:v>
                </c:pt>
                <c:pt idx="2747">
                  <c:v>45.799469999999999</c:v>
                </c:pt>
                <c:pt idx="2748">
                  <c:v>45.816139999999997</c:v>
                </c:pt>
                <c:pt idx="2749">
                  <c:v>45.832810000000002</c:v>
                </c:pt>
                <c:pt idx="2750">
                  <c:v>45.849469999999997</c:v>
                </c:pt>
                <c:pt idx="2751">
                  <c:v>45.866140000000001</c:v>
                </c:pt>
                <c:pt idx="2752">
                  <c:v>45.882800000000003</c:v>
                </c:pt>
                <c:pt idx="2753">
                  <c:v>45.899470000000001</c:v>
                </c:pt>
                <c:pt idx="2754">
                  <c:v>45.916139999999999</c:v>
                </c:pt>
                <c:pt idx="2755">
                  <c:v>45.9328</c:v>
                </c:pt>
                <c:pt idx="2756">
                  <c:v>45.949469999999998</c:v>
                </c:pt>
                <c:pt idx="2757">
                  <c:v>45.966140000000003</c:v>
                </c:pt>
                <c:pt idx="2758">
                  <c:v>45.982799999999997</c:v>
                </c:pt>
                <c:pt idx="2759">
                  <c:v>45.999470000000002</c:v>
                </c:pt>
                <c:pt idx="2760">
                  <c:v>46.01614</c:v>
                </c:pt>
                <c:pt idx="2761">
                  <c:v>46.032800000000002</c:v>
                </c:pt>
                <c:pt idx="2762">
                  <c:v>46.049469999999999</c:v>
                </c:pt>
                <c:pt idx="2763">
                  <c:v>46.066139999999997</c:v>
                </c:pt>
                <c:pt idx="2764">
                  <c:v>46.082799999999999</c:v>
                </c:pt>
                <c:pt idx="2765">
                  <c:v>46.099469999999997</c:v>
                </c:pt>
                <c:pt idx="2766">
                  <c:v>46.116129999999998</c:v>
                </c:pt>
                <c:pt idx="2767">
                  <c:v>46.132800000000003</c:v>
                </c:pt>
                <c:pt idx="2768">
                  <c:v>46.149470000000001</c:v>
                </c:pt>
                <c:pt idx="2769">
                  <c:v>46.166130000000003</c:v>
                </c:pt>
                <c:pt idx="2770">
                  <c:v>46.1828</c:v>
                </c:pt>
                <c:pt idx="2771">
                  <c:v>46.199469999999998</c:v>
                </c:pt>
                <c:pt idx="2772">
                  <c:v>46.21613</c:v>
                </c:pt>
                <c:pt idx="2773">
                  <c:v>46.232799999999997</c:v>
                </c:pt>
                <c:pt idx="2774">
                  <c:v>46.249470000000002</c:v>
                </c:pt>
                <c:pt idx="2775">
                  <c:v>46.266129999999997</c:v>
                </c:pt>
                <c:pt idx="2776">
                  <c:v>46.282800000000002</c:v>
                </c:pt>
                <c:pt idx="2777">
                  <c:v>46.299469999999999</c:v>
                </c:pt>
                <c:pt idx="2778">
                  <c:v>46.316130000000001</c:v>
                </c:pt>
                <c:pt idx="2779">
                  <c:v>46.332799999999999</c:v>
                </c:pt>
                <c:pt idx="2780">
                  <c:v>46.349460000000001</c:v>
                </c:pt>
                <c:pt idx="2781">
                  <c:v>46.366129999999998</c:v>
                </c:pt>
                <c:pt idx="2782">
                  <c:v>46.382800000000003</c:v>
                </c:pt>
                <c:pt idx="2783">
                  <c:v>46.399459999999998</c:v>
                </c:pt>
                <c:pt idx="2784">
                  <c:v>46.416130000000003</c:v>
                </c:pt>
                <c:pt idx="2785">
                  <c:v>46.4328</c:v>
                </c:pt>
                <c:pt idx="2786">
                  <c:v>46.449460000000002</c:v>
                </c:pt>
                <c:pt idx="2787">
                  <c:v>46.46613</c:v>
                </c:pt>
                <c:pt idx="2788">
                  <c:v>46.482799999999997</c:v>
                </c:pt>
                <c:pt idx="2789">
                  <c:v>46.499459999999999</c:v>
                </c:pt>
                <c:pt idx="2790">
                  <c:v>46.516129999999997</c:v>
                </c:pt>
                <c:pt idx="2791">
                  <c:v>46.532789999999999</c:v>
                </c:pt>
                <c:pt idx="2792">
                  <c:v>46.549460000000003</c:v>
                </c:pt>
                <c:pt idx="2793">
                  <c:v>46.566130000000001</c:v>
                </c:pt>
                <c:pt idx="2794">
                  <c:v>46.582799999999999</c:v>
                </c:pt>
                <c:pt idx="2795">
                  <c:v>46.599460000000001</c:v>
                </c:pt>
                <c:pt idx="2796">
                  <c:v>46.616129999999998</c:v>
                </c:pt>
                <c:pt idx="2797">
                  <c:v>46.63279</c:v>
                </c:pt>
                <c:pt idx="2798">
                  <c:v>46.649459999999998</c:v>
                </c:pt>
                <c:pt idx="2799">
                  <c:v>46.666130000000003</c:v>
                </c:pt>
                <c:pt idx="2800">
                  <c:v>46.682789999999997</c:v>
                </c:pt>
                <c:pt idx="2801">
                  <c:v>46.699460000000002</c:v>
                </c:pt>
                <c:pt idx="2802">
                  <c:v>46.71613</c:v>
                </c:pt>
                <c:pt idx="2803">
                  <c:v>46.732790000000001</c:v>
                </c:pt>
                <c:pt idx="2804">
                  <c:v>46.749459999999999</c:v>
                </c:pt>
                <c:pt idx="2805">
                  <c:v>46.766120000000001</c:v>
                </c:pt>
                <c:pt idx="2806">
                  <c:v>46.782789999999999</c:v>
                </c:pt>
                <c:pt idx="2807">
                  <c:v>46.799460000000003</c:v>
                </c:pt>
                <c:pt idx="2808">
                  <c:v>46.816119999999998</c:v>
                </c:pt>
                <c:pt idx="2809">
                  <c:v>46.832790000000003</c:v>
                </c:pt>
                <c:pt idx="2810">
                  <c:v>46.849449999999997</c:v>
                </c:pt>
                <c:pt idx="2811">
                  <c:v>46.866120000000002</c:v>
                </c:pt>
                <c:pt idx="2812">
                  <c:v>46.88279</c:v>
                </c:pt>
                <c:pt idx="2813">
                  <c:v>46.899459999999998</c:v>
                </c:pt>
                <c:pt idx="2814">
                  <c:v>46.916119999999999</c:v>
                </c:pt>
                <c:pt idx="2815">
                  <c:v>46.932789999999997</c:v>
                </c:pt>
                <c:pt idx="2816">
                  <c:v>46.949460000000002</c:v>
                </c:pt>
                <c:pt idx="2817">
                  <c:v>46.966119999999997</c:v>
                </c:pt>
                <c:pt idx="2818">
                  <c:v>46.982790000000001</c:v>
                </c:pt>
                <c:pt idx="2819">
                  <c:v>46.999450000000003</c:v>
                </c:pt>
                <c:pt idx="2820">
                  <c:v>47.016120000000001</c:v>
                </c:pt>
                <c:pt idx="2821">
                  <c:v>47.032789999999999</c:v>
                </c:pt>
                <c:pt idx="2822">
                  <c:v>47.04945</c:v>
                </c:pt>
                <c:pt idx="2823">
                  <c:v>47.066119999999998</c:v>
                </c:pt>
                <c:pt idx="2824">
                  <c:v>47.082790000000003</c:v>
                </c:pt>
                <c:pt idx="2825">
                  <c:v>47.099449999999997</c:v>
                </c:pt>
                <c:pt idx="2826">
                  <c:v>47.116120000000002</c:v>
                </c:pt>
                <c:pt idx="2827">
                  <c:v>47.13279</c:v>
                </c:pt>
                <c:pt idx="2828">
                  <c:v>47.149450000000002</c:v>
                </c:pt>
                <c:pt idx="2829">
                  <c:v>47.166119999999999</c:v>
                </c:pt>
                <c:pt idx="2830">
                  <c:v>47.182789999999997</c:v>
                </c:pt>
                <c:pt idx="2831">
                  <c:v>47.199449999999999</c:v>
                </c:pt>
                <c:pt idx="2832">
                  <c:v>47.216119999999997</c:v>
                </c:pt>
                <c:pt idx="2833">
                  <c:v>47.232779999999998</c:v>
                </c:pt>
                <c:pt idx="2834">
                  <c:v>47.249450000000003</c:v>
                </c:pt>
                <c:pt idx="2835">
                  <c:v>47.266120000000001</c:v>
                </c:pt>
                <c:pt idx="2836">
                  <c:v>47.282780000000002</c:v>
                </c:pt>
                <c:pt idx="2837">
                  <c:v>47.29945</c:v>
                </c:pt>
                <c:pt idx="2838">
                  <c:v>47.316119999999998</c:v>
                </c:pt>
                <c:pt idx="2839">
                  <c:v>47.33278</c:v>
                </c:pt>
                <c:pt idx="2840">
                  <c:v>47.349449999999997</c:v>
                </c:pt>
                <c:pt idx="2841">
                  <c:v>47.366120000000002</c:v>
                </c:pt>
                <c:pt idx="2842">
                  <c:v>47.382779999999997</c:v>
                </c:pt>
                <c:pt idx="2843">
                  <c:v>47.399450000000002</c:v>
                </c:pt>
                <c:pt idx="2844">
                  <c:v>47.416110000000003</c:v>
                </c:pt>
                <c:pt idx="2845">
                  <c:v>47.432780000000001</c:v>
                </c:pt>
                <c:pt idx="2846">
                  <c:v>47.449449999999999</c:v>
                </c:pt>
                <c:pt idx="2847">
                  <c:v>47.46611</c:v>
                </c:pt>
                <c:pt idx="2848">
                  <c:v>47.482779999999998</c:v>
                </c:pt>
                <c:pt idx="2849">
                  <c:v>47.499450000000003</c:v>
                </c:pt>
                <c:pt idx="2850">
                  <c:v>47.516109999999998</c:v>
                </c:pt>
                <c:pt idx="2851">
                  <c:v>47.532780000000002</c:v>
                </c:pt>
                <c:pt idx="2852">
                  <c:v>47.54945</c:v>
                </c:pt>
                <c:pt idx="2853">
                  <c:v>47.566110000000002</c:v>
                </c:pt>
                <c:pt idx="2854">
                  <c:v>47.58278</c:v>
                </c:pt>
                <c:pt idx="2855">
                  <c:v>47.599449999999997</c:v>
                </c:pt>
                <c:pt idx="2856">
                  <c:v>47.616109999999999</c:v>
                </c:pt>
                <c:pt idx="2857">
                  <c:v>47.632779999999997</c:v>
                </c:pt>
                <c:pt idx="2858">
                  <c:v>47.649450000000002</c:v>
                </c:pt>
                <c:pt idx="2859">
                  <c:v>47.666110000000003</c:v>
                </c:pt>
                <c:pt idx="2860">
                  <c:v>47.682780000000001</c:v>
                </c:pt>
                <c:pt idx="2861">
                  <c:v>47.699440000000003</c:v>
                </c:pt>
                <c:pt idx="2862">
                  <c:v>47.71611</c:v>
                </c:pt>
                <c:pt idx="2863">
                  <c:v>47.732779999999998</c:v>
                </c:pt>
                <c:pt idx="2864">
                  <c:v>47.74944</c:v>
                </c:pt>
                <c:pt idx="2865">
                  <c:v>47.766109999999998</c:v>
                </c:pt>
                <c:pt idx="2866">
                  <c:v>47.782780000000002</c:v>
                </c:pt>
                <c:pt idx="2867">
                  <c:v>47.799439999999997</c:v>
                </c:pt>
                <c:pt idx="2868">
                  <c:v>47.816110000000002</c:v>
                </c:pt>
                <c:pt idx="2869">
                  <c:v>47.83278</c:v>
                </c:pt>
                <c:pt idx="2870">
                  <c:v>47.849440000000001</c:v>
                </c:pt>
                <c:pt idx="2871">
                  <c:v>47.866109999999999</c:v>
                </c:pt>
                <c:pt idx="2872">
                  <c:v>47.882770000000001</c:v>
                </c:pt>
                <c:pt idx="2873">
                  <c:v>47.899439999999998</c:v>
                </c:pt>
                <c:pt idx="2874">
                  <c:v>47.9161</c:v>
                </c:pt>
                <c:pt idx="2875">
                  <c:v>47.932769999999998</c:v>
                </c:pt>
                <c:pt idx="2876">
                  <c:v>47.949440000000003</c:v>
                </c:pt>
                <c:pt idx="2877">
                  <c:v>47.96611</c:v>
                </c:pt>
                <c:pt idx="2878">
                  <c:v>47.982770000000002</c:v>
                </c:pt>
                <c:pt idx="2879">
                  <c:v>47.99944</c:v>
                </c:pt>
                <c:pt idx="2880">
                  <c:v>48.016109999999998</c:v>
                </c:pt>
                <c:pt idx="2881">
                  <c:v>48.032769999999999</c:v>
                </c:pt>
                <c:pt idx="2882">
                  <c:v>48.049439999999997</c:v>
                </c:pt>
                <c:pt idx="2883">
                  <c:v>48.066099999999999</c:v>
                </c:pt>
                <c:pt idx="2884">
                  <c:v>48.082769999999996</c:v>
                </c:pt>
                <c:pt idx="2885">
                  <c:v>48.099440000000001</c:v>
                </c:pt>
                <c:pt idx="2886">
                  <c:v>48.116100000000003</c:v>
                </c:pt>
                <c:pt idx="2887">
                  <c:v>48.132770000000001</c:v>
                </c:pt>
                <c:pt idx="2888">
                  <c:v>48.149439999999998</c:v>
                </c:pt>
                <c:pt idx="2889">
                  <c:v>48.1661</c:v>
                </c:pt>
                <c:pt idx="2890">
                  <c:v>48.182769999999998</c:v>
                </c:pt>
                <c:pt idx="2891">
                  <c:v>48.199440000000003</c:v>
                </c:pt>
                <c:pt idx="2892">
                  <c:v>48.216099999999997</c:v>
                </c:pt>
                <c:pt idx="2893">
                  <c:v>48.232770000000002</c:v>
                </c:pt>
                <c:pt idx="2894">
                  <c:v>48.24944</c:v>
                </c:pt>
                <c:pt idx="2895">
                  <c:v>48.266100000000002</c:v>
                </c:pt>
                <c:pt idx="2896">
                  <c:v>48.282769999999999</c:v>
                </c:pt>
                <c:pt idx="2897">
                  <c:v>48.299430000000001</c:v>
                </c:pt>
                <c:pt idx="2898">
                  <c:v>48.316099999999999</c:v>
                </c:pt>
                <c:pt idx="2899">
                  <c:v>48.332769999999996</c:v>
                </c:pt>
                <c:pt idx="2900">
                  <c:v>48.349429999999998</c:v>
                </c:pt>
                <c:pt idx="2901">
                  <c:v>48.366100000000003</c:v>
                </c:pt>
                <c:pt idx="2902">
                  <c:v>48.382770000000001</c:v>
                </c:pt>
                <c:pt idx="2903">
                  <c:v>48.399430000000002</c:v>
                </c:pt>
                <c:pt idx="2904">
                  <c:v>48.4161</c:v>
                </c:pt>
                <c:pt idx="2905">
                  <c:v>48.432769999999998</c:v>
                </c:pt>
                <c:pt idx="2906">
                  <c:v>48.44943</c:v>
                </c:pt>
                <c:pt idx="2907">
                  <c:v>48.466099999999997</c:v>
                </c:pt>
                <c:pt idx="2908">
                  <c:v>48.482770000000002</c:v>
                </c:pt>
                <c:pt idx="2909">
                  <c:v>48.499429999999997</c:v>
                </c:pt>
                <c:pt idx="2910">
                  <c:v>48.516100000000002</c:v>
                </c:pt>
                <c:pt idx="2911">
                  <c:v>48.532760000000003</c:v>
                </c:pt>
                <c:pt idx="2912">
                  <c:v>48.549430000000001</c:v>
                </c:pt>
                <c:pt idx="2913">
                  <c:v>48.566099999999999</c:v>
                </c:pt>
                <c:pt idx="2914">
                  <c:v>48.58276</c:v>
                </c:pt>
                <c:pt idx="2915">
                  <c:v>48.599429999999998</c:v>
                </c:pt>
                <c:pt idx="2916">
                  <c:v>48.616100000000003</c:v>
                </c:pt>
                <c:pt idx="2917">
                  <c:v>48.632759999999998</c:v>
                </c:pt>
                <c:pt idx="2918">
                  <c:v>48.649430000000002</c:v>
                </c:pt>
                <c:pt idx="2919">
                  <c:v>48.6661</c:v>
                </c:pt>
                <c:pt idx="2920">
                  <c:v>48.682760000000002</c:v>
                </c:pt>
                <c:pt idx="2921">
                  <c:v>48.69943</c:v>
                </c:pt>
                <c:pt idx="2922">
                  <c:v>48.716099999999997</c:v>
                </c:pt>
                <c:pt idx="2923">
                  <c:v>48.732759999999999</c:v>
                </c:pt>
                <c:pt idx="2924">
                  <c:v>48.749429999999997</c:v>
                </c:pt>
                <c:pt idx="2925">
                  <c:v>48.766089999999998</c:v>
                </c:pt>
                <c:pt idx="2926">
                  <c:v>48.782760000000003</c:v>
                </c:pt>
                <c:pt idx="2927">
                  <c:v>48.799430000000001</c:v>
                </c:pt>
                <c:pt idx="2928">
                  <c:v>48.816090000000003</c:v>
                </c:pt>
                <c:pt idx="2929">
                  <c:v>48.83276</c:v>
                </c:pt>
                <c:pt idx="2930">
                  <c:v>48.849429999999998</c:v>
                </c:pt>
                <c:pt idx="2931">
                  <c:v>48.86609</c:v>
                </c:pt>
                <c:pt idx="2932">
                  <c:v>48.882759999999998</c:v>
                </c:pt>
                <c:pt idx="2933">
                  <c:v>48.899430000000002</c:v>
                </c:pt>
                <c:pt idx="2934">
                  <c:v>48.916089999999997</c:v>
                </c:pt>
                <c:pt idx="2935">
                  <c:v>48.932760000000002</c:v>
                </c:pt>
                <c:pt idx="2936">
                  <c:v>48.949420000000003</c:v>
                </c:pt>
                <c:pt idx="2937">
                  <c:v>48.966090000000001</c:v>
                </c:pt>
                <c:pt idx="2938">
                  <c:v>48.982750000000003</c:v>
                </c:pt>
                <c:pt idx="2939">
                  <c:v>48.999420000000001</c:v>
                </c:pt>
                <c:pt idx="2940">
                  <c:v>49.016089999999998</c:v>
                </c:pt>
                <c:pt idx="2941">
                  <c:v>49.032760000000003</c:v>
                </c:pt>
                <c:pt idx="2942">
                  <c:v>49.049419999999998</c:v>
                </c:pt>
                <c:pt idx="2943">
                  <c:v>49.066090000000003</c:v>
                </c:pt>
                <c:pt idx="2944">
                  <c:v>49.08276</c:v>
                </c:pt>
                <c:pt idx="2945">
                  <c:v>49.099420000000002</c:v>
                </c:pt>
                <c:pt idx="2946">
                  <c:v>49.11609</c:v>
                </c:pt>
                <c:pt idx="2947">
                  <c:v>49.132759999999998</c:v>
                </c:pt>
                <c:pt idx="2948">
                  <c:v>49.149419999999999</c:v>
                </c:pt>
                <c:pt idx="2949">
                  <c:v>49.166089999999997</c:v>
                </c:pt>
                <c:pt idx="2950">
                  <c:v>49.182749999999999</c:v>
                </c:pt>
                <c:pt idx="2951">
                  <c:v>49.199420000000003</c:v>
                </c:pt>
                <c:pt idx="2952">
                  <c:v>49.216090000000001</c:v>
                </c:pt>
                <c:pt idx="2953">
                  <c:v>49.232750000000003</c:v>
                </c:pt>
                <c:pt idx="2954">
                  <c:v>49.249420000000001</c:v>
                </c:pt>
                <c:pt idx="2955">
                  <c:v>49.266089999999998</c:v>
                </c:pt>
                <c:pt idx="2956">
                  <c:v>49.28275</c:v>
                </c:pt>
                <c:pt idx="2957">
                  <c:v>49.299419999999998</c:v>
                </c:pt>
                <c:pt idx="2958">
                  <c:v>49.316090000000003</c:v>
                </c:pt>
                <c:pt idx="2959">
                  <c:v>49.332749999999997</c:v>
                </c:pt>
                <c:pt idx="2960">
                  <c:v>49.349420000000002</c:v>
                </c:pt>
                <c:pt idx="2961">
                  <c:v>49.36609</c:v>
                </c:pt>
                <c:pt idx="2962">
                  <c:v>49.382750000000001</c:v>
                </c:pt>
                <c:pt idx="2963">
                  <c:v>49.399419999999999</c:v>
                </c:pt>
                <c:pt idx="2964">
                  <c:v>49.416080000000001</c:v>
                </c:pt>
                <c:pt idx="2965">
                  <c:v>49.432749999999999</c:v>
                </c:pt>
                <c:pt idx="2966">
                  <c:v>49.449420000000003</c:v>
                </c:pt>
                <c:pt idx="2967">
                  <c:v>49.466079999999998</c:v>
                </c:pt>
                <c:pt idx="2968">
                  <c:v>49.482750000000003</c:v>
                </c:pt>
                <c:pt idx="2969">
                  <c:v>49.499420000000001</c:v>
                </c:pt>
                <c:pt idx="2970">
                  <c:v>49.516080000000002</c:v>
                </c:pt>
                <c:pt idx="2971">
                  <c:v>49.53275</c:v>
                </c:pt>
                <c:pt idx="2972">
                  <c:v>49.549419999999998</c:v>
                </c:pt>
                <c:pt idx="2973">
                  <c:v>49.566079999999999</c:v>
                </c:pt>
                <c:pt idx="2974">
                  <c:v>49.582749999999997</c:v>
                </c:pt>
                <c:pt idx="2975">
                  <c:v>49.599409999999999</c:v>
                </c:pt>
                <c:pt idx="2976">
                  <c:v>49.616079999999997</c:v>
                </c:pt>
                <c:pt idx="2977">
                  <c:v>49.632750000000001</c:v>
                </c:pt>
                <c:pt idx="2978">
                  <c:v>49.649410000000003</c:v>
                </c:pt>
                <c:pt idx="2979">
                  <c:v>49.666080000000001</c:v>
                </c:pt>
                <c:pt idx="2980">
                  <c:v>49.682749999999999</c:v>
                </c:pt>
                <c:pt idx="2981">
                  <c:v>49.69941</c:v>
                </c:pt>
                <c:pt idx="2982">
                  <c:v>49.716079999999998</c:v>
                </c:pt>
                <c:pt idx="2983">
                  <c:v>49.732750000000003</c:v>
                </c:pt>
                <c:pt idx="2984">
                  <c:v>49.749409999999997</c:v>
                </c:pt>
                <c:pt idx="2985">
                  <c:v>49.766080000000002</c:v>
                </c:pt>
                <c:pt idx="2986">
                  <c:v>49.78275</c:v>
                </c:pt>
                <c:pt idx="2987">
                  <c:v>49.799410000000002</c:v>
                </c:pt>
                <c:pt idx="2988">
                  <c:v>49.816079999999999</c:v>
                </c:pt>
                <c:pt idx="2989">
                  <c:v>49.832740000000001</c:v>
                </c:pt>
                <c:pt idx="2990">
                  <c:v>49.849409999999999</c:v>
                </c:pt>
                <c:pt idx="2991">
                  <c:v>49.866079999999997</c:v>
                </c:pt>
                <c:pt idx="2992">
                  <c:v>49.882739999999998</c:v>
                </c:pt>
                <c:pt idx="2993">
                  <c:v>49.899410000000003</c:v>
                </c:pt>
                <c:pt idx="2994">
                  <c:v>49.916080000000001</c:v>
                </c:pt>
                <c:pt idx="2995">
                  <c:v>49.932740000000003</c:v>
                </c:pt>
                <c:pt idx="2996">
                  <c:v>49.94941</c:v>
                </c:pt>
                <c:pt idx="2997">
                  <c:v>49.966079999999998</c:v>
                </c:pt>
                <c:pt idx="2998">
                  <c:v>49.98274</c:v>
                </c:pt>
                <c:pt idx="2999">
                  <c:v>49.999409999999997</c:v>
                </c:pt>
                <c:pt idx="3000">
                  <c:v>50.016080000000002</c:v>
                </c:pt>
                <c:pt idx="3001">
                  <c:v>50.032739999999997</c:v>
                </c:pt>
                <c:pt idx="3002">
                  <c:v>50.049399999999999</c:v>
                </c:pt>
                <c:pt idx="3003">
                  <c:v>50.066070000000003</c:v>
                </c:pt>
                <c:pt idx="3004">
                  <c:v>50.082740000000001</c:v>
                </c:pt>
                <c:pt idx="3005">
                  <c:v>50.099409999999999</c:v>
                </c:pt>
                <c:pt idx="3006">
                  <c:v>50.116070000000001</c:v>
                </c:pt>
                <c:pt idx="3007">
                  <c:v>50.132739999999998</c:v>
                </c:pt>
                <c:pt idx="3008">
                  <c:v>50.149410000000003</c:v>
                </c:pt>
                <c:pt idx="3009">
                  <c:v>50.166069999999998</c:v>
                </c:pt>
                <c:pt idx="3010">
                  <c:v>50.182740000000003</c:v>
                </c:pt>
                <c:pt idx="3011">
                  <c:v>50.19941</c:v>
                </c:pt>
                <c:pt idx="3012">
                  <c:v>50.216070000000002</c:v>
                </c:pt>
                <c:pt idx="3013">
                  <c:v>50.23274</c:v>
                </c:pt>
                <c:pt idx="3014">
                  <c:v>50.249400000000001</c:v>
                </c:pt>
                <c:pt idx="3015">
                  <c:v>50.266069999999999</c:v>
                </c:pt>
                <c:pt idx="3016">
                  <c:v>50.282739999999997</c:v>
                </c:pt>
                <c:pt idx="3017">
                  <c:v>50.299399999999999</c:v>
                </c:pt>
                <c:pt idx="3018">
                  <c:v>50.316070000000003</c:v>
                </c:pt>
                <c:pt idx="3019">
                  <c:v>50.332740000000001</c:v>
                </c:pt>
                <c:pt idx="3020">
                  <c:v>50.349400000000003</c:v>
                </c:pt>
                <c:pt idx="3021">
                  <c:v>50.366070000000001</c:v>
                </c:pt>
                <c:pt idx="3022">
                  <c:v>50.382739999999998</c:v>
                </c:pt>
                <c:pt idx="3023">
                  <c:v>50.3994</c:v>
                </c:pt>
                <c:pt idx="3024">
                  <c:v>50.416069999999998</c:v>
                </c:pt>
                <c:pt idx="3025">
                  <c:v>50.432740000000003</c:v>
                </c:pt>
                <c:pt idx="3026">
                  <c:v>50.449399999999997</c:v>
                </c:pt>
                <c:pt idx="3027">
                  <c:v>50.466070000000002</c:v>
                </c:pt>
                <c:pt idx="3028">
                  <c:v>50.482729999999997</c:v>
                </c:pt>
                <c:pt idx="3029">
                  <c:v>50.499400000000001</c:v>
                </c:pt>
                <c:pt idx="3030">
                  <c:v>50.516069999999999</c:v>
                </c:pt>
                <c:pt idx="3031">
                  <c:v>50.532730000000001</c:v>
                </c:pt>
                <c:pt idx="3032">
                  <c:v>50.549399999999999</c:v>
                </c:pt>
                <c:pt idx="3033">
                  <c:v>50.566070000000003</c:v>
                </c:pt>
                <c:pt idx="3034">
                  <c:v>50.582729999999998</c:v>
                </c:pt>
                <c:pt idx="3035">
                  <c:v>50.599400000000003</c:v>
                </c:pt>
                <c:pt idx="3036">
                  <c:v>50.616070000000001</c:v>
                </c:pt>
                <c:pt idx="3037">
                  <c:v>50.632730000000002</c:v>
                </c:pt>
                <c:pt idx="3038">
                  <c:v>50.6494</c:v>
                </c:pt>
                <c:pt idx="3039">
                  <c:v>50.666069999999998</c:v>
                </c:pt>
                <c:pt idx="3040">
                  <c:v>50.682729999999999</c:v>
                </c:pt>
                <c:pt idx="3041">
                  <c:v>50.699399999999997</c:v>
                </c:pt>
                <c:pt idx="3042">
                  <c:v>50.716059999999999</c:v>
                </c:pt>
                <c:pt idx="3043">
                  <c:v>50.732729999999997</c:v>
                </c:pt>
                <c:pt idx="3044">
                  <c:v>50.749400000000001</c:v>
                </c:pt>
                <c:pt idx="3045">
                  <c:v>50.766060000000003</c:v>
                </c:pt>
                <c:pt idx="3046">
                  <c:v>50.782730000000001</c:v>
                </c:pt>
                <c:pt idx="3047">
                  <c:v>50.799399999999999</c:v>
                </c:pt>
                <c:pt idx="3048">
                  <c:v>50.81606</c:v>
                </c:pt>
                <c:pt idx="3049">
                  <c:v>50.832729999999998</c:v>
                </c:pt>
                <c:pt idx="3050">
                  <c:v>50.849400000000003</c:v>
                </c:pt>
                <c:pt idx="3051">
                  <c:v>50.866050000000001</c:v>
                </c:pt>
                <c:pt idx="3052">
                  <c:v>50.882730000000002</c:v>
                </c:pt>
                <c:pt idx="3053">
                  <c:v>50.899389999999997</c:v>
                </c:pt>
                <c:pt idx="3054">
                  <c:v>50.916060000000002</c:v>
                </c:pt>
                <c:pt idx="3055">
                  <c:v>50.932729999999999</c:v>
                </c:pt>
                <c:pt idx="3056">
                  <c:v>50.949390000000001</c:v>
                </c:pt>
                <c:pt idx="3057">
                  <c:v>50.966059999999999</c:v>
                </c:pt>
                <c:pt idx="3058">
                  <c:v>50.982729999999997</c:v>
                </c:pt>
                <c:pt idx="3059">
                  <c:v>50.999389999999998</c:v>
                </c:pt>
                <c:pt idx="3060">
                  <c:v>51.016060000000003</c:v>
                </c:pt>
                <c:pt idx="3061">
                  <c:v>51.032730000000001</c:v>
                </c:pt>
                <c:pt idx="3062">
                  <c:v>51.049390000000002</c:v>
                </c:pt>
                <c:pt idx="3063">
                  <c:v>51.06606</c:v>
                </c:pt>
                <c:pt idx="3064">
                  <c:v>51.082729999999998</c:v>
                </c:pt>
                <c:pt idx="3065">
                  <c:v>51.09939</c:v>
                </c:pt>
                <c:pt idx="3066">
                  <c:v>51.116050000000001</c:v>
                </c:pt>
                <c:pt idx="3067">
                  <c:v>51.132719999999999</c:v>
                </c:pt>
                <c:pt idx="3068">
                  <c:v>51.149389999999997</c:v>
                </c:pt>
                <c:pt idx="3069">
                  <c:v>51.166060000000002</c:v>
                </c:pt>
                <c:pt idx="3070">
                  <c:v>51.182720000000003</c:v>
                </c:pt>
                <c:pt idx="3071">
                  <c:v>51.199390000000001</c:v>
                </c:pt>
                <c:pt idx="3072">
                  <c:v>51.216059999999999</c:v>
                </c:pt>
                <c:pt idx="3073">
                  <c:v>51.23272</c:v>
                </c:pt>
                <c:pt idx="3074">
                  <c:v>51.249389999999998</c:v>
                </c:pt>
                <c:pt idx="3075">
                  <c:v>51.266060000000003</c:v>
                </c:pt>
                <c:pt idx="3076">
                  <c:v>51.282719999999998</c:v>
                </c:pt>
                <c:pt idx="3077">
                  <c:v>51.299390000000002</c:v>
                </c:pt>
                <c:pt idx="3078">
                  <c:v>51.31606</c:v>
                </c:pt>
                <c:pt idx="3079">
                  <c:v>51.332720000000002</c:v>
                </c:pt>
                <c:pt idx="3080">
                  <c:v>51.34939</c:v>
                </c:pt>
                <c:pt idx="3081">
                  <c:v>51.366050000000001</c:v>
                </c:pt>
                <c:pt idx="3082">
                  <c:v>51.382719999999999</c:v>
                </c:pt>
                <c:pt idx="3083">
                  <c:v>51.399389999999997</c:v>
                </c:pt>
                <c:pt idx="3084">
                  <c:v>51.416049999999998</c:v>
                </c:pt>
                <c:pt idx="3085">
                  <c:v>51.432720000000003</c:v>
                </c:pt>
                <c:pt idx="3086">
                  <c:v>51.449390000000001</c:v>
                </c:pt>
                <c:pt idx="3087">
                  <c:v>51.466050000000003</c:v>
                </c:pt>
                <c:pt idx="3088">
                  <c:v>51.48272</c:v>
                </c:pt>
                <c:pt idx="3089">
                  <c:v>51.499389999999998</c:v>
                </c:pt>
                <c:pt idx="3090">
                  <c:v>51.51605</c:v>
                </c:pt>
                <c:pt idx="3091">
                  <c:v>51.532719999999998</c:v>
                </c:pt>
                <c:pt idx="3092">
                  <c:v>51.549390000000002</c:v>
                </c:pt>
                <c:pt idx="3093">
                  <c:v>51.566049999999997</c:v>
                </c:pt>
                <c:pt idx="3094">
                  <c:v>51.582720000000002</c:v>
                </c:pt>
                <c:pt idx="3095">
                  <c:v>51.599379999999996</c:v>
                </c:pt>
                <c:pt idx="3096">
                  <c:v>51.616050000000001</c:v>
                </c:pt>
                <c:pt idx="3097">
                  <c:v>51.632719999999999</c:v>
                </c:pt>
                <c:pt idx="3098">
                  <c:v>51.649380000000001</c:v>
                </c:pt>
                <c:pt idx="3099">
                  <c:v>51.666049999999998</c:v>
                </c:pt>
                <c:pt idx="3100">
                  <c:v>51.682720000000003</c:v>
                </c:pt>
                <c:pt idx="3101">
                  <c:v>51.699379999999998</c:v>
                </c:pt>
                <c:pt idx="3102">
                  <c:v>51.716050000000003</c:v>
                </c:pt>
                <c:pt idx="3103">
                  <c:v>51.73272</c:v>
                </c:pt>
                <c:pt idx="3104">
                  <c:v>51.749380000000002</c:v>
                </c:pt>
                <c:pt idx="3105">
                  <c:v>51.76605</c:v>
                </c:pt>
                <c:pt idx="3106">
                  <c:v>51.782710000000002</c:v>
                </c:pt>
                <c:pt idx="3107">
                  <c:v>51.799379999999999</c:v>
                </c:pt>
                <c:pt idx="3108">
                  <c:v>51.816049999999997</c:v>
                </c:pt>
                <c:pt idx="3109">
                  <c:v>51.832709999999999</c:v>
                </c:pt>
                <c:pt idx="3110">
                  <c:v>51.849379999999996</c:v>
                </c:pt>
                <c:pt idx="3111">
                  <c:v>51.866050000000001</c:v>
                </c:pt>
                <c:pt idx="3112">
                  <c:v>51.882710000000003</c:v>
                </c:pt>
                <c:pt idx="3113">
                  <c:v>51.899380000000001</c:v>
                </c:pt>
                <c:pt idx="3114">
                  <c:v>51.916049999999998</c:v>
                </c:pt>
                <c:pt idx="3115">
                  <c:v>51.932699999999997</c:v>
                </c:pt>
                <c:pt idx="3116">
                  <c:v>51.949379999999998</c:v>
                </c:pt>
                <c:pt idx="3117">
                  <c:v>51.966050000000003</c:v>
                </c:pt>
                <c:pt idx="3118">
                  <c:v>51.982709999999997</c:v>
                </c:pt>
                <c:pt idx="3119">
                  <c:v>51.999380000000002</c:v>
                </c:pt>
                <c:pt idx="3120">
                  <c:v>52.016039999999997</c:v>
                </c:pt>
                <c:pt idx="3121">
                  <c:v>52.032710000000002</c:v>
                </c:pt>
                <c:pt idx="3122">
                  <c:v>52.049379999999999</c:v>
                </c:pt>
                <c:pt idx="3123">
                  <c:v>52.066040000000001</c:v>
                </c:pt>
                <c:pt idx="3124">
                  <c:v>52.082709999999999</c:v>
                </c:pt>
                <c:pt idx="3125">
                  <c:v>52.099379999999996</c:v>
                </c:pt>
                <c:pt idx="3126">
                  <c:v>52.116039999999998</c:v>
                </c:pt>
                <c:pt idx="3127">
                  <c:v>52.132710000000003</c:v>
                </c:pt>
                <c:pt idx="3128">
                  <c:v>52.149380000000001</c:v>
                </c:pt>
                <c:pt idx="3129">
                  <c:v>52.166040000000002</c:v>
                </c:pt>
                <c:pt idx="3130">
                  <c:v>52.182699999999997</c:v>
                </c:pt>
                <c:pt idx="3131">
                  <c:v>52.199379999999998</c:v>
                </c:pt>
                <c:pt idx="3132">
                  <c:v>52.21604</c:v>
                </c:pt>
                <c:pt idx="3133">
                  <c:v>52.232709999999997</c:v>
                </c:pt>
                <c:pt idx="3134">
                  <c:v>52.249369999999999</c:v>
                </c:pt>
                <c:pt idx="3135">
                  <c:v>52.266039999999997</c:v>
                </c:pt>
                <c:pt idx="3136">
                  <c:v>52.282710000000002</c:v>
                </c:pt>
                <c:pt idx="3137">
                  <c:v>52.299370000000003</c:v>
                </c:pt>
                <c:pt idx="3138">
                  <c:v>52.316040000000001</c:v>
                </c:pt>
                <c:pt idx="3139">
                  <c:v>52.332709999999999</c:v>
                </c:pt>
                <c:pt idx="3140">
                  <c:v>52.34937</c:v>
                </c:pt>
                <c:pt idx="3141">
                  <c:v>52.366039999999998</c:v>
                </c:pt>
                <c:pt idx="3142">
                  <c:v>52.382710000000003</c:v>
                </c:pt>
                <c:pt idx="3143">
                  <c:v>52.399369999999998</c:v>
                </c:pt>
                <c:pt idx="3144">
                  <c:v>52.416040000000002</c:v>
                </c:pt>
                <c:pt idx="3145">
                  <c:v>52.432699999999997</c:v>
                </c:pt>
                <c:pt idx="3146">
                  <c:v>52.449379999999998</c:v>
                </c:pt>
                <c:pt idx="3147">
                  <c:v>52.46604</c:v>
                </c:pt>
                <c:pt idx="3148">
                  <c:v>52.482700000000001</c:v>
                </c:pt>
                <c:pt idx="3149">
                  <c:v>52.499369999999999</c:v>
                </c:pt>
                <c:pt idx="3150">
                  <c:v>52.516039999999997</c:v>
                </c:pt>
                <c:pt idx="3151">
                  <c:v>52.532699999999998</c:v>
                </c:pt>
                <c:pt idx="3152">
                  <c:v>52.549370000000003</c:v>
                </c:pt>
                <c:pt idx="3153">
                  <c:v>52.566040000000001</c:v>
                </c:pt>
                <c:pt idx="3154">
                  <c:v>52.582700000000003</c:v>
                </c:pt>
                <c:pt idx="3155">
                  <c:v>52.59937</c:v>
                </c:pt>
                <c:pt idx="3156">
                  <c:v>52.616039999999998</c:v>
                </c:pt>
                <c:pt idx="3157">
                  <c:v>52.6327</c:v>
                </c:pt>
                <c:pt idx="3158">
                  <c:v>52.649369999999998</c:v>
                </c:pt>
                <c:pt idx="3159">
                  <c:v>52.666029999999999</c:v>
                </c:pt>
                <c:pt idx="3160">
                  <c:v>52.682699999999997</c:v>
                </c:pt>
                <c:pt idx="3161">
                  <c:v>52.699379999999998</c:v>
                </c:pt>
                <c:pt idx="3162">
                  <c:v>52.716030000000003</c:v>
                </c:pt>
                <c:pt idx="3163">
                  <c:v>52.732700000000001</c:v>
                </c:pt>
                <c:pt idx="3164">
                  <c:v>52.749369999999999</c:v>
                </c:pt>
                <c:pt idx="3165">
                  <c:v>52.766030000000001</c:v>
                </c:pt>
                <c:pt idx="3166">
                  <c:v>52.782699999999998</c:v>
                </c:pt>
                <c:pt idx="3167">
                  <c:v>52.799370000000003</c:v>
                </c:pt>
                <c:pt idx="3168">
                  <c:v>52.816029999999998</c:v>
                </c:pt>
                <c:pt idx="3169">
                  <c:v>52.832700000000003</c:v>
                </c:pt>
                <c:pt idx="3170">
                  <c:v>52.84937</c:v>
                </c:pt>
                <c:pt idx="3171">
                  <c:v>52.866030000000002</c:v>
                </c:pt>
                <c:pt idx="3172">
                  <c:v>52.8827</c:v>
                </c:pt>
                <c:pt idx="3173">
                  <c:v>52.899360000000001</c:v>
                </c:pt>
                <c:pt idx="3174">
                  <c:v>52.916029999999999</c:v>
                </c:pt>
                <c:pt idx="3175">
                  <c:v>52.932699999999997</c:v>
                </c:pt>
                <c:pt idx="3176">
                  <c:v>52.949359999999999</c:v>
                </c:pt>
                <c:pt idx="3177">
                  <c:v>52.966030000000003</c:v>
                </c:pt>
                <c:pt idx="3178">
                  <c:v>52.982700000000001</c:v>
                </c:pt>
                <c:pt idx="3179">
                  <c:v>52.999360000000003</c:v>
                </c:pt>
                <c:pt idx="3180">
                  <c:v>53.016030000000001</c:v>
                </c:pt>
                <c:pt idx="3181">
                  <c:v>53.032699999999998</c:v>
                </c:pt>
                <c:pt idx="3182">
                  <c:v>53.04936</c:v>
                </c:pt>
                <c:pt idx="3183">
                  <c:v>53.066029999999998</c:v>
                </c:pt>
                <c:pt idx="3184">
                  <c:v>53.082700000000003</c:v>
                </c:pt>
                <c:pt idx="3185">
                  <c:v>53.099359999999997</c:v>
                </c:pt>
                <c:pt idx="3186">
                  <c:v>53.116030000000002</c:v>
                </c:pt>
                <c:pt idx="3187">
                  <c:v>53.132689999999997</c:v>
                </c:pt>
                <c:pt idx="3188">
                  <c:v>53.149360000000001</c:v>
                </c:pt>
                <c:pt idx="3189">
                  <c:v>53.166029999999999</c:v>
                </c:pt>
                <c:pt idx="3190">
                  <c:v>53.182690000000001</c:v>
                </c:pt>
                <c:pt idx="3191">
                  <c:v>53.199359999999999</c:v>
                </c:pt>
                <c:pt idx="3192">
                  <c:v>53.216030000000003</c:v>
                </c:pt>
                <c:pt idx="3193">
                  <c:v>53.232689999999998</c:v>
                </c:pt>
                <c:pt idx="3194">
                  <c:v>53.249360000000003</c:v>
                </c:pt>
                <c:pt idx="3195">
                  <c:v>53.266030000000001</c:v>
                </c:pt>
                <c:pt idx="3196">
                  <c:v>53.282690000000002</c:v>
                </c:pt>
                <c:pt idx="3197">
                  <c:v>53.29936</c:v>
                </c:pt>
                <c:pt idx="3198">
                  <c:v>53.316020000000002</c:v>
                </c:pt>
                <c:pt idx="3199">
                  <c:v>53.332689999999999</c:v>
                </c:pt>
                <c:pt idx="3200">
                  <c:v>53.349359999999997</c:v>
                </c:pt>
                <c:pt idx="3201">
                  <c:v>53.366019999999999</c:v>
                </c:pt>
                <c:pt idx="3202">
                  <c:v>53.382689999999997</c:v>
                </c:pt>
                <c:pt idx="3203">
                  <c:v>53.399360000000001</c:v>
                </c:pt>
                <c:pt idx="3204">
                  <c:v>53.416020000000003</c:v>
                </c:pt>
                <c:pt idx="3205">
                  <c:v>53.432690000000001</c:v>
                </c:pt>
                <c:pt idx="3206">
                  <c:v>53.449359999999999</c:v>
                </c:pt>
                <c:pt idx="3207">
                  <c:v>53.46602</c:v>
                </c:pt>
                <c:pt idx="3208">
                  <c:v>53.482689999999998</c:v>
                </c:pt>
                <c:pt idx="3209">
                  <c:v>53.499360000000003</c:v>
                </c:pt>
                <c:pt idx="3210">
                  <c:v>53.516030000000001</c:v>
                </c:pt>
                <c:pt idx="3211">
                  <c:v>53.532690000000002</c:v>
                </c:pt>
                <c:pt idx="3212">
                  <c:v>53.549349999999997</c:v>
                </c:pt>
                <c:pt idx="3213">
                  <c:v>53.566020000000002</c:v>
                </c:pt>
                <c:pt idx="3214">
                  <c:v>53.582689999999999</c:v>
                </c:pt>
                <c:pt idx="3215">
                  <c:v>53.599350000000001</c:v>
                </c:pt>
                <c:pt idx="3216">
                  <c:v>53.616019999999999</c:v>
                </c:pt>
                <c:pt idx="3217">
                  <c:v>53.632689999999997</c:v>
                </c:pt>
                <c:pt idx="3218">
                  <c:v>53.649349999999998</c:v>
                </c:pt>
                <c:pt idx="3219">
                  <c:v>53.666020000000003</c:v>
                </c:pt>
                <c:pt idx="3220">
                  <c:v>53.682690000000001</c:v>
                </c:pt>
                <c:pt idx="3221">
                  <c:v>53.699350000000003</c:v>
                </c:pt>
                <c:pt idx="3222">
                  <c:v>53.71602</c:v>
                </c:pt>
                <c:pt idx="3223">
                  <c:v>53.732689999999998</c:v>
                </c:pt>
                <c:pt idx="3224">
                  <c:v>53.74935</c:v>
                </c:pt>
                <c:pt idx="3225">
                  <c:v>53.766030000000001</c:v>
                </c:pt>
                <c:pt idx="3226">
                  <c:v>53.782679999999999</c:v>
                </c:pt>
                <c:pt idx="3227">
                  <c:v>53.799349999999997</c:v>
                </c:pt>
                <c:pt idx="3228">
                  <c:v>53.816020000000002</c:v>
                </c:pt>
                <c:pt idx="3229">
                  <c:v>53.832680000000003</c:v>
                </c:pt>
                <c:pt idx="3230">
                  <c:v>53.849350000000001</c:v>
                </c:pt>
                <c:pt idx="3231">
                  <c:v>53.866019999999999</c:v>
                </c:pt>
                <c:pt idx="3232">
                  <c:v>53.882680000000001</c:v>
                </c:pt>
                <c:pt idx="3233">
                  <c:v>53.899349999999998</c:v>
                </c:pt>
                <c:pt idx="3234">
                  <c:v>53.916020000000003</c:v>
                </c:pt>
                <c:pt idx="3235">
                  <c:v>53.932679999999998</c:v>
                </c:pt>
                <c:pt idx="3236">
                  <c:v>53.949350000000003</c:v>
                </c:pt>
                <c:pt idx="3237">
                  <c:v>53.966009999999997</c:v>
                </c:pt>
                <c:pt idx="3238">
                  <c:v>53.982680000000002</c:v>
                </c:pt>
                <c:pt idx="3239">
                  <c:v>53.99935</c:v>
                </c:pt>
                <c:pt idx="3240">
                  <c:v>54.016010000000001</c:v>
                </c:pt>
                <c:pt idx="3241">
                  <c:v>54.032679999999999</c:v>
                </c:pt>
                <c:pt idx="3242">
                  <c:v>54.049349999999997</c:v>
                </c:pt>
                <c:pt idx="3243">
                  <c:v>54.066009999999999</c:v>
                </c:pt>
                <c:pt idx="3244">
                  <c:v>54.082680000000003</c:v>
                </c:pt>
                <c:pt idx="3245">
                  <c:v>54.099350000000001</c:v>
                </c:pt>
                <c:pt idx="3246">
                  <c:v>54.116010000000003</c:v>
                </c:pt>
                <c:pt idx="3247">
                  <c:v>54.132680000000001</c:v>
                </c:pt>
                <c:pt idx="3248">
                  <c:v>54.149349999999998</c:v>
                </c:pt>
                <c:pt idx="3249">
                  <c:v>54.16601</c:v>
                </c:pt>
                <c:pt idx="3250">
                  <c:v>54.182679999999998</c:v>
                </c:pt>
                <c:pt idx="3251">
                  <c:v>54.199339999999999</c:v>
                </c:pt>
                <c:pt idx="3252">
                  <c:v>54.216009999999997</c:v>
                </c:pt>
                <c:pt idx="3253">
                  <c:v>54.232680000000002</c:v>
                </c:pt>
                <c:pt idx="3254">
                  <c:v>54.249339999999997</c:v>
                </c:pt>
                <c:pt idx="3255">
                  <c:v>54.266010000000001</c:v>
                </c:pt>
                <c:pt idx="3256">
                  <c:v>54.282679999999999</c:v>
                </c:pt>
                <c:pt idx="3257">
                  <c:v>54.299340000000001</c:v>
                </c:pt>
                <c:pt idx="3258">
                  <c:v>54.316009999999999</c:v>
                </c:pt>
                <c:pt idx="3259">
                  <c:v>54.332680000000003</c:v>
                </c:pt>
                <c:pt idx="3260">
                  <c:v>54.349339999999998</c:v>
                </c:pt>
                <c:pt idx="3261">
                  <c:v>54.366010000000003</c:v>
                </c:pt>
                <c:pt idx="3262">
                  <c:v>54.382680000000001</c:v>
                </c:pt>
                <c:pt idx="3263">
                  <c:v>54.399340000000002</c:v>
                </c:pt>
                <c:pt idx="3264">
                  <c:v>54.41601</c:v>
                </c:pt>
                <c:pt idx="3265">
                  <c:v>54.432670000000002</c:v>
                </c:pt>
                <c:pt idx="3266">
                  <c:v>54.449339999999999</c:v>
                </c:pt>
                <c:pt idx="3267">
                  <c:v>54.466009999999997</c:v>
                </c:pt>
                <c:pt idx="3268">
                  <c:v>54.482669999999999</c:v>
                </c:pt>
                <c:pt idx="3269">
                  <c:v>54.499339999999997</c:v>
                </c:pt>
                <c:pt idx="3270">
                  <c:v>54.516010000000001</c:v>
                </c:pt>
                <c:pt idx="3271">
                  <c:v>54.532670000000003</c:v>
                </c:pt>
                <c:pt idx="3272">
                  <c:v>54.549340000000001</c:v>
                </c:pt>
                <c:pt idx="3273">
                  <c:v>54.566009999999999</c:v>
                </c:pt>
                <c:pt idx="3274">
                  <c:v>54.582680000000003</c:v>
                </c:pt>
                <c:pt idx="3275">
                  <c:v>54.599339999999998</c:v>
                </c:pt>
                <c:pt idx="3276">
                  <c:v>54.616</c:v>
                </c:pt>
                <c:pt idx="3277">
                  <c:v>54.632669999999997</c:v>
                </c:pt>
                <c:pt idx="3278">
                  <c:v>54.649340000000002</c:v>
                </c:pt>
                <c:pt idx="3279">
                  <c:v>54.665999999999997</c:v>
                </c:pt>
                <c:pt idx="3280">
                  <c:v>54.682670000000002</c:v>
                </c:pt>
                <c:pt idx="3281">
                  <c:v>54.699339999999999</c:v>
                </c:pt>
                <c:pt idx="3282">
                  <c:v>54.716000000000001</c:v>
                </c:pt>
                <c:pt idx="3283">
                  <c:v>54.732669999999999</c:v>
                </c:pt>
                <c:pt idx="3284">
                  <c:v>54.749339999999997</c:v>
                </c:pt>
                <c:pt idx="3285">
                  <c:v>54.765999999999998</c:v>
                </c:pt>
                <c:pt idx="3286">
                  <c:v>54.782670000000003</c:v>
                </c:pt>
                <c:pt idx="3287">
                  <c:v>54.799340000000001</c:v>
                </c:pt>
                <c:pt idx="3288">
                  <c:v>54.816000000000003</c:v>
                </c:pt>
                <c:pt idx="3289">
                  <c:v>54.83267</c:v>
                </c:pt>
                <c:pt idx="3290">
                  <c:v>54.849330000000002</c:v>
                </c:pt>
                <c:pt idx="3291">
                  <c:v>54.866</c:v>
                </c:pt>
                <c:pt idx="3292">
                  <c:v>54.882669999999997</c:v>
                </c:pt>
                <c:pt idx="3293">
                  <c:v>54.899329999999999</c:v>
                </c:pt>
                <c:pt idx="3294">
                  <c:v>54.915999999999997</c:v>
                </c:pt>
                <c:pt idx="3295">
                  <c:v>54.932670000000002</c:v>
                </c:pt>
                <c:pt idx="3296">
                  <c:v>54.949330000000003</c:v>
                </c:pt>
                <c:pt idx="3297">
                  <c:v>54.966000000000001</c:v>
                </c:pt>
                <c:pt idx="3298">
                  <c:v>54.982669999999999</c:v>
                </c:pt>
                <c:pt idx="3299">
                  <c:v>54.99933</c:v>
                </c:pt>
                <c:pt idx="3300">
                  <c:v>55.015999999999998</c:v>
                </c:pt>
                <c:pt idx="3301">
                  <c:v>55.032670000000003</c:v>
                </c:pt>
                <c:pt idx="3302">
                  <c:v>55.049329999999998</c:v>
                </c:pt>
                <c:pt idx="3303">
                  <c:v>55.066000000000003</c:v>
                </c:pt>
                <c:pt idx="3304">
                  <c:v>55.082659999999997</c:v>
                </c:pt>
                <c:pt idx="3305">
                  <c:v>55.099330000000002</c:v>
                </c:pt>
                <c:pt idx="3306">
                  <c:v>55.116</c:v>
                </c:pt>
                <c:pt idx="3307">
                  <c:v>55.132660000000001</c:v>
                </c:pt>
                <c:pt idx="3308">
                  <c:v>55.149329999999999</c:v>
                </c:pt>
                <c:pt idx="3309">
                  <c:v>55.165999999999997</c:v>
                </c:pt>
                <c:pt idx="3310">
                  <c:v>55.175579999999997</c:v>
                </c:pt>
                <c:pt idx="3311">
                  <c:v>55.182659999999998</c:v>
                </c:pt>
                <c:pt idx="3312">
                  <c:v>55.192250000000001</c:v>
                </c:pt>
                <c:pt idx="3313">
                  <c:v>55.199330000000003</c:v>
                </c:pt>
                <c:pt idx="3314">
                  <c:v>55.208919999999999</c:v>
                </c:pt>
                <c:pt idx="3315">
                  <c:v>55.216000000000001</c:v>
                </c:pt>
                <c:pt idx="3316">
                  <c:v>55.225580000000001</c:v>
                </c:pt>
                <c:pt idx="3317">
                  <c:v>55.232660000000003</c:v>
                </c:pt>
                <c:pt idx="3318">
                  <c:v>55.242249999999999</c:v>
                </c:pt>
                <c:pt idx="3319">
                  <c:v>55.24933</c:v>
                </c:pt>
                <c:pt idx="3320">
                  <c:v>55.25891</c:v>
                </c:pt>
                <c:pt idx="3321">
                  <c:v>55.265999999999998</c:v>
                </c:pt>
                <c:pt idx="3322">
                  <c:v>55.275579999999998</c:v>
                </c:pt>
                <c:pt idx="3323">
                  <c:v>55.28266</c:v>
                </c:pt>
                <c:pt idx="3324">
                  <c:v>55.292250000000003</c:v>
                </c:pt>
                <c:pt idx="3325">
                  <c:v>55.299329999999998</c:v>
                </c:pt>
                <c:pt idx="3326">
                  <c:v>55.308920000000001</c:v>
                </c:pt>
                <c:pt idx="3327">
                  <c:v>55.325580000000002</c:v>
                </c:pt>
                <c:pt idx="3328">
                  <c:v>55.34225</c:v>
                </c:pt>
                <c:pt idx="3329">
                  <c:v>55.358919999999998</c:v>
                </c:pt>
                <c:pt idx="3330">
                  <c:v>55.375579999999999</c:v>
                </c:pt>
                <c:pt idx="3331">
                  <c:v>55.392249999999997</c:v>
                </c:pt>
                <c:pt idx="3332">
                  <c:v>55.408920000000002</c:v>
                </c:pt>
                <c:pt idx="3333">
                  <c:v>55.425579999999997</c:v>
                </c:pt>
                <c:pt idx="3334">
                  <c:v>55.442250000000001</c:v>
                </c:pt>
                <c:pt idx="3335">
                  <c:v>55.458919999999999</c:v>
                </c:pt>
                <c:pt idx="3336">
                  <c:v>55.475580000000001</c:v>
                </c:pt>
                <c:pt idx="3337">
                  <c:v>55.492249999999999</c:v>
                </c:pt>
                <c:pt idx="3338">
                  <c:v>55.50891</c:v>
                </c:pt>
                <c:pt idx="3339">
                  <c:v>55.525579999999998</c:v>
                </c:pt>
                <c:pt idx="3340">
                  <c:v>55.542250000000003</c:v>
                </c:pt>
                <c:pt idx="3341">
                  <c:v>55.558920000000001</c:v>
                </c:pt>
                <c:pt idx="3342">
                  <c:v>55.575580000000002</c:v>
                </c:pt>
                <c:pt idx="3343">
                  <c:v>55.59225</c:v>
                </c:pt>
                <c:pt idx="3344">
                  <c:v>55.608919999999998</c:v>
                </c:pt>
                <c:pt idx="3345">
                  <c:v>55.625579999999999</c:v>
                </c:pt>
                <c:pt idx="3346">
                  <c:v>55.642249999999997</c:v>
                </c:pt>
                <c:pt idx="3347">
                  <c:v>55.658920000000002</c:v>
                </c:pt>
                <c:pt idx="3348">
                  <c:v>55.675579999999997</c:v>
                </c:pt>
                <c:pt idx="3349">
                  <c:v>55.692250000000001</c:v>
                </c:pt>
                <c:pt idx="3350">
                  <c:v>55.708919999999999</c:v>
                </c:pt>
                <c:pt idx="3351">
                  <c:v>55.725580000000001</c:v>
                </c:pt>
                <c:pt idx="3352">
                  <c:v>55.742249999999999</c:v>
                </c:pt>
                <c:pt idx="3353">
                  <c:v>55.75891</c:v>
                </c:pt>
                <c:pt idx="3354">
                  <c:v>55.775579999999998</c:v>
                </c:pt>
                <c:pt idx="3355">
                  <c:v>55.792250000000003</c:v>
                </c:pt>
                <c:pt idx="3356">
                  <c:v>55.808920000000001</c:v>
                </c:pt>
                <c:pt idx="3357">
                  <c:v>55.825580000000002</c:v>
                </c:pt>
                <c:pt idx="3358">
                  <c:v>55.84225</c:v>
                </c:pt>
                <c:pt idx="3359">
                  <c:v>55.858919999999998</c:v>
                </c:pt>
                <c:pt idx="3360">
                  <c:v>55.875579999999999</c:v>
                </c:pt>
                <c:pt idx="3361">
                  <c:v>55.892249999999997</c:v>
                </c:pt>
                <c:pt idx="3362">
                  <c:v>55.908920000000002</c:v>
                </c:pt>
                <c:pt idx="3363">
                  <c:v>55.925579999999997</c:v>
                </c:pt>
                <c:pt idx="3364">
                  <c:v>55.942250000000001</c:v>
                </c:pt>
                <c:pt idx="3365">
                  <c:v>55.958919999999999</c:v>
                </c:pt>
                <c:pt idx="3366">
                  <c:v>55.975580000000001</c:v>
                </c:pt>
                <c:pt idx="3367">
                  <c:v>55.992249999999999</c:v>
                </c:pt>
                <c:pt idx="3368">
                  <c:v>56.00891</c:v>
                </c:pt>
                <c:pt idx="3369">
                  <c:v>56.025579999999998</c:v>
                </c:pt>
                <c:pt idx="3370">
                  <c:v>56.042250000000003</c:v>
                </c:pt>
                <c:pt idx="3371">
                  <c:v>56.058920000000001</c:v>
                </c:pt>
                <c:pt idx="3372">
                  <c:v>56.075580000000002</c:v>
                </c:pt>
                <c:pt idx="3373">
                  <c:v>56.09225</c:v>
                </c:pt>
                <c:pt idx="3374">
                  <c:v>56.108919999999998</c:v>
                </c:pt>
                <c:pt idx="3375">
                  <c:v>56.125579999999999</c:v>
                </c:pt>
                <c:pt idx="3376">
                  <c:v>56.142249999999997</c:v>
                </c:pt>
                <c:pt idx="3377">
                  <c:v>56.158920000000002</c:v>
                </c:pt>
                <c:pt idx="3378">
                  <c:v>56.175579999999997</c:v>
                </c:pt>
                <c:pt idx="3379">
                  <c:v>56.192250000000001</c:v>
                </c:pt>
                <c:pt idx="3380">
                  <c:v>56.208919999999999</c:v>
                </c:pt>
                <c:pt idx="3381">
                  <c:v>56.225580000000001</c:v>
                </c:pt>
                <c:pt idx="3382">
                  <c:v>56.242249999999999</c:v>
                </c:pt>
                <c:pt idx="3383">
                  <c:v>56.478230000000003</c:v>
                </c:pt>
                <c:pt idx="3384">
                  <c:v>56.494900000000001</c:v>
                </c:pt>
                <c:pt idx="3385">
                  <c:v>56.511569999999999</c:v>
                </c:pt>
                <c:pt idx="3386">
                  <c:v>56.528230000000001</c:v>
                </c:pt>
                <c:pt idx="3387">
                  <c:v>56.544899999999998</c:v>
                </c:pt>
                <c:pt idx="3388">
                  <c:v>56.561570000000003</c:v>
                </c:pt>
                <c:pt idx="3389">
                  <c:v>56.578229999999998</c:v>
                </c:pt>
                <c:pt idx="3390">
                  <c:v>56.594900000000003</c:v>
                </c:pt>
                <c:pt idx="3391">
                  <c:v>56.611559999999997</c:v>
                </c:pt>
                <c:pt idx="3392">
                  <c:v>56.628230000000002</c:v>
                </c:pt>
                <c:pt idx="3393">
                  <c:v>56.6449</c:v>
                </c:pt>
                <c:pt idx="3394">
                  <c:v>56.661569999999998</c:v>
                </c:pt>
                <c:pt idx="3395">
                  <c:v>56.678229999999999</c:v>
                </c:pt>
                <c:pt idx="3396">
                  <c:v>56.694899999999997</c:v>
                </c:pt>
                <c:pt idx="3397">
                  <c:v>56.711570000000002</c:v>
                </c:pt>
                <c:pt idx="3398">
                  <c:v>56.728230000000003</c:v>
                </c:pt>
                <c:pt idx="3399">
                  <c:v>56.744900000000001</c:v>
                </c:pt>
                <c:pt idx="3400">
                  <c:v>56.761569999999999</c:v>
                </c:pt>
                <c:pt idx="3401">
                  <c:v>56.778230000000001</c:v>
                </c:pt>
                <c:pt idx="3402">
                  <c:v>56.794899999999998</c:v>
                </c:pt>
                <c:pt idx="3403">
                  <c:v>56.811570000000003</c:v>
                </c:pt>
                <c:pt idx="3404">
                  <c:v>56.828229999999998</c:v>
                </c:pt>
                <c:pt idx="3405">
                  <c:v>56.844900000000003</c:v>
                </c:pt>
                <c:pt idx="3406">
                  <c:v>56.861559999999997</c:v>
                </c:pt>
                <c:pt idx="3407">
                  <c:v>56.878230000000002</c:v>
                </c:pt>
                <c:pt idx="3408">
                  <c:v>56.8949</c:v>
                </c:pt>
                <c:pt idx="3409">
                  <c:v>56.911560000000001</c:v>
                </c:pt>
                <c:pt idx="3410">
                  <c:v>56.928229999999999</c:v>
                </c:pt>
                <c:pt idx="3411">
                  <c:v>56.944899999999997</c:v>
                </c:pt>
                <c:pt idx="3412">
                  <c:v>56.961570000000002</c:v>
                </c:pt>
                <c:pt idx="3413">
                  <c:v>56.978230000000003</c:v>
                </c:pt>
                <c:pt idx="3414">
                  <c:v>56.994900000000001</c:v>
                </c:pt>
                <c:pt idx="3415">
                  <c:v>57.011569999999999</c:v>
                </c:pt>
                <c:pt idx="3416">
                  <c:v>57.028230000000001</c:v>
                </c:pt>
                <c:pt idx="3417">
                  <c:v>57.044899999999998</c:v>
                </c:pt>
                <c:pt idx="3418">
                  <c:v>57.061570000000003</c:v>
                </c:pt>
                <c:pt idx="3419">
                  <c:v>57.078229999999998</c:v>
                </c:pt>
                <c:pt idx="3420">
                  <c:v>57.094900000000003</c:v>
                </c:pt>
                <c:pt idx="3421">
                  <c:v>57.111559999999997</c:v>
                </c:pt>
                <c:pt idx="3422">
                  <c:v>57.128230000000002</c:v>
                </c:pt>
                <c:pt idx="3423">
                  <c:v>57.1449</c:v>
                </c:pt>
                <c:pt idx="3424">
                  <c:v>57.161560000000001</c:v>
                </c:pt>
                <c:pt idx="3425">
                  <c:v>57.178229999999999</c:v>
                </c:pt>
                <c:pt idx="3426">
                  <c:v>57.194899999999997</c:v>
                </c:pt>
                <c:pt idx="3427">
                  <c:v>57.211570000000002</c:v>
                </c:pt>
                <c:pt idx="3428">
                  <c:v>57.228230000000003</c:v>
                </c:pt>
                <c:pt idx="3429">
                  <c:v>57.244900000000001</c:v>
                </c:pt>
                <c:pt idx="3430">
                  <c:v>57.261569999999999</c:v>
                </c:pt>
                <c:pt idx="3431">
                  <c:v>57.278230000000001</c:v>
                </c:pt>
                <c:pt idx="3432">
                  <c:v>57.294899999999998</c:v>
                </c:pt>
                <c:pt idx="3433">
                  <c:v>57.311570000000003</c:v>
                </c:pt>
                <c:pt idx="3434">
                  <c:v>57.328229999999998</c:v>
                </c:pt>
                <c:pt idx="3435">
                  <c:v>57.344900000000003</c:v>
                </c:pt>
                <c:pt idx="3436">
                  <c:v>57.361559999999997</c:v>
                </c:pt>
                <c:pt idx="3437">
                  <c:v>57.378230000000002</c:v>
                </c:pt>
                <c:pt idx="3438">
                  <c:v>57.3949</c:v>
                </c:pt>
                <c:pt idx="3439">
                  <c:v>57.411560000000001</c:v>
                </c:pt>
                <c:pt idx="3440">
                  <c:v>57.428229999999999</c:v>
                </c:pt>
                <c:pt idx="3441">
                  <c:v>57.444899999999997</c:v>
                </c:pt>
                <c:pt idx="3442">
                  <c:v>57.461570000000002</c:v>
                </c:pt>
                <c:pt idx="3443">
                  <c:v>57.478230000000003</c:v>
                </c:pt>
                <c:pt idx="3444">
                  <c:v>57.494900000000001</c:v>
                </c:pt>
                <c:pt idx="3445">
                  <c:v>57.511569999999999</c:v>
                </c:pt>
                <c:pt idx="3446">
                  <c:v>57.528230000000001</c:v>
                </c:pt>
                <c:pt idx="3447">
                  <c:v>57.544899999999998</c:v>
                </c:pt>
                <c:pt idx="3448">
                  <c:v>57.561570000000003</c:v>
                </c:pt>
                <c:pt idx="3449">
                  <c:v>57.578229999999998</c:v>
                </c:pt>
                <c:pt idx="3450">
                  <c:v>57.594900000000003</c:v>
                </c:pt>
                <c:pt idx="3451">
                  <c:v>57.611559999999997</c:v>
                </c:pt>
                <c:pt idx="3452">
                  <c:v>57.628230000000002</c:v>
                </c:pt>
                <c:pt idx="3453">
                  <c:v>57.6449</c:v>
                </c:pt>
                <c:pt idx="3454">
                  <c:v>57.661560000000001</c:v>
                </c:pt>
                <c:pt idx="3455">
                  <c:v>57.678229999999999</c:v>
                </c:pt>
                <c:pt idx="3456">
                  <c:v>57.694899999999997</c:v>
                </c:pt>
                <c:pt idx="3457">
                  <c:v>57.711559999999999</c:v>
                </c:pt>
                <c:pt idx="3458">
                  <c:v>57.728230000000003</c:v>
                </c:pt>
                <c:pt idx="3459">
                  <c:v>57.744900000000001</c:v>
                </c:pt>
                <c:pt idx="3460">
                  <c:v>57.761569999999999</c:v>
                </c:pt>
                <c:pt idx="3461">
                  <c:v>57.778230000000001</c:v>
                </c:pt>
                <c:pt idx="3462">
                  <c:v>57.794899999999998</c:v>
                </c:pt>
                <c:pt idx="3463">
                  <c:v>57.811570000000003</c:v>
                </c:pt>
                <c:pt idx="3464">
                  <c:v>57.828229999999998</c:v>
                </c:pt>
                <c:pt idx="3465">
                  <c:v>57.844900000000003</c:v>
                </c:pt>
                <c:pt idx="3466">
                  <c:v>57.861559999999997</c:v>
                </c:pt>
                <c:pt idx="3467">
                  <c:v>57.878230000000002</c:v>
                </c:pt>
                <c:pt idx="3468">
                  <c:v>57.8949</c:v>
                </c:pt>
                <c:pt idx="3469">
                  <c:v>57.911560000000001</c:v>
                </c:pt>
                <c:pt idx="3470">
                  <c:v>57.928229999999999</c:v>
                </c:pt>
                <c:pt idx="3471">
                  <c:v>57.944899999999997</c:v>
                </c:pt>
                <c:pt idx="3472">
                  <c:v>57.961559999999999</c:v>
                </c:pt>
                <c:pt idx="3473">
                  <c:v>57.978230000000003</c:v>
                </c:pt>
                <c:pt idx="3474">
                  <c:v>57.994900000000001</c:v>
                </c:pt>
                <c:pt idx="3475">
                  <c:v>58.011569999999999</c:v>
                </c:pt>
                <c:pt idx="3476">
                  <c:v>58.028230000000001</c:v>
                </c:pt>
                <c:pt idx="3477">
                  <c:v>58.044899999999998</c:v>
                </c:pt>
                <c:pt idx="3478">
                  <c:v>58.061570000000003</c:v>
                </c:pt>
                <c:pt idx="3479">
                  <c:v>58.078229999999998</c:v>
                </c:pt>
                <c:pt idx="3480">
                  <c:v>58.094900000000003</c:v>
                </c:pt>
                <c:pt idx="3481">
                  <c:v>58.111559999999997</c:v>
                </c:pt>
                <c:pt idx="3482">
                  <c:v>58.128230000000002</c:v>
                </c:pt>
                <c:pt idx="3483">
                  <c:v>58.1449</c:v>
                </c:pt>
                <c:pt idx="3484">
                  <c:v>58.161560000000001</c:v>
                </c:pt>
                <c:pt idx="3485">
                  <c:v>58.178229999999999</c:v>
                </c:pt>
                <c:pt idx="3486">
                  <c:v>58.194899999999997</c:v>
                </c:pt>
                <c:pt idx="3487">
                  <c:v>58.211559999999999</c:v>
                </c:pt>
                <c:pt idx="3488">
                  <c:v>58.228230000000003</c:v>
                </c:pt>
                <c:pt idx="3489">
                  <c:v>58.244900000000001</c:v>
                </c:pt>
                <c:pt idx="3490">
                  <c:v>58.261569999999999</c:v>
                </c:pt>
                <c:pt idx="3491">
                  <c:v>58.278230000000001</c:v>
                </c:pt>
                <c:pt idx="3492">
                  <c:v>58.294899999999998</c:v>
                </c:pt>
                <c:pt idx="3493">
                  <c:v>58.311570000000003</c:v>
                </c:pt>
                <c:pt idx="3494">
                  <c:v>58.328229999999998</c:v>
                </c:pt>
                <c:pt idx="3495">
                  <c:v>58.344900000000003</c:v>
                </c:pt>
                <c:pt idx="3496">
                  <c:v>58.361559999999997</c:v>
                </c:pt>
                <c:pt idx="3497">
                  <c:v>58.378230000000002</c:v>
                </c:pt>
                <c:pt idx="3498">
                  <c:v>58.3949</c:v>
                </c:pt>
                <c:pt idx="3499">
                  <c:v>58.411560000000001</c:v>
                </c:pt>
                <c:pt idx="3500">
                  <c:v>58.428229999999999</c:v>
                </c:pt>
                <c:pt idx="3501">
                  <c:v>58.444899999999997</c:v>
                </c:pt>
                <c:pt idx="3502">
                  <c:v>58.461559999999999</c:v>
                </c:pt>
                <c:pt idx="3503">
                  <c:v>58.478230000000003</c:v>
                </c:pt>
                <c:pt idx="3504">
                  <c:v>58.494900000000001</c:v>
                </c:pt>
                <c:pt idx="3505">
                  <c:v>58.511560000000003</c:v>
                </c:pt>
                <c:pt idx="3506">
                  <c:v>58.528230000000001</c:v>
                </c:pt>
                <c:pt idx="3507">
                  <c:v>58.544899999999998</c:v>
                </c:pt>
                <c:pt idx="3508">
                  <c:v>58.561570000000003</c:v>
                </c:pt>
                <c:pt idx="3509">
                  <c:v>58.578229999999998</c:v>
                </c:pt>
                <c:pt idx="3510">
                  <c:v>58.594900000000003</c:v>
                </c:pt>
                <c:pt idx="3511">
                  <c:v>58.611559999999997</c:v>
                </c:pt>
                <c:pt idx="3512">
                  <c:v>58.628230000000002</c:v>
                </c:pt>
                <c:pt idx="3513">
                  <c:v>58.6449</c:v>
                </c:pt>
                <c:pt idx="3514">
                  <c:v>58.661560000000001</c:v>
                </c:pt>
                <c:pt idx="3515">
                  <c:v>58.678229999999999</c:v>
                </c:pt>
                <c:pt idx="3516">
                  <c:v>58.694899999999997</c:v>
                </c:pt>
                <c:pt idx="3517">
                  <c:v>58.711559999999999</c:v>
                </c:pt>
                <c:pt idx="3518">
                  <c:v>58.728230000000003</c:v>
                </c:pt>
                <c:pt idx="3519">
                  <c:v>58.744900000000001</c:v>
                </c:pt>
                <c:pt idx="3520">
                  <c:v>58.761560000000003</c:v>
                </c:pt>
                <c:pt idx="3521">
                  <c:v>58.778230000000001</c:v>
                </c:pt>
                <c:pt idx="3522">
                  <c:v>58.794899999999998</c:v>
                </c:pt>
                <c:pt idx="3523">
                  <c:v>58.811570000000003</c:v>
                </c:pt>
                <c:pt idx="3524">
                  <c:v>58.828229999999998</c:v>
                </c:pt>
                <c:pt idx="3525">
                  <c:v>58.844900000000003</c:v>
                </c:pt>
                <c:pt idx="3526">
                  <c:v>58.861559999999997</c:v>
                </c:pt>
                <c:pt idx="3527">
                  <c:v>58.878230000000002</c:v>
                </c:pt>
                <c:pt idx="3528">
                  <c:v>58.8949</c:v>
                </c:pt>
                <c:pt idx="3529">
                  <c:v>58.911560000000001</c:v>
                </c:pt>
                <c:pt idx="3530">
                  <c:v>58.928229999999999</c:v>
                </c:pt>
                <c:pt idx="3531">
                  <c:v>58.944899999999997</c:v>
                </c:pt>
                <c:pt idx="3532">
                  <c:v>58.961559999999999</c:v>
                </c:pt>
                <c:pt idx="3533">
                  <c:v>58.978230000000003</c:v>
                </c:pt>
                <c:pt idx="3534">
                  <c:v>58.994900000000001</c:v>
                </c:pt>
                <c:pt idx="3535">
                  <c:v>59.011560000000003</c:v>
                </c:pt>
                <c:pt idx="3536">
                  <c:v>59.028230000000001</c:v>
                </c:pt>
                <c:pt idx="3537">
                  <c:v>59.044899999999998</c:v>
                </c:pt>
                <c:pt idx="3538">
                  <c:v>59.061570000000003</c:v>
                </c:pt>
                <c:pt idx="3539">
                  <c:v>59.078229999999998</c:v>
                </c:pt>
                <c:pt idx="3540">
                  <c:v>59.094900000000003</c:v>
                </c:pt>
                <c:pt idx="3541">
                  <c:v>59.111559999999997</c:v>
                </c:pt>
                <c:pt idx="3542">
                  <c:v>59.128230000000002</c:v>
                </c:pt>
                <c:pt idx="3543">
                  <c:v>59.1449</c:v>
                </c:pt>
                <c:pt idx="3544">
                  <c:v>59.161560000000001</c:v>
                </c:pt>
                <c:pt idx="3545">
                  <c:v>59.178229999999999</c:v>
                </c:pt>
                <c:pt idx="3546">
                  <c:v>59.194899999999997</c:v>
                </c:pt>
                <c:pt idx="3547">
                  <c:v>59.211559999999999</c:v>
                </c:pt>
                <c:pt idx="3548">
                  <c:v>59.228230000000003</c:v>
                </c:pt>
                <c:pt idx="3549">
                  <c:v>59.244900000000001</c:v>
                </c:pt>
                <c:pt idx="3550">
                  <c:v>59.261560000000003</c:v>
                </c:pt>
                <c:pt idx="3551">
                  <c:v>59.278230000000001</c:v>
                </c:pt>
                <c:pt idx="3552">
                  <c:v>59.294899999999998</c:v>
                </c:pt>
                <c:pt idx="3553">
                  <c:v>59.31156</c:v>
                </c:pt>
                <c:pt idx="3554">
                  <c:v>59.328229999999998</c:v>
                </c:pt>
                <c:pt idx="3555">
                  <c:v>59.344900000000003</c:v>
                </c:pt>
                <c:pt idx="3556">
                  <c:v>59.361559999999997</c:v>
                </c:pt>
                <c:pt idx="3557">
                  <c:v>59.378230000000002</c:v>
                </c:pt>
                <c:pt idx="3558">
                  <c:v>59.3949</c:v>
                </c:pt>
                <c:pt idx="3559">
                  <c:v>59.411560000000001</c:v>
                </c:pt>
                <c:pt idx="3560">
                  <c:v>59.428229999999999</c:v>
                </c:pt>
                <c:pt idx="3561">
                  <c:v>59.444899999999997</c:v>
                </c:pt>
                <c:pt idx="3562">
                  <c:v>59.461559999999999</c:v>
                </c:pt>
                <c:pt idx="3563">
                  <c:v>59.478230000000003</c:v>
                </c:pt>
                <c:pt idx="3564">
                  <c:v>59.494900000000001</c:v>
                </c:pt>
                <c:pt idx="3565">
                  <c:v>59.511569999999999</c:v>
                </c:pt>
                <c:pt idx="3566">
                  <c:v>59.528230000000001</c:v>
                </c:pt>
                <c:pt idx="3567">
                  <c:v>59.544899999999998</c:v>
                </c:pt>
                <c:pt idx="3568">
                  <c:v>59.561570000000003</c:v>
                </c:pt>
                <c:pt idx="3569">
                  <c:v>59.578229999999998</c:v>
                </c:pt>
                <c:pt idx="3570">
                  <c:v>59.594900000000003</c:v>
                </c:pt>
                <c:pt idx="3571">
                  <c:v>59.611559999999997</c:v>
                </c:pt>
                <c:pt idx="3572">
                  <c:v>59.628230000000002</c:v>
                </c:pt>
                <c:pt idx="3573">
                  <c:v>59.6449</c:v>
                </c:pt>
                <c:pt idx="3574">
                  <c:v>59.661569999999998</c:v>
                </c:pt>
                <c:pt idx="3575">
                  <c:v>59.678229999999999</c:v>
                </c:pt>
                <c:pt idx="3576">
                  <c:v>59.694899999999997</c:v>
                </c:pt>
                <c:pt idx="3577">
                  <c:v>59.711570000000002</c:v>
                </c:pt>
                <c:pt idx="3578">
                  <c:v>59.728230000000003</c:v>
                </c:pt>
                <c:pt idx="3579">
                  <c:v>59.744900000000001</c:v>
                </c:pt>
                <c:pt idx="3580">
                  <c:v>59.761569999999999</c:v>
                </c:pt>
                <c:pt idx="3581">
                  <c:v>59.778239999999997</c:v>
                </c:pt>
                <c:pt idx="3582">
                  <c:v>59.794899999999998</c:v>
                </c:pt>
                <c:pt idx="3583">
                  <c:v>59.811570000000003</c:v>
                </c:pt>
                <c:pt idx="3584">
                  <c:v>59.828240000000001</c:v>
                </c:pt>
                <c:pt idx="3585">
                  <c:v>59.844900000000003</c:v>
                </c:pt>
                <c:pt idx="3586">
                  <c:v>59.86157</c:v>
                </c:pt>
                <c:pt idx="3587">
                  <c:v>60.164700000000003</c:v>
                </c:pt>
                <c:pt idx="3588">
                  <c:v>60.181370000000001</c:v>
                </c:pt>
                <c:pt idx="3589">
                  <c:v>60.198039999999999</c:v>
                </c:pt>
                <c:pt idx="3590">
                  <c:v>60.214700000000001</c:v>
                </c:pt>
                <c:pt idx="3591">
                  <c:v>60.231369999999998</c:v>
                </c:pt>
                <c:pt idx="3592">
                  <c:v>60.248040000000003</c:v>
                </c:pt>
                <c:pt idx="3593">
                  <c:v>60.264710000000001</c:v>
                </c:pt>
                <c:pt idx="3594">
                  <c:v>60.281370000000003</c:v>
                </c:pt>
                <c:pt idx="3595">
                  <c:v>60.29804</c:v>
                </c:pt>
                <c:pt idx="3596">
                  <c:v>60.314700000000002</c:v>
                </c:pt>
                <c:pt idx="3597">
                  <c:v>60.33137</c:v>
                </c:pt>
                <c:pt idx="3598">
                  <c:v>60.348039999999997</c:v>
                </c:pt>
                <c:pt idx="3599">
                  <c:v>60.364699999999999</c:v>
                </c:pt>
                <c:pt idx="3600">
                  <c:v>60.381369999999997</c:v>
                </c:pt>
                <c:pt idx="3601">
                  <c:v>60.398040000000002</c:v>
                </c:pt>
                <c:pt idx="3602">
                  <c:v>60.414709999999999</c:v>
                </c:pt>
                <c:pt idx="3603">
                  <c:v>60.431370000000001</c:v>
                </c:pt>
                <c:pt idx="3604">
                  <c:v>60.448039999999999</c:v>
                </c:pt>
                <c:pt idx="3605">
                  <c:v>60.464709999999997</c:v>
                </c:pt>
              </c:numCache>
            </c:numRef>
          </c:xVal>
          <c:yVal>
            <c:numRef>
              <c:f>'7 - Quantify workout'!$D$36:$D$3641</c:f>
              <c:numCache>
                <c:formatCode>General</c:formatCode>
                <c:ptCount val="3606"/>
                <c:pt idx="0">
                  <c:v>0</c:v>
                </c:pt>
                <c:pt idx="1">
                  <c:v>0</c:v>
                </c:pt>
                <c:pt idx="2">
                  <c:v>0</c:v>
                </c:pt>
                <c:pt idx="3">
                  <c:v>0</c:v>
                </c:pt>
                <c:pt idx="4">
                  <c:v>6</c:v>
                </c:pt>
                <c:pt idx="5">
                  <c:v>72</c:v>
                </c:pt>
                <c:pt idx="6">
                  <c:v>100</c:v>
                </c:pt>
                <c:pt idx="7">
                  <c:v>201</c:v>
                </c:pt>
                <c:pt idx="8">
                  <c:v>58</c:v>
                </c:pt>
                <c:pt idx="9">
                  <c:v>3</c:v>
                </c:pt>
                <c:pt idx="10">
                  <c:v>45</c:v>
                </c:pt>
                <c:pt idx="11">
                  <c:v>278</c:v>
                </c:pt>
                <c:pt idx="12">
                  <c:v>284</c:v>
                </c:pt>
                <c:pt idx="13">
                  <c:v>292</c:v>
                </c:pt>
                <c:pt idx="14">
                  <c:v>233</c:v>
                </c:pt>
                <c:pt idx="15">
                  <c:v>170</c:v>
                </c:pt>
                <c:pt idx="16">
                  <c:v>135</c:v>
                </c:pt>
                <c:pt idx="17">
                  <c:v>82</c:v>
                </c:pt>
                <c:pt idx="18">
                  <c:v>5</c:v>
                </c:pt>
                <c:pt idx="19">
                  <c:v>3</c:v>
                </c:pt>
                <c:pt idx="20">
                  <c:v>0</c:v>
                </c:pt>
                <c:pt idx="21">
                  <c:v>0</c:v>
                </c:pt>
                <c:pt idx="22">
                  <c:v>0</c:v>
                </c:pt>
                <c:pt idx="23">
                  <c:v>0</c:v>
                </c:pt>
                <c:pt idx="24">
                  <c:v>4</c:v>
                </c:pt>
                <c:pt idx="25">
                  <c:v>0</c:v>
                </c:pt>
                <c:pt idx="26">
                  <c:v>0</c:v>
                </c:pt>
                <c:pt idx="27">
                  <c:v>0</c:v>
                </c:pt>
                <c:pt idx="28">
                  <c:v>0</c:v>
                </c:pt>
                <c:pt idx="29">
                  <c:v>0</c:v>
                </c:pt>
                <c:pt idx="30">
                  <c:v>0</c:v>
                </c:pt>
                <c:pt idx="31">
                  <c:v>0</c:v>
                </c:pt>
                <c:pt idx="32">
                  <c:v>0</c:v>
                </c:pt>
                <c:pt idx="33">
                  <c:v>0</c:v>
                </c:pt>
                <c:pt idx="34">
                  <c:v>116</c:v>
                </c:pt>
                <c:pt idx="35">
                  <c:v>297</c:v>
                </c:pt>
                <c:pt idx="36">
                  <c:v>302</c:v>
                </c:pt>
                <c:pt idx="37">
                  <c:v>315</c:v>
                </c:pt>
                <c:pt idx="38">
                  <c:v>224</c:v>
                </c:pt>
                <c:pt idx="39">
                  <c:v>84</c:v>
                </c:pt>
                <c:pt idx="40">
                  <c:v>287</c:v>
                </c:pt>
                <c:pt idx="41">
                  <c:v>295</c:v>
                </c:pt>
                <c:pt idx="42">
                  <c:v>356</c:v>
                </c:pt>
                <c:pt idx="43">
                  <c:v>305</c:v>
                </c:pt>
                <c:pt idx="44">
                  <c:v>327</c:v>
                </c:pt>
                <c:pt idx="45">
                  <c:v>358</c:v>
                </c:pt>
                <c:pt idx="46">
                  <c:v>342</c:v>
                </c:pt>
                <c:pt idx="47">
                  <c:v>342</c:v>
                </c:pt>
                <c:pt idx="48">
                  <c:v>354</c:v>
                </c:pt>
                <c:pt idx="49">
                  <c:v>319</c:v>
                </c:pt>
                <c:pt idx="50">
                  <c:v>358</c:v>
                </c:pt>
                <c:pt idx="51">
                  <c:v>319</c:v>
                </c:pt>
                <c:pt idx="52">
                  <c:v>315</c:v>
                </c:pt>
                <c:pt idx="53">
                  <c:v>306</c:v>
                </c:pt>
                <c:pt idx="54">
                  <c:v>366</c:v>
                </c:pt>
                <c:pt idx="55">
                  <c:v>332</c:v>
                </c:pt>
                <c:pt idx="56">
                  <c:v>350</c:v>
                </c:pt>
                <c:pt idx="57">
                  <c:v>312</c:v>
                </c:pt>
                <c:pt idx="58">
                  <c:v>233</c:v>
                </c:pt>
                <c:pt idx="59">
                  <c:v>229</c:v>
                </c:pt>
                <c:pt idx="60">
                  <c:v>7</c:v>
                </c:pt>
                <c:pt idx="61">
                  <c:v>2</c:v>
                </c:pt>
                <c:pt idx="62">
                  <c:v>0</c:v>
                </c:pt>
                <c:pt idx="63">
                  <c:v>5</c:v>
                </c:pt>
                <c:pt idx="64">
                  <c:v>240</c:v>
                </c:pt>
                <c:pt idx="65">
                  <c:v>460</c:v>
                </c:pt>
                <c:pt idx="66">
                  <c:v>453</c:v>
                </c:pt>
                <c:pt idx="67">
                  <c:v>348</c:v>
                </c:pt>
                <c:pt idx="68">
                  <c:v>216</c:v>
                </c:pt>
                <c:pt idx="69">
                  <c:v>171</c:v>
                </c:pt>
                <c:pt idx="70">
                  <c:v>175</c:v>
                </c:pt>
                <c:pt idx="71">
                  <c:v>156</c:v>
                </c:pt>
                <c:pt idx="72">
                  <c:v>209</c:v>
                </c:pt>
                <c:pt idx="73">
                  <c:v>280</c:v>
                </c:pt>
                <c:pt idx="74">
                  <c:v>186</c:v>
                </c:pt>
                <c:pt idx="75">
                  <c:v>163</c:v>
                </c:pt>
                <c:pt idx="76">
                  <c:v>131</c:v>
                </c:pt>
                <c:pt idx="77">
                  <c:v>120</c:v>
                </c:pt>
                <c:pt idx="78">
                  <c:v>113</c:v>
                </c:pt>
                <c:pt idx="79">
                  <c:v>111</c:v>
                </c:pt>
                <c:pt idx="80">
                  <c:v>122</c:v>
                </c:pt>
                <c:pt idx="81">
                  <c:v>124</c:v>
                </c:pt>
                <c:pt idx="82">
                  <c:v>115</c:v>
                </c:pt>
                <c:pt idx="83">
                  <c:v>156</c:v>
                </c:pt>
                <c:pt idx="84">
                  <c:v>227</c:v>
                </c:pt>
                <c:pt idx="85">
                  <c:v>238</c:v>
                </c:pt>
                <c:pt idx="86">
                  <c:v>0</c:v>
                </c:pt>
                <c:pt idx="87">
                  <c:v>0</c:v>
                </c:pt>
                <c:pt idx="88">
                  <c:v>0</c:v>
                </c:pt>
                <c:pt idx="89">
                  <c:v>32</c:v>
                </c:pt>
                <c:pt idx="90">
                  <c:v>248</c:v>
                </c:pt>
                <c:pt idx="91">
                  <c:v>300</c:v>
                </c:pt>
                <c:pt idx="92">
                  <c:v>240</c:v>
                </c:pt>
                <c:pt idx="93">
                  <c:v>214</c:v>
                </c:pt>
                <c:pt idx="94">
                  <c:v>274</c:v>
                </c:pt>
                <c:pt idx="95">
                  <c:v>210</c:v>
                </c:pt>
                <c:pt idx="96">
                  <c:v>196</c:v>
                </c:pt>
                <c:pt idx="97">
                  <c:v>194</c:v>
                </c:pt>
                <c:pt idx="98">
                  <c:v>203</c:v>
                </c:pt>
                <c:pt idx="99">
                  <c:v>202</c:v>
                </c:pt>
                <c:pt idx="100">
                  <c:v>207</c:v>
                </c:pt>
                <c:pt idx="101">
                  <c:v>201</c:v>
                </c:pt>
                <c:pt idx="102">
                  <c:v>250</c:v>
                </c:pt>
                <c:pt idx="103">
                  <c:v>244</c:v>
                </c:pt>
                <c:pt idx="104">
                  <c:v>239</c:v>
                </c:pt>
                <c:pt idx="105">
                  <c:v>197</c:v>
                </c:pt>
                <c:pt idx="106">
                  <c:v>204</c:v>
                </c:pt>
                <c:pt idx="107">
                  <c:v>232</c:v>
                </c:pt>
                <c:pt idx="108">
                  <c:v>216</c:v>
                </c:pt>
                <c:pt idx="109">
                  <c:v>190</c:v>
                </c:pt>
                <c:pt idx="110">
                  <c:v>243</c:v>
                </c:pt>
                <c:pt idx="111">
                  <c:v>223</c:v>
                </c:pt>
                <c:pt idx="112">
                  <c:v>283</c:v>
                </c:pt>
                <c:pt idx="113">
                  <c:v>240</c:v>
                </c:pt>
                <c:pt idx="114">
                  <c:v>258</c:v>
                </c:pt>
                <c:pt idx="115">
                  <c:v>245</c:v>
                </c:pt>
                <c:pt idx="116">
                  <c:v>298</c:v>
                </c:pt>
                <c:pt idx="117">
                  <c:v>347</c:v>
                </c:pt>
                <c:pt idx="118">
                  <c:v>299</c:v>
                </c:pt>
                <c:pt idx="119">
                  <c:v>232</c:v>
                </c:pt>
                <c:pt idx="120">
                  <c:v>231</c:v>
                </c:pt>
                <c:pt idx="121">
                  <c:v>229</c:v>
                </c:pt>
                <c:pt idx="122">
                  <c:v>184</c:v>
                </c:pt>
                <c:pt idx="123">
                  <c:v>219</c:v>
                </c:pt>
                <c:pt idx="124">
                  <c:v>198</c:v>
                </c:pt>
                <c:pt idx="125">
                  <c:v>204</c:v>
                </c:pt>
                <c:pt idx="126">
                  <c:v>192</c:v>
                </c:pt>
                <c:pt idx="127">
                  <c:v>178</c:v>
                </c:pt>
                <c:pt idx="128">
                  <c:v>212</c:v>
                </c:pt>
                <c:pt idx="129">
                  <c:v>203</c:v>
                </c:pt>
                <c:pt idx="130">
                  <c:v>189</c:v>
                </c:pt>
                <c:pt idx="131">
                  <c:v>185</c:v>
                </c:pt>
                <c:pt idx="132">
                  <c:v>191</c:v>
                </c:pt>
                <c:pt idx="133">
                  <c:v>181</c:v>
                </c:pt>
                <c:pt idx="134">
                  <c:v>136</c:v>
                </c:pt>
                <c:pt idx="135">
                  <c:v>136</c:v>
                </c:pt>
                <c:pt idx="136">
                  <c:v>142</c:v>
                </c:pt>
                <c:pt idx="137">
                  <c:v>167</c:v>
                </c:pt>
                <c:pt idx="138">
                  <c:v>164</c:v>
                </c:pt>
                <c:pt idx="139">
                  <c:v>184</c:v>
                </c:pt>
                <c:pt idx="140">
                  <c:v>155</c:v>
                </c:pt>
                <c:pt idx="141">
                  <c:v>173</c:v>
                </c:pt>
                <c:pt idx="142">
                  <c:v>175</c:v>
                </c:pt>
                <c:pt idx="143">
                  <c:v>176</c:v>
                </c:pt>
                <c:pt idx="144">
                  <c:v>141</c:v>
                </c:pt>
                <c:pt idx="145">
                  <c:v>4</c:v>
                </c:pt>
                <c:pt idx="146">
                  <c:v>0</c:v>
                </c:pt>
                <c:pt idx="147">
                  <c:v>0</c:v>
                </c:pt>
                <c:pt idx="148">
                  <c:v>0</c:v>
                </c:pt>
                <c:pt idx="149">
                  <c:v>0</c:v>
                </c:pt>
                <c:pt idx="150">
                  <c:v>0</c:v>
                </c:pt>
                <c:pt idx="151">
                  <c:v>0</c:v>
                </c:pt>
                <c:pt idx="152">
                  <c:v>184</c:v>
                </c:pt>
                <c:pt idx="153">
                  <c:v>429</c:v>
                </c:pt>
                <c:pt idx="154">
                  <c:v>499</c:v>
                </c:pt>
                <c:pt idx="155">
                  <c:v>311</c:v>
                </c:pt>
                <c:pt idx="156">
                  <c:v>419</c:v>
                </c:pt>
                <c:pt idx="157">
                  <c:v>398</c:v>
                </c:pt>
                <c:pt idx="158">
                  <c:v>279</c:v>
                </c:pt>
                <c:pt idx="159">
                  <c:v>259</c:v>
                </c:pt>
                <c:pt idx="160">
                  <c:v>209</c:v>
                </c:pt>
                <c:pt idx="161">
                  <c:v>208</c:v>
                </c:pt>
                <c:pt idx="162">
                  <c:v>186</c:v>
                </c:pt>
                <c:pt idx="163">
                  <c:v>210</c:v>
                </c:pt>
                <c:pt idx="164">
                  <c:v>172</c:v>
                </c:pt>
                <c:pt idx="165">
                  <c:v>231</c:v>
                </c:pt>
                <c:pt idx="166">
                  <c:v>254</c:v>
                </c:pt>
                <c:pt idx="167">
                  <c:v>188</c:v>
                </c:pt>
                <c:pt idx="168">
                  <c:v>192</c:v>
                </c:pt>
                <c:pt idx="169">
                  <c:v>198</c:v>
                </c:pt>
                <c:pt idx="170">
                  <c:v>186</c:v>
                </c:pt>
                <c:pt idx="171">
                  <c:v>182</c:v>
                </c:pt>
                <c:pt idx="172">
                  <c:v>174</c:v>
                </c:pt>
                <c:pt idx="173">
                  <c:v>148</c:v>
                </c:pt>
                <c:pt idx="174">
                  <c:v>220</c:v>
                </c:pt>
                <c:pt idx="175">
                  <c:v>205</c:v>
                </c:pt>
                <c:pt idx="176">
                  <c:v>200</c:v>
                </c:pt>
                <c:pt idx="177">
                  <c:v>216</c:v>
                </c:pt>
                <c:pt idx="178">
                  <c:v>195</c:v>
                </c:pt>
                <c:pt idx="179">
                  <c:v>201</c:v>
                </c:pt>
                <c:pt idx="180">
                  <c:v>260</c:v>
                </c:pt>
                <c:pt idx="181">
                  <c:v>259</c:v>
                </c:pt>
                <c:pt idx="182">
                  <c:v>213</c:v>
                </c:pt>
                <c:pt idx="183">
                  <c:v>244</c:v>
                </c:pt>
                <c:pt idx="184">
                  <c:v>225</c:v>
                </c:pt>
                <c:pt idx="185">
                  <c:v>251</c:v>
                </c:pt>
                <c:pt idx="186">
                  <c:v>226</c:v>
                </c:pt>
                <c:pt idx="187">
                  <c:v>244</c:v>
                </c:pt>
                <c:pt idx="188">
                  <c:v>252</c:v>
                </c:pt>
                <c:pt idx="189">
                  <c:v>241</c:v>
                </c:pt>
                <c:pt idx="190">
                  <c:v>231</c:v>
                </c:pt>
                <c:pt idx="191">
                  <c:v>223</c:v>
                </c:pt>
                <c:pt idx="192">
                  <c:v>243</c:v>
                </c:pt>
                <c:pt idx="193">
                  <c:v>233</c:v>
                </c:pt>
                <c:pt idx="194">
                  <c:v>210</c:v>
                </c:pt>
                <c:pt idx="195">
                  <c:v>189</c:v>
                </c:pt>
                <c:pt idx="196">
                  <c:v>197</c:v>
                </c:pt>
                <c:pt idx="197">
                  <c:v>196</c:v>
                </c:pt>
                <c:pt idx="198">
                  <c:v>173</c:v>
                </c:pt>
                <c:pt idx="199">
                  <c:v>208</c:v>
                </c:pt>
                <c:pt idx="200">
                  <c:v>202</c:v>
                </c:pt>
                <c:pt idx="201">
                  <c:v>213</c:v>
                </c:pt>
                <c:pt idx="202">
                  <c:v>201</c:v>
                </c:pt>
                <c:pt idx="203">
                  <c:v>238</c:v>
                </c:pt>
                <c:pt idx="204">
                  <c:v>216</c:v>
                </c:pt>
                <c:pt idx="205">
                  <c:v>215</c:v>
                </c:pt>
                <c:pt idx="206">
                  <c:v>263</c:v>
                </c:pt>
                <c:pt idx="207">
                  <c:v>263</c:v>
                </c:pt>
                <c:pt idx="208">
                  <c:v>225</c:v>
                </c:pt>
                <c:pt idx="209">
                  <c:v>204</c:v>
                </c:pt>
                <c:pt idx="210">
                  <c:v>249</c:v>
                </c:pt>
                <c:pt idx="211">
                  <c:v>237</c:v>
                </c:pt>
                <c:pt idx="212">
                  <c:v>282</c:v>
                </c:pt>
                <c:pt idx="213">
                  <c:v>261</c:v>
                </c:pt>
                <c:pt idx="214">
                  <c:v>211</c:v>
                </c:pt>
                <c:pt idx="215">
                  <c:v>178</c:v>
                </c:pt>
                <c:pt idx="216">
                  <c:v>199</c:v>
                </c:pt>
                <c:pt idx="217">
                  <c:v>215</c:v>
                </c:pt>
                <c:pt idx="218">
                  <c:v>234</c:v>
                </c:pt>
                <c:pt idx="219">
                  <c:v>190</c:v>
                </c:pt>
                <c:pt idx="220">
                  <c:v>193</c:v>
                </c:pt>
                <c:pt idx="221">
                  <c:v>116</c:v>
                </c:pt>
                <c:pt idx="222">
                  <c:v>0</c:v>
                </c:pt>
                <c:pt idx="223">
                  <c:v>0</c:v>
                </c:pt>
                <c:pt idx="224">
                  <c:v>0</c:v>
                </c:pt>
                <c:pt idx="225">
                  <c:v>0</c:v>
                </c:pt>
                <c:pt idx="226">
                  <c:v>0</c:v>
                </c:pt>
                <c:pt idx="227">
                  <c:v>0</c:v>
                </c:pt>
                <c:pt idx="228">
                  <c:v>86</c:v>
                </c:pt>
                <c:pt idx="229">
                  <c:v>253</c:v>
                </c:pt>
                <c:pt idx="230">
                  <c:v>369</c:v>
                </c:pt>
                <c:pt idx="231">
                  <c:v>497</c:v>
                </c:pt>
                <c:pt idx="232">
                  <c:v>438</c:v>
                </c:pt>
                <c:pt idx="233">
                  <c:v>339</c:v>
                </c:pt>
                <c:pt idx="234">
                  <c:v>248</c:v>
                </c:pt>
                <c:pt idx="235">
                  <c:v>233</c:v>
                </c:pt>
                <c:pt idx="236">
                  <c:v>233</c:v>
                </c:pt>
                <c:pt idx="237">
                  <c:v>222</c:v>
                </c:pt>
                <c:pt idx="238">
                  <c:v>141</c:v>
                </c:pt>
                <c:pt idx="239">
                  <c:v>112</c:v>
                </c:pt>
                <c:pt idx="240">
                  <c:v>111</c:v>
                </c:pt>
                <c:pt idx="241">
                  <c:v>163</c:v>
                </c:pt>
                <c:pt idx="242">
                  <c:v>113</c:v>
                </c:pt>
                <c:pt idx="243">
                  <c:v>132</c:v>
                </c:pt>
                <c:pt idx="244">
                  <c:v>11</c:v>
                </c:pt>
                <c:pt idx="245">
                  <c:v>0</c:v>
                </c:pt>
                <c:pt idx="246">
                  <c:v>0</c:v>
                </c:pt>
                <c:pt idx="247">
                  <c:v>0</c:v>
                </c:pt>
                <c:pt idx="248">
                  <c:v>0</c:v>
                </c:pt>
                <c:pt idx="249">
                  <c:v>0</c:v>
                </c:pt>
                <c:pt idx="250">
                  <c:v>0</c:v>
                </c:pt>
                <c:pt idx="251">
                  <c:v>45</c:v>
                </c:pt>
                <c:pt idx="252">
                  <c:v>191</c:v>
                </c:pt>
                <c:pt idx="253">
                  <c:v>144</c:v>
                </c:pt>
                <c:pt idx="254">
                  <c:v>129</c:v>
                </c:pt>
                <c:pt idx="255">
                  <c:v>136</c:v>
                </c:pt>
                <c:pt idx="256">
                  <c:v>152</c:v>
                </c:pt>
                <c:pt idx="257">
                  <c:v>182</c:v>
                </c:pt>
                <c:pt idx="258">
                  <c:v>216</c:v>
                </c:pt>
                <c:pt idx="259">
                  <c:v>250</c:v>
                </c:pt>
                <c:pt idx="260">
                  <c:v>227</c:v>
                </c:pt>
                <c:pt idx="261">
                  <c:v>255</c:v>
                </c:pt>
                <c:pt idx="262">
                  <c:v>221</c:v>
                </c:pt>
                <c:pt idx="263">
                  <c:v>192</c:v>
                </c:pt>
                <c:pt idx="264">
                  <c:v>187</c:v>
                </c:pt>
                <c:pt idx="265">
                  <c:v>155</c:v>
                </c:pt>
                <c:pt idx="266">
                  <c:v>188</c:v>
                </c:pt>
                <c:pt idx="267">
                  <c:v>364</c:v>
                </c:pt>
                <c:pt idx="268">
                  <c:v>289</c:v>
                </c:pt>
                <c:pt idx="269">
                  <c:v>206</c:v>
                </c:pt>
                <c:pt idx="270">
                  <c:v>169</c:v>
                </c:pt>
                <c:pt idx="271">
                  <c:v>130</c:v>
                </c:pt>
                <c:pt idx="272">
                  <c:v>140</c:v>
                </c:pt>
                <c:pt idx="273">
                  <c:v>150</c:v>
                </c:pt>
                <c:pt idx="274">
                  <c:v>145</c:v>
                </c:pt>
                <c:pt idx="275">
                  <c:v>242</c:v>
                </c:pt>
                <c:pt idx="276">
                  <c:v>153</c:v>
                </c:pt>
                <c:pt idx="277">
                  <c:v>132</c:v>
                </c:pt>
                <c:pt idx="278">
                  <c:v>135</c:v>
                </c:pt>
                <c:pt idx="279">
                  <c:v>118</c:v>
                </c:pt>
                <c:pt idx="280">
                  <c:v>53</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4</c:v>
                </c:pt>
                <c:pt idx="297">
                  <c:v>70</c:v>
                </c:pt>
                <c:pt idx="298">
                  <c:v>0</c:v>
                </c:pt>
                <c:pt idx="299">
                  <c:v>0</c:v>
                </c:pt>
                <c:pt idx="300">
                  <c:v>475</c:v>
                </c:pt>
                <c:pt idx="301">
                  <c:v>482</c:v>
                </c:pt>
                <c:pt idx="302">
                  <c:v>407</c:v>
                </c:pt>
                <c:pt idx="303">
                  <c:v>385</c:v>
                </c:pt>
                <c:pt idx="304">
                  <c:v>317</c:v>
                </c:pt>
                <c:pt idx="305">
                  <c:v>314</c:v>
                </c:pt>
                <c:pt idx="306">
                  <c:v>329</c:v>
                </c:pt>
                <c:pt idx="307">
                  <c:v>343</c:v>
                </c:pt>
                <c:pt idx="308">
                  <c:v>364</c:v>
                </c:pt>
                <c:pt idx="309">
                  <c:v>391</c:v>
                </c:pt>
                <c:pt idx="310">
                  <c:v>299</c:v>
                </c:pt>
                <c:pt idx="311">
                  <c:v>315</c:v>
                </c:pt>
                <c:pt idx="312">
                  <c:v>297</c:v>
                </c:pt>
                <c:pt idx="313">
                  <c:v>167</c:v>
                </c:pt>
                <c:pt idx="314">
                  <c:v>150</c:v>
                </c:pt>
                <c:pt idx="315">
                  <c:v>116</c:v>
                </c:pt>
                <c:pt idx="316">
                  <c:v>70</c:v>
                </c:pt>
                <c:pt idx="317">
                  <c:v>0</c:v>
                </c:pt>
                <c:pt idx="318">
                  <c:v>0</c:v>
                </c:pt>
                <c:pt idx="319">
                  <c:v>0</c:v>
                </c:pt>
                <c:pt idx="320">
                  <c:v>0</c:v>
                </c:pt>
                <c:pt idx="321">
                  <c:v>214</c:v>
                </c:pt>
                <c:pt idx="322">
                  <c:v>314</c:v>
                </c:pt>
                <c:pt idx="323">
                  <c:v>289</c:v>
                </c:pt>
                <c:pt idx="324">
                  <c:v>307</c:v>
                </c:pt>
                <c:pt idx="325">
                  <c:v>212</c:v>
                </c:pt>
                <c:pt idx="326">
                  <c:v>190</c:v>
                </c:pt>
                <c:pt idx="327">
                  <c:v>166</c:v>
                </c:pt>
                <c:pt idx="328">
                  <c:v>160</c:v>
                </c:pt>
                <c:pt idx="329">
                  <c:v>163</c:v>
                </c:pt>
                <c:pt idx="330">
                  <c:v>135</c:v>
                </c:pt>
                <c:pt idx="331">
                  <c:v>157</c:v>
                </c:pt>
                <c:pt idx="332">
                  <c:v>143</c:v>
                </c:pt>
                <c:pt idx="333">
                  <c:v>190</c:v>
                </c:pt>
                <c:pt idx="334">
                  <c:v>165</c:v>
                </c:pt>
                <c:pt idx="335">
                  <c:v>197</c:v>
                </c:pt>
                <c:pt idx="336">
                  <c:v>199</c:v>
                </c:pt>
                <c:pt idx="337">
                  <c:v>201</c:v>
                </c:pt>
                <c:pt idx="338">
                  <c:v>218</c:v>
                </c:pt>
                <c:pt idx="339">
                  <c:v>190</c:v>
                </c:pt>
                <c:pt idx="340">
                  <c:v>189</c:v>
                </c:pt>
                <c:pt idx="341">
                  <c:v>196</c:v>
                </c:pt>
                <c:pt idx="342">
                  <c:v>195</c:v>
                </c:pt>
                <c:pt idx="343">
                  <c:v>228</c:v>
                </c:pt>
                <c:pt idx="344">
                  <c:v>206</c:v>
                </c:pt>
                <c:pt idx="345">
                  <c:v>211</c:v>
                </c:pt>
                <c:pt idx="346">
                  <c:v>227</c:v>
                </c:pt>
                <c:pt idx="347">
                  <c:v>223</c:v>
                </c:pt>
                <c:pt idx="348">
                  <c:v>0</c:v>
                </c:pt>
                <c:pt idx="349">
                  <c:v>0</c:v>
                </c:pt>
                <c:pt idx="350">
                  <c:v>363</c:v>
                </c:pt>
                <c:pt idx="351">
                  <c:v>418</c:v>
                </c:pt>
                <c:pt idx="352">
                  <c:v>390</c:v>
                </c:pt>
                <c:pt idx="353">
                  <c:v>318</c:v>
                </c:pt>
                <c:pt idx="354">
                  <c:v>240</c:v>
                </c:pt>
                <c:pt idx="355">
                  <c:v>187</c:v>
                </c:pt>
                <c:pt idx="356">
                  <c:v>193</c:v>
                </c:pt>
                <c:pt idx="357">
                  <c:v>215</c:v>
                </c:pt>
                <c:pt idx="358">
                  <c:v>207</c:v>
                </c:pt>
                <c:pt idx="359">
                  <c:v>171</c:v>
                </c:pt>
                <c:pt idx="360">
                  <c:v>152</c:v>
                </c:pt>
                <c:pt idx="361">
                  <c:v>160</c:v>
                </c:pt>
                <c:pt idx="362">
                  <c:v>211</c:v>
                </c:pt>
                <c:pt idx="363">
                  <c:v>190</c:v>
                </c:pt>
                <c:pt idx="364">
                  <c:v>196</c:v>
                </c:pt>
                <c:pt idx="365">
                  <c:v>178</c:v>
                </c:pt>
                <c:pt idx="366">
                  <c:v>216</c:v>
                </c:pt>
                <c:pt idx="367">
                  <c:v>182</c:v>
                </c:pt>
                <c:pt idx="368">
                  <c:v>203</c:v>
                </c:pt>
                <c:pt idx="369">
                  <c:v>168</c:v>
                </c:pt>
                <c:pt idx="370">
                  <c:v>183</c:v>
                </c:pt>
                <c:pt idx="371">
                  <c:v>187</c:v>
                </c:pt>
                <c:pt idx="372">
                  <c:v>179</c:v>
                </c:pt>
                <c:pt idx="373">
                  <c:v>187</c:v>
                </c:pt>
                <c:pt idx="374">
                  <c:v>206</c:v>
                </c:pt>
                <c:pt idx="375">
                  <c:v>196</c:v>
                </c:pt>
                <c:pt idx="376">
                  <c:v>197</c:v>
                </c:pt>
                <c:pt idx="377">
                  <c:v>202</c:v>
                </c:pt>
                <c:pt idx="378">
                  <c:v>206</c:v>
                </c:pt>
                <c:pt idx="379">
                  <c:v>209</c:v>
                </c:pt>
                <c:pt idx="380">
                  <c:v>197</c:v>
                </c:pt>
                <c:pt idx="381">
                  <c:v>205</c:v>
                </c:pt>
                <c:pt idx="382">
                  <c:v>180</c:v>
                </c:pt>
                <c:pt idx="383">
                  <c:v>152</c:v>
                </c:pt>
                <c:pt idx="384">
                  <c:v>158</c:v>
                </c:pt>
                <c:pt idx="385">
                  <c:v>170</c:v>
                </c:pt>
                <c:pt idx="386">
                  <c:v>147</c:v>
                </c:pt>
                <c:pt idx="387">
                  <c:v>169</c:v>
                </c:pt>
                <c:pt idx="388">
                  <c:v>167</c:v>
                </c:pt>
                <c:pt idx="389">
                  <c:v>175</c:v>
                </c:pt>
                <c:pt idx="390">
                  <c:v>117</c:v>
                </c:pt>
                <c:pt idx="391">
                  <c:v>135</c:v>
                </c:pt>
                <c:pt idx="392">
                  <c:v>131</c:v>
                </c:pt>
                <c:pt idx="393">
                  <c:v>88</c:v>
                </c:pt>
                <c:pt idx="394">
                  <c:v>0</c:v>
                </c:pt>
                <c:pt idx="395">
                  <c:v>0</c:v>
                </c:pt>
                <c:pt idx="396">
                  <c:v>0</c:v>
                </c:pt>
                <c:pt idx="397">
                  <c:v>0</c:v>
                </c:pt>
                <c:pt idx="398">
                  <c:v>0</c:v>
                </c:pt>
                <c:pt idx="399">
                  <c:v>0</c:v>
                </c:pt>
                <c:pt idx="400">
                  <c:v>0</c:v>
                </c:pt>
                <c:pt idx="401">
                  <c:v>0</c:v>
                </c:pt>
                <c:pt idx="402">
                  <c:v>0</c:v>
                </c:pt>
                <c:pt idx="403">
                  <c:v>0</c:v>
                </c:pt>
                <c:pt idx="404">
                  <c:v>3</c:v>
                </c:pt>
                <c:pt idx="405">
                  <c:v>17</c:v>
                </c:pt>
                <c:pt idx="406">
                  <c:v>0</c:v>
                </c:pt>
                <c:pt idx="407">
                  <c:v>0</c:v>
                </c:pt>
                <c:pt idx="408">
                  <c:v>0</c:v>
                </c:pt>
                <c:pt idx="409">
                  <c:v>0</c:v>
                </c:pt>
                <c:pt idx="410">
                  <c:v>238</c:v>
                </c:pt>
                <c:pt idx="411">
                  <c:v>590</c:v>
                </c:pt>
                <c:pt idx="412">
                  <c:v>528</c:v>
                </c:pt>
                <c:pt idx="413">
                  <c:v>435</c:v>
                </c:pt>
                <c:pt idx="414">
                  <c:v>332</c:v>
                </c:pt>
                <c:pt idx="415">
                  <c:v>147</c:v>
                </c:pt>
                <c:pt idx="416">
                  <c:v>148</c:v>
                </c:pt>
                <c:pt idx="417">
                  <c:v>141</c:v>
                </c:pt>
                <c:pt idx="418">
                  <c:v>256</c:v>
                </c:pt>
                <c:pt idx="419">
                  <c:v>329</c:v>
                </c:pt>
                <c:pt idx="420">
                  <c:v>409</c:v>
                </c:pt>
                <c:pt idx="421">
                  <c:v>484</c:v>
                </c:pt>
                <c:pt idx="422">
                  <c:v>571</c:v>
                </c:pt>
                <c:pt idx="423">
                  <c:v>621</c:v>
                </c:pt>
                <c:pt idx="424">
                  <c:v>499</c:v>
                </c:pt>
                <c:pt idx="425">
                  <c:v>478</c:v>
                </c:pt>
                <c:pt idx="426">
                  <c:v>474</c:v>
                </c:pt>
                <c:pt idx="427">
                  <c:v>411</c:v>
                </c:pt>
                <c:pt idx="428">
                  <c:v>331</c:v>
                </c:pt>
                <c:pt idx="429">
                  <c:v>350</c:v>
                </c:pt>
                <c:pt idx="430">
                  <c:v>391</c:v>
                </c:pt>
                <c:pt idx="431">
                  <c:v>362</c:v>
                </c:pt>
                <c:pt idx="432">
                  <c:v>372</c:v>
                </c:pt>
                <c:pt idx="433">
                  <c:v>325</c:v>
                </c:pt>
                <c:pt idx="434">
                  <c:v>324</c:v>
                </c:pt>
                <c:pt idx="435">
                  <c:v>287</c:v>
                </c:pt>
                <c:pt idx="436">
                  <c:v>248</c:v>
                </c:pt>
                <c:pt idx="437">
                  <c:v>262</c:v>
                </c:pt>
                <c:pt idx="438">
                  <c:v>238</c:v>
                </c:pt>
                <c:pt idx="439">
                  <c:v>293</c:v>
                </c:pt>
                <c:pt idx="440">
                  <c:v>246</c:v>
                </c:pt>
                <c:pt idx="441">
                  <c:v>282</c:v>
                </c:pt>
                <c:pt idx="442">
                  <c:v>294</c:v>
                </c:pt>
                <c:pt idx="443">
                  <c:v>303</c:v>
                </c:pt>
                <c:pt idx="444">
                  <c:v>303</c:v>
                </c:pt>
                <c:pt idx="445">
                  <c:v>309</c:v>
                </c:pt>
                <c:pt idx="446">
                  <c:v>297</c:v>
                </c:pt>
                <c:pt idx="447">
                  <c:v>333</c:v>
                </c:pt>
                <c:pt idx="448">
                  <c:v>346</c:v>
                </c:pt>
                <c:pt idx="449">
                  <c:v>329</c:v>
                </c:pt>
                <c:pt idx="450">
                  <c:v>322</c:v>
                </c:pt>
                <c:pt idx="451">
                  <c:v>354</c:v>
                </c:pt>
                <c:pt idx="452">
                  <c:v>296</c:v>
                </c:pt>
                <c:pt idx="453">
                  <c:v>307</c:v>
                </c:pt>
                <c:pt idx="454">
                  <c:v>398</c:v>
                </c:pt>
                <c:pt idx="455">
                  <c:v>395</c:v>
                </c:pt>
                <c:pt idx="456">
                  <c:v>426</c:v>
                </c:pt>
                <c:pt idx="457">
                  <c:v>380</c:v>
                </c:pt>
                <c:pt idx="458">
                  <c:v>339</c:v>
                </c:pt>
                <c:pt idx="459">
                  <c:v>360</c:v>
                </c:pt>
                <c:pt idx="460">
                  <c:v>313</c:v>
                </c:pt>
                <c:pt idx="461">
                  <c:v>343</c:v>
                </c:pt>
                <c:pt idx="462">
                  <c:v>299</c:v>
                </c:pt>
                <c:pt idx="463">
                  <c:v>325</c:v>
                </c:pt>
                <c:pt idx="464">
                  <c:v>324</c:v>
                </c:pt>
                <c:pt idx="465">
                  <c:v>333</c:v>
                </c:pt>
                <c:pt idx="466">
                  <c:v>332</c:v>
                </c:pt>
                <c:pt idx="467">
                  <c:v>306</c:v>
                </c:pt>
                <c:pt idx="468">
                  <c:v>306</c:v>
                </c:pt>
                <c:pt idx="469">
                  <c:v>262</c:v>
                </c:pt>
                <c:pt idx="470">
                  <c:v>293</c:v>
                </c:pt>
                <c:pt idx="471">
                  <c:v>273</c:v>
                </c:pt>
                <c:pt idx="472">
                  <c:v>328</c:v>
                </c:pt>
                <c:pt idx="473">
                  <c:v>280</c:v>
                </c:pt>
                <c:pt idx="474">
                  <c:v>310</c:v>
                </c:pt>
                <c:pt idx="475">
                  <c:v>301</c:v>
                </c:pt>
                <c:pt idx="476">
                  <c:v>332</c:v>
                </c:pt>
                <c:pt idx="477">
                  <c:v>310</c:v>
                </c:pt>
                <c:pt idx="478">
                  <c:v>318</c:v>
                </c:pt>
                <c:pt idx="479">
                  <c:v>319</c:v>
                </c:pt>
                <c:pt idx="480">
                  <c:v>303</c:v>
                </c:pt>
                <c:pt idx="481">
                  <c:v>344</c:v>
                </c:pt>
                <c:pt idx="482">
                  <c:v>331</c:v>
                </c:pt>
                <c:pt idx="483">
                  <c:v>453</c:v>
                </c:pt>
                <c:pt idx="484">
                  <c:v>369</c:v>
                </c:pt>
                <c:pt idx="485">
                  <c:v>394</c:v>
                </c:pt>
                <c:pt idx="486">
                  <c:v>347</c:v>
                </c:pt>
                <c:pt idx="487">
                  <c:v>361</c:v>
                </c:pt>
                <c:pt idx="488">
                  <c:v>368</c:v>
                </c:pt>
                <c:pt idx="489">
                  <c:v>322</c:v>
                </c:pt>
                <c:pt idx="490">
                  <c:v>360</c:v>
                </c:pt>
                <c:pt idx="491">
                  <c:v>304</c:v>
                </c:pt>
                <c:pt idx="492">
                  <c:v>365</c:v>
                </c:pt>
                <c:pt idx="493">
                  <c:v>358</c:v>
                </c:pt>
                <c:pt idx="494">
                  <c:v>362</c:v>
                </c:pt>
                <c:pt idx="495">
                  <c:v>405</c:v>
                </c:pt>
                <c:pt idx="496">
                  <c:v>405</c:v>
                </c:pt>
                <c:pt idx="497">
                  <c:v>333</c:v>
                </c:pt>
                <c:pt idx="498">
                  <c:v>362</c:v>
                </c:pt>
                <c:pt idx="499">
                  <c:v>293</c:v>
                </c:pt>
                <c:pt idx="500">
                  <c:v>383</c:v>
                </c:pt>
                <c:pt idx="501">
                  <c:v>320</c:v>
                </c:pt>
                <c:pt idx="502">
                  <c:v>291</c:v>
                </c:pt>
                <c:pt idx="503">
                  <c:v>323</c:v>
                </c:pt>
                <c:pt idx="504">
                  <c:v>344</c:v>
                </c:pt>
                <c:pt idx="505">
                  <c:v>365</c:v>
                </c:pt>
                <c:pt idx="506">
                  <c:v>380</c:v>
                </c:pt>
                <c:pt idx="507">
                  <c:v>338</c:v>
                </c:pt>
                <c:pt idx="508">
                  <c:v>361</c:v>
                </c:pt>
                <c:pt idx="509">
                  <c:v>353</c:v>
                </c:pt>
                <c:pt idx="510">
                  <c:v>382</c:v>
                </c:pt>
                <c:pt idx="511">
                  <c:v>360</c:v>
                </c:pt>
                <c:pt idx="512">
                  <c:v>371</c:v>
                </c:pt>
                <c:pt idx="513">
                  <c:v>365</c:v>
                </c:pt>
                <c:pt idx="514">
                  <c:v>381</c:v>
                </c:pt>
                <c:pt idx="515">
                  <c:v>389</c:v>
                </c:pt>
                <c:pt idx="516">
                  <c:v>378</c:v>
                </c:pt>
                <c:pt idx="517">
                  <c:v>375</c:v>
                </c:pt>
                <c:pt idx="518">
                  <c:v>354</c:v>
                </c:pt>
                <c:pt idx="519">
                  <c:v>352</c:v>
                </c:pt>
                <c:pt idx="520">
                  <c:v>362</c:v>
                </c:pt>
                <c:pt idx="521">
                  <c:v>388</c:v>
                </c:pt>
                <c:pt idx="522">
                  <c:v>368</c:v>
                </c:pt>
                <c:pt idx="523">
                  <c:v>401</c:v>
                </c:pt>
                <c:pt idx="524">
                  <c:v>384</c:v>
                </c:pt>
                <c:pt idx="525">
                  <c:v>391</c:v>
                </c:pt>
                <c:pt idx="526">
                  <c:v>383</c:v>
                </c:pt>
                <c:pt idx="527">
                  <c:v>393</c:v>
                </c:pt>
                <c:pt idx="528">
                  <c:v>388</c:v>
                </c:pt>
                <c:pt idx="529">
                  <c:v>370</c:v>
                </c:pt>
                <c:pt idx="530">
                  <c:v>364</c:v>
                </c:pt>
                <c:pt idx="531">
                  <c:v>336</c:v>
                </c:pt>
                <c:pt idx="532">
                  <c:v>335</c:v>
                </c:pt>
                <c:pt idx="533">
                  <c:v>354</c:v>
                </c:pt>
                <c:pt idx="534">
                  <c:v>352</c:v>
                </c:pt>
                <c:pt idx="535">
                  <c:v>359</c:v>
                </c:pt>
                <c:pt idx="536">
                  <c:v>391</c:v>
                </c:pt>
                <c:pt idx="537">
                  <c:v>402</c:v>
                </c:pt>
                <c:pt idx="538">
                  <c:v>374</c:v>
                </c:pt>
                <c:pt idx="539">
                  <c:v>364</c:v>
                </c:pt>
                <c:pt idx="540">
                  <c:v>367</c:v>
                </c:pt>
                <c:pt idx="541">
                  <c:v>364</c:v>
                </c:pt>
                <c:pt idx="542">
                  <c:v>390</c:v>
                </c:pt>
                <c:pt idx="543">
                  <c:v>388</c:v>
                </c:pt>
                <c:pt idx="544">
                  <c:v>375</c:v>
                </c:pt>
                <c:pt idx="545">
                  <c:v>368</c:v>
                </c:pt>
                <c:pt idx="546">
                  <c:v>358</c:v>
                </c:pt>
                <c:pt idx="547">
                  <c:v>348</c:v>
                </c:pt>
                <c:pt idx="548">
                  <c:v>393</c:v>
                </c:pt>
                <c:pt idx="549">
                  <c:v>380</c:v>
                </c:pt>
                <c:pt idx="550">
                  <c:v>367</c:v>
                </c:pt>
                <c:pt idx="551">
                  <c:v>389</c:v>
                </c:pt>
                <c:pt idx="552">
                  <c:v>370</c:v>
                </c:pt>
                <c:pt idx="553">
                  <c:v>355</c:v>
                </c:pt>
                <c:pt idx="554">
                  <c:v>358</c:v>
                </c:pt>
                <c:pt idx="555">
                  <c:v>311</c:v>
                </c:pt>
                <c:pt idx="556">
                  <c:v>316</c:v>
                </c:pt>
                <c:pt idx="557">
                  <c:v>339</c:v>
                </c:pt>
                <c:pt idx="558">
                  <c:v>345</c:v>
                </c:pt>
                <c:pt idx="559">
                  <c:v>324</c:v>
                </c:pt>
                <c:pt idx="560">
                  <c:v>314</c:v>
                </c:pt>
                <c:pt idx="561">
                  <c:v>357</c:v>
                </c:pt>
                <c:pt idx="562">
                  <c:v>362</c:v>
                </c:pt>
                <c:pt idx="563">
                  <c:v>322</c:v>
                </c:pt>
                <c:pt idx="564">
                  <c:v>308</c:v>
                </c:pt>
                <c:pt idx="565">
                  <c:v>292</c:v>
                </c:pt>
                <c:pt idx="566">
                  <c:v>387</c:v>
                </c:pt>
                <c:pt idx="567">
                  <c:v>421</c:v>
                </c:pt>
                <c:pt idx="568">
                  <c:v>378</c:v>
                </c:pt>
                <c:pt idx="569">
                  <c:v>325</c:v>
                </c:pt>
                <c:pt idx="570">
                  <c:v>335</c:v>
                </c:pt>
                <c:pt idx="571">
                  <c:v>330</c:v>
                </c:pt>
                <c:pt idx="572">
                  <c:v>333</c:v>
                </c:pt>
                <c:pt idx="573">
                  <c:v>326</c:v>
                </c:pt>
                <c:pt idx="574">
                  <c:v>328</c:v>
                </c:pt>
                <c:pt idx="575">
                  <c:v>311</c:v>
                </c:pt>
                <c:pt idx="576">
                  <c:v>317</c:v>
                </c:pt>
                <c:pt idx="577">
                  <c:v>334</c:v>
                </c:pt>
                <c:pt idx="578">
                  <c:v>315</c:v>
                </c:pt>
                <c:pt idx="579">
                  <c:v>329</c:v>
                </c:pt>
                <c:pt idx="580">
                  <c:v>358</c:v>
                </c:pt>
                <c:pt idx="581">
                  <c:v>375</c:v>
                </c:pt>
                <c:pt idx="582">
                  <c:v>346</c:v>
                </c:pt>
                <c:pt idx="583">
                  <c:v>297</c:v>
                </c:pt>
                <c:pt idx="584">
                  <c:v>286</c:v>
                </c:pt>
                <c:pt idx="585">
                  <c:v>310</c:v>
                </c:pt>
                <c:pt idx="586">
                  <c:v>340</c:v>
                </c:pt>
                <c:pt idx="587">
                  <c:v>374</c:v>
                </c:pt>
                <c:pt idx="588">
                  <c:v>339</c:v>
                </c:pt>
                <c:pt idx="589">
                  <c:v>323</c:v>
                </c:pt>
                <c:pt idx="590">
                  <c:v>321</c:v>
                </c:pt>
                <c:pt idx="591">
                  <c:v>359</c:v>
                </c:pt>
                <c:pt idx="592">
                  <c:v>343</c:v>
                </c:pt>
                <c:pt idx="593">
                  <c:v>338</c:v>
                </c:pt>
                <c:pt idx="594">
                  <c:v>324</c:v>
                </c:pt>
                <c:pt idx="595">
                  <c:v>308</c:v>
                </c:pt>
                <c:pt idx="596">
                  <c:v>333</c:v>
                </c:pt>
                <c:pt idx="597">
                  <c:v>357</c:v>
                </c:pt>
                <c:pt idx="598">
                  <c:v>334</c:v>
                </c:pt>
                <c:pt idx="599">
                  <c:v>377</c:v>
                </c:pt>
                <c:pt idx="600">
                  <c:v>362</c:v>
                </c:pt>
                <c:pt idx="601">
                  <c:v>336</c:v>
                </c:pt>
                <c:pt idx="602">
                  <c:v>328</c:v>
                </c:pt>
                <c:pt idx="603">
                  <c:v>346</c:v>
                </c:pt>
                <c:pt idx="604">
                  <c:v>401</c:v>
                </c:pt>
                <c:pt idx="605">
                  <c:v>394</c:v>
                </c:pt>
                <c:pt idx="606">
                  <c:v>365</c:v>
                </c:pt>
                <c:pt idx="607">
                  <c:v>355</c:v>
                </c:pt>
                <c:pt idx="608">
                  <c:v>348</c:v>
                </c:pt>
                <c:pt idx="609">
                  <c:v>352</c:v>
                </c:pt>
                <c:pt idx="610">
                  <c:v>337</c:v>
                </c:pt>
                <c:pt idx="611">
                  <c:v>378</c:v>
                </c:pt>
                <c:pt idx="612">
                  <c:v>347</c:v>
                </c:pt>
                <c:pt idx="613">
                  <c:v>397</c:v>
                </c:pt>
                <c:pt idx="614">
                  <c:v>400</c:v>
                </c:pt>
                <c:pt idx="615">
                  <c:v>366</c:v>
                </c:pt>
                <c:pt idx="616">
                  <c:v>394</c:v>
                </c:pt>
                <c:pt idx="617">
                  <c:v>380</c:v>
                </c:pt>
                <c:pt idx="618">
                  <c:v>339</c:v>
                </c:pt>
                <c:pt idx="619">
                  <c:v>411</c:v>
                </c:pt>
                <c:pt idx="620">
                  <c:v>387</c:v>
                </c:pt>
                <c:pt idx="621">
                  <c:v>368</c:v>
                </c:pt>
                <c:pt idx="622">
                  <c:v>392</c:v>
                </c:pt>
                <c:pt idx="623">
                  <c:v>355</c:v>
                </c:pt>
                <c:pt idx="624">
                  <c:v>351</c:v>
                </c:pt>
                <c:pt idx="625">
                  <c:v>419</c:v>
                </c:pt>
                <c:pt idx="626">
                  <c:v>406</c:v>
                </c:pt>
                <c:pt idx="627">
                  <c:v>371</c:v>
                </c:pt>
                <c:pt idx="628">
                  <c:v>428</c:v>
                </c:pt>
                <c:pt idx="629">
                  <c:v>385</c:v>
                </c:pt>
                <c:pt idx="630">
                  <c:v>356</c:v>
                </c:pt>
                <c:pt idx="631">
                  <c:v>373</c:v>
                </c:pt>
                <c:pt idx="632">
                  <c:v>404</c:v>
                </c:pt>
                <c:pt idx="633">
                  <c:v>369</c:v>
                </c:pt>
                <c:pt idx="634">
                  <c:v>342</c:v>
                </c:pt>
                <c:pt idx="635">
                  <c:v>362</c:v>
                </c:pt>
                <c:pt idx="636">
                  <c:v>416</c:v>
                </c:pt>
                <c:pt idx="637">
                  <c:v>369</c:v>
                </c:pt>
                <c:pt idx="638">
                  <c:v>305</c:v>
                </c:pt>
                <c:pt idx="639">
                  <c:v>283</c:v>
                </c:pt>
                <c:pt idx="640">
                  <c:v>317</c:v>
                </c:pt>
                <c:pt idx="641">
                  <c:v>322</c:v>
                </c:pt>
                <c:pt idx="642">
                  <c:v>275</c:v>
                </c:pt>
                <c:pt idx="643">
                  <c:v>289</c:v>
                </c:pt>
                <c:pt idx="644">
                  <c:v>266</c:v>
                </c:pt>
                <c:pt idx="645">
                  <c:v>279</c:v>
                </c:pt>
                <c:pt idx="646">
                  <c:v>253</c:v>
                </c:pt>
                <c:pt idx="647">
                  <c:v>253</c:v>
                </c:pt>
                <c:pt idx="648">
                  <c:v>259</c:v>
                </c:pt>
                <c:pt idx="649">
                  <c:v>257</c:v>
                </c:pt>
                <c:pt idx="650">
                  <c:v>259</c:v>
                </c:pt>
                <c:pt idx="651">
                  <c:v>293</c:v>
                </c:pt>
                <c:pt idx="652">
                  <c:v>302</c:v>
                </c:pt>
                <c:pt idx="653">
                  <c:v>384</c:v>
                </c:pt>
                <c:pt idx="654">
                  <c:v>416</c:v>
                </c:pt>
                <c:pt idx="655">
                  <c:v>382</c:v>
                </c:pt>
                <c:pt idx="656">
                  <c:v>361</c:v>
                </c:pt>
                <c:pt idx="657">
                  <c:v>343</c:v>
                </c:pt>
                <c:pt idx="658">
                  <c:v>356</c:v>
                </c:pt>
                <c:pt idx="659">
                  <c:v>345</c:v>
                </c:pt>
                <c:pt idx="660">
                  <c:v>356</c:v>
                </c:pt>
                <c:pt idx="661">
                  <c:v>358</c:v>
                </c:pt>
                <c:pt idx="662">
                  <c:v>359</c:v>
                </c:pt>
                <c:pt idx="663">
                  <c:v>352</c:v>
                </c:pt>
                <c:pt idx="664">
                  <c:v>354</c:v>
                </c:pt>
                <c:pt idx="665">
                  <c:v>327</c:v>
                </c:pt>
                <c:pt idx="666">
                  <c:v>337</c:v>
                </c:pt>
                <c:pt idx="667">
                  <c:v>344</c:v>
                </c:pt>
                <c:pt idx="668">
                  <c:v>365</c:v>
                </c:pt>
                <c:pt idx="669">
                  <c:v>348</c:v>
                </c:pt>
                <c:pt idx="670">
                  <c:v>334</c:v>
                </c:pt>
                <c:pt idx="671">
                  <c:v>379</c:v>
                </c:pt>
                <c:pt idx="672">
                  <c:v>375</c:v>
                </c:pt>
                <c:pt idx="673">
                  <c:v>352</c:v>
                </c:pt>
                <c:pt idx="674">
                  <c:v>412</c:v>
                </c:pt>
                <c:pt idx="675">
                  <c:v>382</c:v>
                </c:pt>
                <c:pt idx="676">
                  <c:v>322</c:v>
                </c:pt>
                <c:pt idx="677">
                  <c:v>384</c:v>
                </c:pt>
                <c:pt idx="678">
                  <c:v>369</c:v>
                </c:pt>
                <c:pt idx="679">
                  <c:v>310</c:v>
                </c:pt>
                <c:pt idx="680">
                  <c:v>340</c:v>
                </c:pt>
                <c:pt idx="681">
                  <c:v>433</c:v>
                </c:pt>
                <c:pt idx="682">
                  <c:v>362</c:v>
                </c:pt>
                <c:pt idx="683">
                  <c:v>420</c:v>
                </c:pt>
                <c:pt idx="684">
                  <c:v>386</c:v>
                </c:pt>
                <c:pt idx="685">
                  <c:v>389</c:v>
                </c:pt>
                <c:pt idx="686">
                  <c:v>394</c:v>
                </c:pt>
                <c:pt idx="687">
                  <c:v>314</c:v>
                </c:pt>
                <c:pt idx="688">
                  <c:v>305</c:v>
                </c:pt>
                <c:pt idx="689">
                  <c:v>296</c:v>
                </c:pt>
                <c:pt idx="690">
                  <c:v>282</c:v>
                </c:pt>
                <c:pt idx="691">
                  <c:v>266</c:v>
                </c:pt>
                <c:pt idx="692">
                  <c:v>365</c:v>
                </c:pt>
                <c:pt idx="693">
                  <c:v>364</c:v>
                </c:pt>
                <c:pt idx="694">
                  <c:v>337</c:v>
                </c:pt>
                <c:pt idx="695">
                  <c:v>269</c:v>
                </c:pt>
                <c:pt idx="696">
                  <c:v>339</c:v>
                </c:pt>
                <c:pt idx="697">
                  <c:v>329</c:v>
                </c:pt>
                <c:pt idx="698">
                  <c:v>341</c:v>
                </c:pt>
                <c:pt idx="699">
                  <c:v>287</c:v>
                </c:pt>
                <c:pt idx="700">
                  <c:v>266</c:v>
                </c:pt>
                <c:pt idx="701">
                  <c:v>246</c:v>
                </c:pt>
                <c:pt idx="702">
                  <c:v>283</c:v>
                </c:pt>
                <c:pt idx="703">
                  <c:v>345</c:v>
                </c:pt>
                <c:pt idx="704">
                  <c:v>323</c:v>
                </c:pt>
                <c:pt idx="705">
                  <c:v>273</c:v>
                </c:pt>
                <c:pt idx="706">
                  <c:v>317</c:v>
                </c:pt>
                <c:pt idx="707">
                  <c:v>335</c:v>
                </c:pt>
                <c:pt idx="708">
                  <c:v>121</c:v>
                </c:pt>
                <c:pt idx="709">
                  <c:v>0</c:v>
                </c:pt>
                <c:pt idx="710">
                  <c:v>0</c:v>
                </c:pt>
                <c:pt idx="711">
                  <c:v>0</c:v>
                </c:pt>
                <c:pt idx="712">
                  <c:v>2</c:v>
                </c:pt>
                <c:pt idx="713">
                  <c:v>10</c:v>
                </c:pt>
                <c:pt idx="714">
                  <c:v>2</c:v>
                </c:pt>
                <c:pt idx="715">
                  <c:v>0</c:v>
                </c:pt>
                <c:pt idx="716">
                  <c:v>0</c:v>
                </c:pt>
                <c:pt idx="717">
                  <c:v>0</c:v>
                </c:pt>
                <c:pt idx="718">
                  <c:v>0</c:v>
                </c:pt>
                <c:pt idx="719">
                  <c:v>0</c:v>
                </c:pt>
                <c:pt idx="720">
                  <c:v>2</c:v>
                </c:pt>
                <c:pt idx="721">
                  <c:v>0</c:v>
                </c:pt>
                <c:pt idx="722">
                  <c:v>0</c:v>
                </c:pt>
                <c:pt idx="723">
                  <c:v>0</c:v>
                </c:pt>
                <c:pt idx="724">
                  <c:v>0</c:v>
                </c:pt>
                <c:pt idx="725">
                  <c:v>0</c:v>
                </c:pt>
                <c:pt idx="726">
                  <c:v>0</c:v>
                </c:pt>
                <c:pt idx="727">
                  <c:v>0</c:v>
                </c:pt>
                <c:pt idx="728">
                  <c:v>0</c:v>
                </c:pt>
                <c:pt idx="729">
                  <c:v>17</c:v>
                </c:pt>
                <c:pt idx="730">
                  <c:v>112</c:v>
                </c:pt>
                <c:pt idx="731">
                  <c:v>189</c:v>
                </c:pt>
                <c:pt idx="732">
                  <c:v>189</c:v>
                </c:pt>
                <c:pt idx="733">
                  <c:v>168</c:v>
                </c:pt>
                <c:pt idx="734">
                  <c:v>157</c:v>
                </c:pt>
                <c:pt idx="735">
                  <c:v>172</c:v>
                </c:pt>
                <c:pt idx="736">
                  <c:v>203</c:v>
                </c:pt>
                <c:pt idx="737">
                  <c:v>177</c:v>
                </c:pt>
                <c:pt idx="738">
                  <c:v>160</c:v>
                </c:pt>
                <c:pt idx="739">
                  <c:v>195</c:v>
                </c:pt>
                <c:pt idx="740">
                  <c:v>176</c:v>
                </c:pt>
                <c:pt idx="741">
                  <c:v>211</c:v>
                </c:pt>
                <c:pt idx="742">
                  <c:v>178</c:v>
                </c:pt>
                <c:pt idx="743">
                  <c:v>155</c:v>
                </c:pt>
                <c:pt idx="744">
                  <c:v>169</c:v>
                </c:pt>
                <c:pt idx="745">
                  <c:v>153</c:v>
                </c:pt>
                <c:pt idx="746">
                  <c:v>147</c:v>
                </c:pt>
                <c:pt idx="747">
                  <c:v>164</c:v>
                </c:pt>
                <c:pt idx="748">
                  <c:v>160</c:v>
                </c:pt>
                <c:pt idx="749">
                  <c:v>129</c:v>
                </c:pt>
                <c:pt idx="750">
                  <c:v>112</c:v>
                </c:pt>
                <c:pt idx="751">
                  <c:v>114</c:v>
                </c:pt>
                <c:pt idx="752">
                  <c:v>106</c:v>
                </c:pt>
                <c:pt idx="753">
                  <c:v>91</c:v>
                </c:pt>
                <c:pt idx="754">
                  <c:v>86</c:v>
                </c:pt>
                <c:pt idx="755">
                  <c:v>94</c:v>
                </c:pt>
                <c:pt idx="756">
                  <c:v>82</c:v>
                </c:pt>
                <c:pt idx="757">
                  <c:v>111</c:v>
                </c:pt>
                <c:pt idx="758">
                  <c:v>107</c:v>
                </c:pt>
                <c:pt idx="759">
                  <c:v>102</c:v>
                </c:pt>
                <c:pt idx="760">
                  <c:v>106</c:v>
                </c:pt>
                <c:pt idx="761">
                  <c:v>105</c:v>
                </c:pt>
                <c:pt idx="762">
                  <c:v>78</c:v>
                </c:pt>
                <c:pt idx="763">
                  <c:v>69</c:v>
                </c:pt>
                <c:pt idx="764">
                  <c:v>148</c:v>
                </c:pt>
                <c:pt idx="765">
                  <c:v>151</c:v>
                </c:pt>
                <c:pt idx="766">
                  <c:v>215</c:v>
                </c:pt>
                <c:pt idx="767">
                  <c:v>182</c:v>
                </c:pt>
                <c:pt idx="768">
                  <c:v>120</c:v>
                </c:pt>
                <c:pt idx="769">
                  <c:v>92</c:v>
                </c:pt>
                <c:pt idx="770">
                  <c:v>95</c:v>
                </c:pt>
                <c:pt idx="771">
                  <c:v>63</c:v>
                </c:pt>
                <c:pt idx="772">
                  <c:v>60</c:v>
                </c:pt>
                <c:pt idx="773">
                  <c:v>71</c:v>
                </c:pt>
                <c:pt idx="774">
                  <c:v>66</c:v>
                </c:pt>
                <c:pt idx="775">
                  <c:v>77</c:v>
                </c:pt>
                <c:pt idx="776">
                  <c:v>60</c:v>
                </c:pt>
                <c:pt idx="777">
                  <c:v>67</c:v>
                </c:pt>
                <c:pt idx="778">
                  <c:v>53</c:v>
                </c:pt>
                <c:pt idx="779">
                  <c:v>61</c:v>
                </c:pt>
                <c:pt idx="780">
                  <c:v>56</c:v>
                </c:pt>
                <c:pt idx="781">
                  <c:v>55</c:v>
                </c:pt>
                <c:pt idx="782">
                  <c:v>56</c:v>
                </c:pt>
                <c:pt idx="783">
                  <c:v>59</c:v>
                </c:pt>
                <c:pt idx="784">
                  <c:v>24</c:v>
                </c:pt>
                <c:pt idx="785">
                  <c:v>0</c:v>
                </c:pt>
                <c:pt idx="786">
                  <c:v>0</c:v>
                </c:pt>
                <c:pt idx="787">
                  <c:v>0</c:v>
                </c:pt>
                <c:pt idx="788">
                  <c:v>0</c:v>
                </c:pt>
                <c:pt idx="789">
                  <c:v>32</c:v>
                </c:pt>
                <c:pt idx="790">
                  <c:v>87</c:v>
                </c:pt>
                <c:pt idx="791">
                  <c:v>29</c:v>
                </c:pt>
                <c:pt idx="792">
                  <c:v>52</c:v>
                </c:pt>
                <c:pt idx="793">
                  <c:v>63</c:v>
                </c:pt>
                <c:pt idx="794">
                  <c:v>54</c:v>
                </c:pt>
                <c:pt idx="795">
                  <c:v>18</c:v>
                </c:pt>
                <c:pt idx="796">
                  <c:v>0</c:v>
                </c:pt>
                <c:pt idx="797">
                  <c:v>0</c:v>
                </c:pt>
                <c:pt idx="798">
                  <c:v>0</c:v>
                </c:pt>
                <c:pt idx="799">
                  <c:v>0</c:v>
                </c:pt>
                <c:pt idx="800">
                  <c:v>0</c:v>
                </c:pt>
                <c:pt idx="801">
                  <c:v>0</c:v>
                </c:pt>
                <c:pt idx="802">
                  <c:v>0</c:v>
                </c:pt>
                <c:pt idx="803">
                  <c:v>242</c:v>
                </c:pt>
                <c:pt idx="804">
                  <c:v>275</c:v>
                </c:pt>
                <c:pt idx="805">
                  <c:v>215</c:v>
                </c:pt>
                <c:pt idx="806">
                  <c:v>209</c:v>
                </c:pt>
                <c:pt idx="807">
                  <c:v>152</c:v>
                </c:pt>
                <c:pt idx="808">
                  <c:v>223</c:v>
                </c:pt>
                <c:pt idx="809">
                  <c:v>211</c:v>
                </c:pt>
                <c:pt idx="810">
                  <c:v>158</c:v>
                </c:pt>
                <c:pt idx="811">
                  <c:v>175</c:v>
                </c:pt>
                <c:pt idx="812">
                  <c:v>186</c:v>
                </c:pt>
                <c:pt idx="813">
                  <c:v>169</c:v>
                </c:pt>
                <c:pt idx="814">
                  <c:v>210</c:v>
                </c:pt>
                <c:pt idx="815">
                  <c:v>223</c:v>
                </c:pt>
                <c:pt idx="816">
                  <c:v>194</c:v>
                </c:pt>
                <c:pt idx="817">
                  <c:v>199</c:v>
                </c:pt>
                <c:pt idx="818">
                  <c:v>190</c:v>
                </c:pt>
                <c:pt idx="819">
                  <c:v>171</c:v>
                </c:pt>
                <c:pt idx="820">
                  <c:v>189</c:v>
                </c:pt>
                <c:pt idx="821">
                  <c:v>186</c:v>
                </c:pt>
                <c:pt idx="822">
                  <c:v>214</c:v>
                </c:pt>
                <c:pt idx="823">
                  <c:v>195</c:v>
                </c:pt>
                <c:pt idx="824">
                  <c:v>171</c:v>
                </c:pt>
                <c:pt idx="825">
                  <c:v>173</c:v>
                </c:pt>
                <c:pt idx="826">
                  <c:v>191</c:v>
                </c:pt>
                <c:pt idx="827">
                  <c:v>170</c:v>
                </c:pt>
                <c:pt idx="828">
                  <c:v>158</c:v>
                </c:pt>
                <c:pt idx="829">
                  <c:v>154</c:v>
                </c:pt>
                <c:pt idx="830">
                  <c:v>124</c:v>
                </c:pt>
                <c:pt idx="831">
                  <c:v>132</c:v>
                </c:pt>
                <c:pt idx="832">
                  <c:v>139</c:v>
                </c:pt>
                <c:pt idx="833">
                  <c:v>119</c:v>
                </c:pt>
                <c:pt idx="834">
                  <c:v>127</c:v>
                </c:pt>
                <c:pt idx="835">
                  <c:v>131</c:v>
                </c:pt>
                <c:pt idx="836">
                  <c:v>98</c:v>
                </c:pt>
                <c:pt idx="837">
                  <c:v>101</c:v>
                </c:pt>
                <c:pt idx="838">
                  <c:v>112</c:v>
                </c:pt>
                <c:pt idx="839">
                  <c:v>109</c:v>
                </c:pt>
                <c:pt idx="840">
                  <c:v>108</c:v>
                </c:pt>
                <c:pt idx="841">
                  <c:v>110</c:v>
                </c:pt>
                <c:pt idx="842">
                  <c:v>107</c:v>
                </c:pt>
                <c:pt idx="843">
                  <c:v>138</c:v>
                </c:pt>
                <c:pt idx="844">
                  <c:v>148</c:v>
                </c:pt>
                <c:pt idx="845">
                  <c:v>207</c:v>
                </c:pt>
                <c:pt idx="846">
                  <c:v>178</c:v>
                </c:pt>
                <c:pt idx="847">
                  <c:v>134</c:v>
                </c:pt>
                <c:pt idx="848">
                  <c:v>134</c:v>
                </c:pt>
                <c:pt idx="849">
                  <c:v>123</c:v>
                </c:pt>
                <c:pt idx="850">
                  <c:v>100</c:v>
                </c:pt>
                <c:pt idx="851">
                  <c:v>92</c:v>
                </c:pt>
                <c:pt idx="852">
                  <c:v>97</c:v>
                </c:pt>
                <c:pt idx="853">
                  <c:v>99</c:v>
                </c:pt>
                <c:pt idx="854">
                  <c:v>169</c:v>
                </c:pt>
                <c:pt idx="855">
                  <c:v>2</c:v>
                </c:pt>
                <c:pt idx="856">
                  <c:v>0</c:v>
                </c:pt>
                <c:pt idx="857">
                  <c:v>0</c:v>
                </c:pt>
                <c:pt idx="858">
                  <c:v>0</c:v>
                </c:pt>
                <c:pt idx="859">
                  <c:v>0</c:v>
                </c:pt>
                <c:pt idx="860">
                  <c:v>0</c:v>
                </c:pt>
                <c:pt idx="861">
                  <c:v>0</c:v>
                </c:pt>
                <c:pt idx="862">
                  <c:v>0</c:v>
                </c:pt>
                <c:pt idx="863">
                  <c:v>0</c:v>
                </c:pt>
                <c:pt idx="864">
                  <c:v>0</c:v>
                </c:pt>
                <c:pt idx="865">
                  <c:v>0</c:v>
                </c:pt>
                <c:pt idx="866">
                  <c:v>100</c:v>
                </c:pt>
                <c:pt idx="867">
                  <c:v>178</c:v>
                </c:pt>
                <c:pt idx="868">
                  <c:v>213</c:v>
                </c:pt>
                <c:pt idx="869">
                  <c:v>220</c:v>
                </c:pt>
                <c:pt idx="870">
                  <c:v>241</c:v>
                </c:pt>
                <c:pt idx="871">
                  <c:v>240</c:v>
                </c:pt>
                <c:pt idx="872">
                  <c:v>271</c:v>
                </c:pt>
                <c:pt idx="873">
                  <c:v>271</c:v>
                </c:pt>
                <c:pt idx="874">
                  <c:v>267</c:v>
                </c:pt>
                <c:pt idx="875">
                  <c:v>239</c:v>
                </c:pt>
                <c:pt idx="876">
                  <c:v>254</c:v>
                </c:pt>
                <c:pt idx="877">
                  <c:v>233</c:v>
                </c:pt>
                <c:pt idx="878">
                  <c:v>178</c:v>
                </c:pt>
                <c:pt idx="879">
                  <c:v>182</c:v>
                </c:pt>
                <c:pt idx="880">
                  <c:v>131</c:v>
                </c:pt>
                <c:pt idx="881">
                  <c:v>129</c:v>
                </c:pt>
                <c:pt idx="882">
                  <c:v>106</c:v>
                </c:pt>
                <c:pt idx="883">
                  <c:v>113</c:v>
                </c:pt>
                <c:pt idx="884">
                  <c:v>104</c:v>
                </c:pt>
                <c:pt idx="885">
                  <c:v>108</c:v>
                </c:pt>
                <c:pt idx="886">
                  <c:v>72</c:v>
                </c:pt>
                <c:pt idx="887">
                  <c:v>63</c:v>
                </c:pt>
                <c:pt idx="888">
                  <c:v>61</c:v>
                </c:pt>
                <c:pt idx="889">
                  <c:v>70</c:v>
                </c:pt>
                <c:pt idx="890">
                  <c:v>103</c:v>
                </c:pt>
                <c:pt idx="891">
                  <c:v>212</c:v>
                </c:pt>
                <c:pt idx="892">
                  <c:v>395</c:v>
                </c:pt>
                <c:pt idx="893">
                  <c:v>571</c:v>
                </c:pt>
                <c:pt idx="894">
                  <c:v>552</c:v>
                </c:pt>
                <c:pt idx="895">
                  <c:v>622</c:v>
                </c:pt>
                <c:pt idx="896">
                  <c:v>512</c:v>
                </c:pt>
                <c:pt idx="897">
                  <c:v>474</c:v>
                </c:pt>
                <c:pt idx="898">
                  <c:v>439</c:v>
                </c:pt>
                <c:pt idx="899">
                  <c:v>389</c:v>
                </c:pt>
                <c:pt idx="900">
                  <c:v>499</c:v>
                </c:pt>
                <c:pt idx="901">
                  <c:v>387</c:v>
                </c:pt>
                <c:pt idx="902">
                  <c:v>358</c:v>
                </c:pt>
                <c:pt idx="903">
                  <c:v>462</c:v>
                </c:pt>
                <c:pt idx="904">
                  <c:v>469</c:v>
                </c:pt>
                <c:pt idx="905">
                  <c:v>469</c:v>
                </c:pt>
                <c:pt idx="906">
                  <c:v>400</c:v>
                </c:pt>
                <c:pt idx="907">
                  <c:v>430</c:v>
                </c:pt>
                <c:pt idx="908">
                  <c:v>430</c:v>
                </c:pt>
                <c:pt idx="909">
                  <c:v>432</c:v>
                </c:pt>
                <c:pt idx="910">
                  <c:v>395</c:v>
                </c:pt>
                <c:pt idx="911">
                  <c:v>469</c:v>
                </c:pt>
                <c:pt idx="912">
                  <c:v>492</c:v>
                </c:pt>
                <c:pt idx="913">
                  <c:v>404</c:v>
                </c:pt>
                <c:pt idx="914">
                  <c:v>375</c:v>
                </c:pt>
                <c:pt idx="915">
                  <c:v>376</c:v>
                </c:pt>
                <c:pt idx="916">
                  <c:v>355</c:v>
                </c:pt>
                <c:pt idx="917">
                  <c:v>375</c:v>
                </c:pt>
                <c:pt idx="918">
                  <c:v>355</c:v>
                </c:pt>
                <c:pt idx="919">
                  <c:v>366</c:v>
                </c:pt>
                <c:pt idx="920">
                  <c:v>353</c:v>
                </c:pt>
                <c:pt idx="921">
                  <c:v>353</c:v>
                </c:pt>
                <c:pt idx="922">
                  <c:v>349</c:v>
                </c:pt>
                <c:pt idx="923">
                  <c:v>349</c:v>
                </c:pt>
                <c:pt idx="924">
                  <c:v>389</c:v>
                </c:pt>
                <c:pt idx="925">
                  <c:v>399</c:v>
                </c:pt>
                <c:pt idx="926">
                  <c:v>478</c:v>
                </c:pt>
                <c:pt idx="927">
                  <c:v>398</c:v>
                </c:pt>
                <c:pt idx="928">
                  <c:v>413</c:v>
                </c:pt>
                <c:pt idx="929">
                  <c:v>423</c:v>
                </c:pt>
                <c:pt idx="930">
                  <c:v>412</c:v>
                </c:pt>
                <c:pt idx="931">
                  <c:v>376</c:v>
                </c:pt>
                <c:pt idx="932">
                  <c:v>375</c:v>
                </c:pt>
                <c:pt idx="933">
                  <c:v>367</c:v>
                </c:pt>
                <c:pt idx="934">
                  <c:v>367</c:v>
                </c:pt>
                <c:pt idx="935">
                  <c:v>363</c:v>
                </c:pt>
                <c:pt idx="936">
                  <c:v>363</c:v>
                </c:pt>
                <c:pt idx="937">
                  <c:v>352</c:v>
                </c:pt>
                <c:pt idx="938">
                  <c:v>397</c:v>
                </c:pt>
                <c:pt idx="939">
                  <c:v>386</c:v>
                </c:pt>
                <c:pt idx="940">
                  <c:v>375</c:v>
                </c:pt>
                <c:pt idx="941">
                  <c:v>348</c:v>
                </c:pt>
                <c:pt idx="942">
                  <c:v>387</c:v>
                </c:pt>
                <c:pt idx="943">
                  <c:v>373</c:v>
                </c:pt>
                <c:pt idx="944">
                  <c:v>371</c:v>
                </c:pt>
                <c:pt idx="945">
                  <c:v>411</c:v>
                </c:pt>
                <c:pt idx="946">
                  <c:v>383</c:v>
                </c:pt>
                <c:pt idx="947">
                  <c:v>408</c:v>
                </c:pt>
                <c:pt idx="948">
                  <c:v>462</c:v>
                </c:pt>
                <c:pt idx="949">
                  <c:v>481</c:v>
                </c:pt>
                <c:pt idx="950">
                  <c:v>460</c:v>
                </c:pt>
                <c:pt idx="951">
                  <c:v>430</c:v>
                </c:pt>
                <c:pt idx="952">
                  <c:v>455</c:v>
                </c:pt>
                <c:pt idx="953">
                  <c:v>423</c:v>
                </c:pt>
                <c:pt idx="954">
                  <c:v>362</c:v>
                </c:pt>
                <c:pt idx="955">
                  <c:v>386</c:v>
                </c:pt>
                <c:pt idx="956">
                  <c:v>461</c:v>
                </c:pt>
                <c:pt idx="957">
                  <c:v>404</c:v>
                </c:pt>
                <c:pt idx="958">
                  <c:v>369</c:v>
                </c:pt>
                <c:pt idx="959">
                  <c:v>386</c:v>
                </c:pt>
                <c:pt idx="960">
                  <c:v>420</c:v>
                </c:pt>
                <c:pt idx="961">
                  <c:v>375</c:v>
                </c:pt>
                <c:pt idx="962">
                  <c:v>364</c:v>
                </c:pt>
                <c:pt idx="963">
                  <c:v>348</c:v>
                </c:pt>
                <c:pt idx="964">
                  <c:v>353</c:v>
                </c:pt>
                <c:pt idx="965">
                  <c:v>361</c:v>
                </c:pt>
                <c:pt idx="966">
                  <c:v>339</c:v>
                </c:pt>
                <c:pt idx="967">
                  <c:v>333</c:v>
                </c:pt>
                <c:pt idx="968">
                  <c:v>322</c:v>
                </c:pt>
                <c:pt idx="969">
                  <c:v>320</c:v>
                </c:pt>
                <c:pt idx="970">
                  <c:v>317</c:v>
                </c:pt>
                <c:pt idx="971">
                  <c:v>328</c:v>
                </c:pt>
                <c:pt idx="972">
                  <c:v>327</c:v>
                </c:pt>
                <c:pt idx="973">
                  <c:v>305</c:v>
                </c:pt>
                <c:pt idx="974">
                  <c:v>336</c:v>
                </c:pt>
                <c:pt idx="975">
                  <c:v>369</c:v>
                </c:pt>
                <c:pt idx="976">
                  <c:v>370</c:v>
                </c:pt>
                <c:pt idx="977">
                  <c:v>365</c:v>
                </c:pt>
                <c:pt idx="978">
                  <c:v>367</c:v>
                </c:pt>
                <c:pt idx="979">
                  <c:v>380</c:v>
                </c:pt>
                <c:pt idx="980">
                  <c:v>357</c:v>
                </c:pt>
                <c:pt idx="981">
                  <c:v>399</c:v>
                </c:pt>
                <c:pt idx="982">
                  <c:v>388</c:v>
                </c:pt>
                <c:pt idx="983">
                  <c:v>361</c:v>
                </c:pt>
                <c:pt idx="984">
                  <c:v>369</c:v>
                </c:pt>
                <c:pt idx="985">
                  <c:v>352</c:v>
                </c:pt>
                <c:pt idx="986">
                  <c:v>323</c:v>
                </c:pt>
                <c:pt idx="987">
                  <c:v>322</c:v>
                </c:pt>
                <c:pt idx="988">
                  <c:v>326</c:v>
                </c:pt>
                <c:pt idx="989">
                  <c:v>338</c:v>
                </c:pt>
                <c:pt idx="990">
                  <c:v>362</c:v>
                </c:pt>
                <c:pt idx="991">
                  <c:v>353</c:v>
                </c:pt>
                <c:pt idx="992">
                  <c:v>347</c:v>
                </c:pt>
                <c:pt idx="993">
                  <c:v>311</c:v>
                </c:pt>
                <c:pt idx="994">
                  <c:v>281</c:v>
                </c:pt>
                <c:pt idx="995">
                  <c:v>289</c:v>
                </c:pt>
                <c:pt idx="996">
                  <c:v>311</c:v>
                </c:pt>
                <c:pt idx="997">
                  <c:v>331</c:v>
                </c:pt>
                <c:pt idx="998">
                  <c:v>349</c:v>
                </c:pt>
                <c:pt idx="999">
                  <c:v>352</c:v>
                </c:pt>
                <c:pt idx="1000">
                  <c:v>373</c:v>
                </c:pt>
                <c:pt idx="1001">
                  <c:v>386</c:v>
                </c:pt>
                <c:pt idx="1002">
                  <c:v>389</c:v>
                </c:pt>
                <c:pt idx="1003">
                  <c:v>418</c:v>
                </c:pt>
                <c:pt idx="1004">
                  <c:v>407</c:v>
                </c:pt>
                <c:pt idx="1005">
                  <c:v>367</c:v>
                </c:pt>
                <c:pt idx="1006">
                  <c:v>361</c:v>
                </c:pt>
                <c:pt idx="1007">
                  <c:v>380</c:v>
                </c:pt>
                <c:pt idx="1008">
                  <c:v>413</c:v>
                </c:pt>
                <c:pt idx="1009">
                  <c:v>386</c:v>
                </c:pt>
                <c:pt idx="1010">
                  <c:v>405</c:v>
                </c:pt>
                <c:pt idx="1011">
                  <c:v>371</c:v>
                </c:pt>
                <c:pt idx="1012">
                  <c:v>397</c:v>
                </c:pt>
                <c:pt idx="1013">
                  <c:v>403</c:v>
                </c:pt>
                <c:pt idx="1014">
                  <c:v>395</c:v>
                </c:pt>
                <c:pt idx="1015">
                  <c:v>361</c:v>
                </c:pt>
                <c:pt idx="1016">
                  <c:v>338</c:v>
                </c:pt>
                <c:pt idx="1017">
                  <c:v>335</c:v>
                </c:pt>
                <c:pt idx="1018">
                  <c:v>347</c:v>
                </c:pt>
                <c:pt idx="1019">
                  <c:v>396</c:v>
                </c:pt>
                <c:pt idx="1020">
                  <c:v>384</c:v>
                </c:pt>
                <c:pt idx="1021">
                  <c:v>379</c:v>
                </c:pt>
                <c:pt idx="1022">
                  <c:v>377</c:v>
                </c:pt>
                <c:pt idx="1023">
                  <c:v>330</c:v>
                </c:pt>
                <c:pt idx="1024">
                  <c:v>364</c:v>
                </c:pt>
                <c:pt idx="1025">
                  <c:v>386</c:v>
                </c:pt>
                <c:pt idx="1026">
                  <c:v>368</c:v>
                </c:pt>
                <c:pt idx="1027">
                  <c:v>332</c:v>
                </c:pt>
                <c:pt idx="1028">
                  <c:v>349</c:v>
                </c:pt>
                <c:pt idx="1029">
                  <c:v>361</c:v>
                </c:pt>
                <c:pt idx="1030">
                  <c:v>382</c:v>
                </c:pt>
                <c:pt idx="1031">
                  <c:v>343</c:v>
                </c:pt>
                <c:pt idx="1032">
                  <c:v>338</c:v>
                </c:pt>
                <c:pt idx="1033">
                  <c:v>358</c:v>
                </c:pt>
                <c:pt idx="1034">
                  <c:v>362</c:v>
                </c:pt>
                <c:pt idx="1035">
                  <c:v>317</c:v>
                </c:pt>
                <c:pt idx="1036">
                  <c:v>336</c:v>
                </c:pt>
                <c:pt idx="1037">
                  <c:v>390</c:v>
                </c:pt>
                <c:pt idx="1038">
                  <c:v>328</c:v>
                </c:pt>
                <c:pt idx="1039">
                  <c:v>314</c:v>
                </c:pt>
                <c:pt idx="1040">
                  <c:v>376</c:v>
                </c:pt>
                <c:pt idx="1041">
                  <c:v>345</c:v>
                </c:pt>
                <c:pt idx="1042">
                  <c:v>296</c:v>
                </c:pt>
                <c:pt idx="1043">
                  <c:v>343</c:v>
                </c:pt>
                <c:pt idx="1044">
                  <c:v>357</c:v>
                </c:pt>
                <c:pt idx="1045">
                  <c:v>357</c:v>
                </c:pt>
                <c:pt idx="1046">
                  <c:v>324</c:v>
                </c:pt>
                <c:pt idx="1047">
                  <c:v>351</c:v>
                </c:pt>
                <c:pt idx="1048">
                  <c:v>349</c:v>
                </c:pt>
                <c:pt idx="1049">
                  <c:v>325</c:v>
                </c:pt>
                <c:pt idx="1050">
                  <c:v>283</c:v>
                </c:pt>
                <c:pt idx="1051">
                  <c:v>288</c:v>
                </c:pt>
                <c:pt idx="1052">
                  <c:v>294</c:v>
                </c:pt>
                <c:pt idx="1053">
                  <c:v>277</c:v>
                </c:pt>
                <c:pt idx="1054">
                  <c:v>293</c:v>
                </c:pt>
                <c:pt idx="1055">
                  <c:v>302</c:v>
                </c:pt>
                <c:pt idx="1056">
                  <c:v>289</c:v>
                </c:pt>
                <c:pt idx="1057">
                  <c:v>289</c:v>
                </c:pt>
                <c:pt idx="1058">
                  <c:v>277</c:v>
                </c:pt>
                <c:pt idx="1059">
                  <c:v>270</c:v>
                </c:pt>
                <c:pt idx="1060">
                  <c:v>260</c:v>
                </c:pt>
                <c:pt idx="1061">
                  <c:v>261</c:v>
                </c:pt>
                <c:pt idx="1062">
                  <c:v>282</c:v>
                </c:pt>
                <c:pt idx="1063">
                  <c:v>288</c:v>
                </c:pt>
                <c:pt idx="1064">
                  <c:v>308</c:v>
                </c:pt>
                <c:pt idx="1065">
                  <c:v>295</c:v>
                </c:pt>
                <c:pt idx="1066">
                  <c:v>313</c:v>
                </c:pt>
                <c:pt idx="1067">
                  <c:v>294</c:v>
                </c:pt>
                <c:pt idx="1068">
                  <c:v>349</c:v>
                </c:pt>
                <c:pt idx="1069">
                  <c:v>359</c:v>
                </c:pt>
                <c:pt idx="1070">
                  <c:v>366</c:v>
                </c:pt>
                <c:pt idx="1071">
                  <c:v>314</c:v>
                </c:pt>
                <c:pt idx="1072">
                  <c:v>333</c:v>
                </c:pt>
                <c:pt idx="1073">
                  <c:v>335</c:v>
                </c:pt>
                <c:pt idx="1074">
                  <c:v>304</c:v>
                </c:pt>
                <c:pt idx="1075">
                  <c:v>318</c:v>
                </c:pt>
                <c:pt idx="1076">
                  <c:v>363</c:v>
                </c:pt>
                <c:pt idx="1077">
                  <c:v>335</c:v>
                </c:pt>
                <c:pt idx="1078">
                  <c:v>335</c:v>
                </c:pt>
                <c:pt idx="1079">
                  <c:v>385</c:v>
                </c:pt>
                <c:pt idx="1080">
                  <c:v>327</c:v>
                </c:pt>
                <c:pt idx="1081">
                  <c:v>302</c:v>
                </c:pt>
                <c:pt idx="1082">
                  <c:v>325</c:v>
                </c:pt>
                <c:pt idx="1083">
                  <c:v>288</c:v>
                </c:pt>
                <c:pt idx="1084">
                  <c:v>283</c:v>
                </c:pt>
                <c:pt idx="1085">
                  <c:v>307</c:v>
                </c:pt>
                <c:pt idx="1086">
                  <c:v>386</c:v>
                </c:pt>
                <c:pt idx="1087">
                  <c:v>368</c:v>
                </c:pt>
                <c:pt idx="1088">
                  <c:v>367</c:v>
                </c:pt>
                <c:pt idx="1089">
                  <c:v>371</c:v>
                </c:pt>
                <c:pt idx="1090">
                  <c:v>334</c:v>
                </c:pt>
                <c:pt idx="1091">
                  <c:v>345</c:v>
                </c:pt>
                <c:pt idx="1092">
                  <c:v>334</c:v>
                </c:pt>
                <c:pt idx="1093">
                  <c:v>356</c:v>
                </c:pt>
                <c:pt idx="1094">
                  <c:v>310</c:v>
                </c:pt>
                <c:pt idx="1095">
                  <c:v>322</c:v>
                </c:pt>
                <c:pt idx="1096">
                  <c:v>405</c:v>
                </c:pt>
                <c:pt idx="1097">
                  <c:v>372</c:v>
                </c:pt>
                <c:pt idx="1098">
                  <c:v>301</c:v>
                </c:pt>
                <c:pt idx="1099">
                  <c:v>372</c:v>
                </c:pt>
                <c:pt idx="1100">
                  <c:v>377</c:v>
                </c:pt>
                <c:pt idx="1101">
                  <c:v>325</c:v>
                </c:pt>
                <c:pt idx="1102">
                  <c:v>325</c:v>
                </c:pt>
                <c:pt idx="1103">
                  <c:v>353</c:v>
                </c:pt>
                <c:pt idx="1104">
                  <c:v>341</c:v>
                </c:pt>
                <c:pt idx="1105">
                  <c:v>297</c:v>
                </c:pt>
                <c:pt idx="1106">
                  <c:v>324</c:v>
                </c:pt>
                <c:pt idx="1107">
                  <c:v>354</c:v>
                </c:pt>
                <c:pt idx="1108">
                  <c:v>352</c:v>
                </c:pt>
                <c:pt idx="1109">
                  <c:v>290</c:v>
                </c:pt>
                <c:pt idx="1110">
                  <c:v>326</c:v>
                </c:pt>
                <c:pt idx="1111">
                  <c:v>362</c:v>
                </c:pt>
                <c:pt idx="1112">
                  <c:v>353</c:v>
                </c:pt>
                <c:pt idx="1113">
                  <c:v>335</c:v>
                </c:pt>
                <c:pt idx="1114">
                  <c:v>342</c:v>
                </c:pt>
                <c:pt idx="1115">
                  <c:v>288</c:v>
                </c:pt>
                <c:pt idx="1116">
                  <c:v>321</c:v>
                </c:pt>
                <c:pt idx="1117">
                  <c:v>398</c:v>
                </c:pt>
                <c:pt idx="1118">
                  <c:v>303</c:v>
                </c:pt>
                <c:pt idx="1119">
                  <c:v>328</c:v>
                </c:pt>
                <c:pt idx="1120">
                  <c:v>366</c:v>
                </c:pt>
                <c:pt idx="1121">
                  <c:v>339</c:v>
                </c:pt>
                <c:pt idx="1122">
                  <c:v>352</c:v>
                </c:pt>
                <c:pt idx="1123">
                  <c:v>381</c:v>
                </c:pt>
                <c:pt idx="1124">
                  <c:v>370</c:v>
                </c:pt>
                <c:pt idx="1125">
                  <c:v>344</c:v>
                </c:pt>
                <c:pt idx="1126">
                  <c:v>371</c:v>
                </c:pt>
                <c:pt idx="1127">
                  <c:v>327</c:v>
                </c:pt>
                <c:pt idx="1128">
                  <c:v>292</c:v>
                </c:pt>
                <c:pt idx="1129">
                  <c:v>386</c:v>
                </c:pt>
                <c:pt idx="1130">
                  <c:v>395</c:v>
                </c:pt>
                <c:pt idx="1131">
                  <c:v>299</c:v>
                </c:pt>
                <c:pt idx="1132">
                  <c:v>325</c:v>
                </c:pt>
                <c:pt idx="1133">
                  <c:v>347</c:v>
                </c:pt>
                <c:pt idx="1134">
                  <c:v>331</c:v>
                </c:pt>
                <c:pt idx="1135">
                  <c:v>299</c:v>
                </c:pt>
                <c:pt idx="1136">
                  <c:v>337</c:v>
                </c:pt>
                <c:pt idx="1137">
                  <c:v>349</c:v>
                </c:pt>
                <c:pt idx="1138">
                  <c:v>334</c:v>
                </c:pt>
                <c:pt idx="1139">
                  <c:v>302</c:v>
                </c:pt>
                <c:pt idx="1140">
                  <c:v>288</c:v>
                </c:pt>
                <c:pt idx="1141">
                  <c:v>312</c:v>
                </c:pt>
                <c:pt idx="1142">
                  <c:v>333</c:v>
                </c:pt>
                <c:pt idx="1143">
                  <c:v>365</c:v>
                </c:pt>
                <c:pt idx="1144">
                  <c:v>407</c:v>
                </c:pt>
                <c:pt idx="1145">
                  <c:v>331</c:v>
                </c:pt>
                <c:pt idx="1146">
                  <c:v>312</c:v>
                </c:pt>
                <c:pt idx="1147">
                  <c:v>332</c:v>
                </c:pt>
                <c:pt idx="1148">
                  <c:v>342</c:v>
                </c:pt>
                <c:pt idx="1149">
                  <c:v>326</c:v>
                </c:pt>
                <c:pt idx="1150">
                  <c:v>353</c:v>
                </c:pt>
                <c:pt idx="1151">
                  <c:v>331</c:v>
                </c:pt>
                <c:pt idx="1152">
                  <c:v>304</c:v>
                </c:pt>
                <c:pt idx="1153">
                  <c:v>302</c:v>
                </c:pt>
                <c:pt idx="1154">
                  <c:v>246</c:v>
                </c:pt>
                <c:pt idx="1155">
                  <c:v>179</c:v>
                </c:pt>
                <c:pt idx="1156">
                  <c:v>216</c:v>
                </c:pt>
                <c:pt idx="1157">
                  <c:v>182</c:v>
                </c:pt>
                <c:pt idx="1158">
                  <c:v>31</c:v>
                </c:pt>
                <c:pt idx="1159">
                  <c:v>3</c:v>
                </c:pt>
                <c:pt idx="1160">
                  <c:v>0</c:v>
                </c:pt>
                <c:pt idx="1161">
                  <c:v>0</c:v>
                </c:pt>
                <c:pt idx="1162">
                  <c:v>0</c:v>
                </c:pt>
                <c:pt idx="1163">
                  <c:v>0</c:v>
                </c:pt>
                <c:pt idx="1164">
                  <c:v>0</c:v>
                </c:pt>
                <c:pt idx="1165">
                  <c:v>0</c:v>
                </c:pt>
                <c:pt idx="1166">
                  <c:v>0</c:v>
                </c:pt>
                <c:pt idx="1167">
                  <c:v>0</c:v>
                </c:pt>
                <c:pt idx="1168">
                  <c:v>12</c:v>
                </c:pt>
                <c:pt idx="1169">
                  <c:v>68</c:v>
                </c:pt>
                <c:pt idx="1170">
                  <c:v>79</c:v>
                </c:pt>
                <c:pt idx="1171">
                  <c:v>70</c:v>
                </c:pt>
                <c:pt idx="1172">
                  <c:v>83</c:v>
                </c:pt>
                <c:pt idx="1173">
                  <c:v>83</c:v>
                </c:pt>
                <c:pt idx="1174">
                  <c:v>77</c:v>
                </c:pt>
                <c:pt idx="1175">
                  <c:v>80</c:v>
                </c:pt>
                <c:pt idx="1176">
                  <c:v>82</c:v>
                </c:pt>
                <c:pt idx="1177">
                  <c:v>131</c:v>
                </c:pt>
                <c:pt idx="1178">
                  <c:v>167</c:v>
                </c:pt>
                <c:pt idx="1179">
                  <c:v>140</c:v>
                </c:pt>
                <c:pt idx="1180">
                  <c:v>119</c:v>
                </c:pt>
                <c:pt idx="1181">
                  <c:v>125</c:v>
                </c:pt>
                <c:pt idx="1182">
                  <c:v>157</c:v>
                </c:pt>
                <c:pt idx="1183">
                  <c:v>135</c:v>
                </c:pt>
                <c:pt idx="1184">
                  <c:v>216</c:v>
                </c:pt>
                <c:pt idx="1185">
                  <c:v>274</c:v>
                </c:pt>
                <c:pt idx="1186">
                  <c:v>158</c:v>
                </c:pt>
                <c:pt idx="1187">
                  <c:v>0</c:v>
                </c:pt>
                <c:pt idx="1188">
                  <c:v>0</c:v>
                </c:pt>
                <c:pt idx="1189">
                  <c:v>0</c:v>
                </c:pt>
                <c:pt idx="1190">
                  <c:v>89</c:v>
                </c:pt>
                <c:pt idx="1191">
                  <c:v>144</c:v>
                </c:pt>
                <c:pt idx="1192">
                  <c:v>110</c:v>
                </c:pt>
                <c:pt idx="1193">
                  <c:v>100</c:v>
                </c:pt>
                <c:pt idx="1194">
                  <c:v>75</c:v>
                </c:pt>
                <c:pt idx="1195">
                  <c:v>42</c:v>
                </c:pt>
                <c:pt idx="1196">
                  <c:v>28</c:v>
                </c:pt>
                <c:pt idx="1197">
                  <c:v>27</c:v>
                </c:pt>
                <c:pt idx="1198">
                  <c:v>5</c:v>
                </c:pt>
                <c:pt idx="1199">
                  <c:v>5</c:v>
                </c:pt>
                <c:pt idx="1200">
                  <c:v>0</c:v>
                </c:pt>
                <c:pt idx="1201">
                  <c:v>0</c:v>
                </c:pt>
                <c:pt idx="1202">
                  <c:v>0</c:v>
                </c:pt>
                <c:pt idx="1203">
                  <c:v>0</c:v>
                </c:pt>
                <c:pt idx="1204">
                  <c:v>0</c:v>
                </c:pt>
                <c:pt idx="1205">
                  <c:v>6</c:v>
                </c:pt>
                <c:pt idx="1206">
                  <c:v>69</c:v>
                </c:pt>
                <c:pt idx="1207">
                  <c:v>27</c:v>
                </c:pt>
                <c:pt idx="1208">
                  <c:v>54</c:v>
                </c:pt>
                <c:pt idx="1209">
                  <c:v>61</c:v>
                </c:pt>
                <c:pt idx="1210">
                  <c:v>58</c:v>
                </c:pt>
                <c:pt idx="1211">
                  <c:v>68</c:v>
                </c:pt>
                <c:pt idx="1212">
                  <c:v>53</c:v>
                </c:pt>
                <c:pt idx="1213">
                  <c:v>72</c:v>
                </c:pt>
                <c:pt idx="1214">
                  <c:v>63</c:v>
                </c:pt>
                <c:pt idx="1215">
                  <c:v>74</c:v>
                </c:pt>
                <c:pt idx="1216">
                  <c:v>68</c:v>
                </c:pt>
                <c:pt idx="1217">
                  <c:v>63</c:v>
                </c:pt>
                <c:pt idx="1218">
                  <c:v>53</c:v>
                </c:pt>
                <c:pt idx="1219">
                  <c:v>57</c:v>
                </c:pt>
                <c:pt idx="1220">
                  <c:v>58</c:v>
                </c:pt>
                <c:pt idx="1221">
                  <c:v>61</c:v>
                </c:pt>
                <c:pt idx="1222">
                  <c:v>71</c:v>
                </c:pt>
                <c:pt idx="1223">
                  <c:v>56</c:v>
                </c:pt>
                <c:pt idx="1224">
                  <c:v>59</c:v>
                </c:pt>
                <c:pt idx="1225">
                  <c:v>57</c:v>
                </c:pt>
                <c:pt idx="1226">
                  <c:v>62</c:v>
                </c:pt>
                <c:pt idx="1227">
                  <c:v>69</c:v>
                </c:pt>
                <c:pt idx="1228">
                  <c:v>63</c:v>
                </c:pt>
                <c:pt idx="1229">
                  <c:v>76</c:v>
                </c:pt>
                <c:pt idx="1230">
                  <c:v>78</c:v>
                </c:pt>
                <c:pt idx="1231">
                  <c:v>92</c:v>
                </c:pt>
                <c:pt idx="1232">
                  <c:v>96</c:v>
                </c:pt>
                <c:pt idx="1233">
                  <c:v>83</c:v>
                </c:pt>
                <c:pt idx="1234">
                  <c:v>95</c:v>
                </c:pt>
                <c:pt idx="1235">
                  <c:v>100</c:v>
                </c:pt>
                <c:pt idx="1236">
                  <c:v>101</c:v>
                </c:pt>
                <c:pt idx="1237">
                  <c:v>106</c:v>
                </c:pt>
                <c:pt idx="1238">
                  <c:v>98</c:v>
                </c:pt>
                <c:pt idx="1239">
                  <c:v>98</c:v>
                </c:pt>
                <c:pt idx="1240">
                  <c:v>89</c:v>
                </c:pt>
                <c:pt idx="1241">
                  <c:v>87</c:v>
                </c:pt>
                <c:pt idx="1242">
                  <c:v>77</c:v>
                </c:pt>
                <c:pt idx="1243">
                  <c:v>70</c:v>
                </c:pt>
                <c:pt idx="1244">
                  <c:v>83</c:v>
                </c:pt>
                <c:pt idx="1245">
                  <c:v>77</c:v>
                </c:pt>
                <c:pt idx="1246">
                  <c:v>74</c:v>
                </c:pt>
                <c:pt idx="1247">
                  <c:v>70</c:v>
                </c:pt>
                <c:pt idx="1248">
                  <c:v>71</c:v>
                </c:pt>
                <c:pt idx="1249">
                  <c:v>61</c:v>
                </c:pt>
                <c:pt idx="1250">
                  <c:v>61</c:v>
                </c:pt>
                <c:pt idx="1251">
                  <c:v>67</c:v>
                </c:pt>
                <c:pt idx="1252">
                  <c:v>76</c:v>
                </c:pt>
                <c:pt idx="1253">
                  <c:v>89</c:v>
                </c:pt>
                <c:pt idx="1254">
                  <c:v>92</c:v>
                </c:pt>
                <c:pt idx="1255">
                  <c:v>81</c:v>
                </c:pt>
                <c:pt idx="1256">
                  <c:v>84</c:v>
                </c:pt>
                <c:pt idx="1257">
                  <c:v>83</c:v>
                </c:pt>
                <c:pt idx="1258">
                  <c:v>77</c:v>
                </c:pt>
                <c:pt idx="1259">
                  <c:v>76</c:v>
                </c:pt>
                <c:pt idx="1260">
                  <c:v>91</c:v>
                </c:pt>
                <c:pt idx="1261">
                  <c:v>74</c:v>
                </c:pt>
                <c:pt idx="1262">
                  <c:v>70</c:v>
                </c:pt>
                <c:pt idx="1263">
                  <c:v>62</c:v>
                </c:pt>
                <c:pt idx="1264">
                  <c:v>66</c:v>
                </c:pt>
                <c:pt idx="1265">
                  <c:v>67</c:v>
                </c:pt>
                <c:pt idx="1266">
                  <c:v>86</c:v>
                </c:pt>
                <c:pt idx="1267">
                  <c:v>70</c:v>
                </c:pt>
                <c:pt idx="1268">
                  <c:v>0</c:v>
                </c:pt>
                <c:pt idx="1269">
                  <c:v>0</c:v>
                </c:pt>
                <c:pt idx="1270">
                  <c:v>0</c:v>
                </c:pt>
                <c:pt idx="1271">
                  <c:v>0</c:v>
                </c:pt>
                <c:pt idx="1272">
                  <c:v>101</c:v>
                </c:pt>
                <c:pt idx="1273">
                  <c:v>258</c:v>
                </c:pt>
                <c:pt idx="1274">
                  <c:v>251</c:v>
                </c:pt>
                <c:pt idx="1275">
                  <c:v>229</c:v>
                </c:pt>
                <c:pt idx="1276">
                  <c:v>153</c:v>
                </c:pt>
                <c:pt idx="1277">
                  <c:v>130</c:v>
                </c:pt>
                <c:pt idx="1278">
                  <c:v>149</c:v>
                </c:pt>
                <c:pt idx="1279">
                  <c:v>117</c:v>
                </c:pt>
                <c:pt idx="1280">
                  <c:v>114</c:v>
                </c:pt>
                <c:pt idx="1281">
                  <c:v>100</c:v>
                </c:pt>
                <c:pt idx="1282">
                  <c:v>114</c:v>
                </c:pt>
                <c:pt idx="1283">
                  <c:v>105</c:v>
                </c:pt>
                <c:pt idx="1284">
                  <c:v>94</c:v>
                </c:pt>
                <c:pt idx="1285">
                  <c:v>86</c:v>
                </c:pt>
                <c:pt idx="1286">
                  <c:v>99</c:v>
                </c:pt>
                <c:pt idx="1287">
                  <c:v>85</c:v>
                </c:pt>
                <c:pt idx="1288">
                  <c:v>110</c:v>
                </c:pt>
                <c:pt idx="1289">
                  <c:v>137</c:v>
                </c:pt>
                <c:pt idx="1290">
                  <c:v>116</c:v>
                </c:pt>
                <c:pt idx="1291">
                  <c:v>118</c:v>
                </c:pt>
                <c:pt idx="1292">
                  <c:v>104</c:v>
                </c:pt>
                <c:pt idx="1293">
                  <c:v>96</c:v>
                </c:pt>
                <c:pt idx="1294">
                  <c:v>82</c:v>
                </c:pt>
                <c:pt idx="1295">
                  <c:v>119</c:v>
                </c:pt>
                <c:pt idx="1296">
                  <c:v>103</c:v>
                </c:pt>
                <c:pt idx="1297">
                  <c:v>107</c:v>
                </c:pt>
                <c:pt idx="1298">
                  <c:v>98</c:v>
                </c:pt>
                <c:pt idx="1299">
                  <c:v>91</c:v>
                </c:pt>
                <c:pt idx="1300">
                  <c:v>112</c:v>
                </c:pt>
                <c:pt idx="1301">
                  <c:v>110</c:v>
                </c:pt>
                <c:pt idx="1302">
                  <c:v>103</c:v>
                </c:pt>
                <c:pt idx="1303">
                  <c:v>93</c:v>
                </c:pt>
                <c:pt idx="1304">
                  <c:v>112</c:v>
                </c:pt>
                <c:pt idx="1305">
                  <c:v>101</c:v>
                </c:pt>
                <c:pt idx="1306">
                  <c:v>102</c:v>
                </c:pt>
                <c:pt idx="1307">
                  <c:v>112</c:v>
                </c:pt>
                <c:pt idx="1308">
                  <c:v>118</c:v>
                </c:pt>
                <c:pt idx="1309">
                  <c:v>104</c:v>
                </c:pt>
                <c:pt idx="1310">
                  <c:v>122</c:v>
                </c:pt>
                <c:pt idx="1311">
                  <c:v>129</c:v>
                </c:pt>
                <c:pt idx="1312">
                  <c:v>97</c:v>
                </c:pt>
                <c:pt idx="1313">
                  <c:v>81</c:v>
                </c:pt>
                <c:pt idx="1314">
                  <c:v>79</c:v>
                </c:pt>
                <c:pt idx="1315">
                  <c:v>98</c:v>
                </c:pt>
                <c:pt idx="1316">
                  <c:v>92</c:v>
                </c:pt>
                <c:pt idx="1317">
                  <c:v>110</c:v>
                </c:pt>
                <c:pt idx="1318">
                  <c:v>98</c:v>
                </c:pt>
                <c:pt idx="1319">
                  <c:v>117</c:v>
                </c:pt>
                <c:pt idx="1320">
                  <c:v>137</c:v>
                </c:pt>
                <c:pt idx="1321">
                  <c:v>131</c:v>
                </c:pt>
                <c:pt idx="1322">
                  <c:v>157</c:v>
                </c:pt>
                <c:pt idx="1323">
                  <c:v>157</c:v>
                </c:pt>
                <c:pt idx="1324">
                  <c:v>168</c:v>
                </c:pt>
                <c:pt idx="1325">
                  <c:v>157</c:v>
                </c:pt>
                <c:pt idx="1326">
                  <c:v>161</c:v>
                </c:pt>
                <c:pt idx="1327">
                  <c:v>126</c:v>
                </c:pt>
                <c:pt idx="1328">
                  <c:v>114</c:v>
                </c:pt>
                <c:pt idx="1329">
                  <c:v>122</c:v>
                </c:pt>
                <c:pt idx="1330">
                  <c:v>121</c:v>
                </c:pt>
                <c:pt idx="1331">
                  <c:v>105</c:v>
                </c:pt>
                <c:pt idx="1332">
                  <c:v>93</c:v>
                </c:pt>
                <c:pt idx="1333">
                  <c:v>21</c:v>
                </c:pt>
                <c:pt idx="1334">
                  <c:v>0</c:v>
                </c:pt>
                <c:pt idx="1335">
                  <c:v>0</c:v>
                </c:pt>
                <c:pt idx="1336">
                  <c:v>2</c:v>
                </c:pt>
                <c:pt idx="1337">
                  <c:v>16</c:v>
                </c:pt>
                <c:pt idx="1338">
                  <c:v>82</c:v>
                </c:pt>
                <c:pt idx="1339">
                  <c:v>224</c:v>
                </c:pt>
                <c:pt idx="1340">
                  <c:v>354</c:v>
                </c:pt>
                <c:pt idx="1341">
                  <c:v>284</c:v>
                </c:pt>
                <c:pt idx="1342">
                  <c:v>362</c:v>
                </c:pt>
                <c:pt idx="1343">
                  <c:v>403</c:v>
                </c:pt>
                <c:pt idx="1344">
                  <c:v>318</c:v>
                </c:pt>
                <c:pt idx="1345">
                  <c:v>177</c:v>
                </c:pt>
                <c:pt idx="1346">
                  <c:v>182</c:v>
                </c:pt>
                <c:pt idx="1347">
                  <c:v>251</c:v>
                </c:pt>
                <c:pt idx="1348">
                  <c:v>304</c:v>
                </c:pt>
                <c:pt idx="1349">
                  <c:v>212</c:v>
                </c:pt>
                <c:pt idx="1350">
                  <c:v>236</c:v>
                </c:pt>
                <c:pt idx="1351">
                  <c:v>197</c:v>
                </c:pt>
                <c:pt idx="1352">
                  <c:v>251</c:v>
                </c:pt>
                <c:pt idx="1353">
                  <c:v>231</c:v>
                </c:pt>
                <c:pt idx="1354">
                  <c:v>227</c:v>
                </c:pt>
                <c:pt idx="1355">
                  <c:v>206</c:v>
                </c:pt>
                <c:pt idx="1356">
                  <c:v>233</c:v>
                </c:pt>
                <c:pt idx="1357">
                  <c:v>229</c:v>
                </c:pt>
                <c:pt idx="1358">
                  <c:v>215</c:v>
                </c:pt>
                <c:pt idx="1359">
                  <c:v>221</c:v>
                </c:pt>
                <c:pt idx="1360">
                  <c:v>385</c:v>
                </c:pt>
                <c:pt idx="1361">
                  <c:v>330</c:v>
                </c:pt>
                <c:pt idx="1362">
                  <c:v>451</c:v>
                </c:pt>
                <c:pt idx="1363">
                  <c:v>460</c:v>
                </c:pt>
                <c:pt idx="1364">
                  <c:v>530</c:v>
                </c:pt>
                <c:pt idx="1365">
                  <c:v>451</c:v>
                </c:pt>
                <c:pt idx="1366">
                  <c:v>472</c:v>
                </c:pt>
                <c:pt idx="1367">
                  <c:v>409</c:v>
                </c:pt>
                <c:pt idx="1368">
                  <c:v>374</c:v>
                </c:pt>
                <c:pt idx="1369">
                  <c:v>374</c:v>
                </c:pt>
                <c:pt idx="1370">
                  <c:v>352</c:v>
                </c:pt>
                <c:pt idx="1371">
                  <c:v>362</c:v>
                </c:pt>
                <c:pt idx="1372">
                  <c:v>384</c:v>
                </c:pt>
                <c:pt idx="1373">
                  <c:v>456</c:v>
                </c:pt>
                <c:pt idx="1374">
                  <c:v>311</c:v>
                </c:pt>
                <c:pt idx="1375">
                  <c:v>350</c:v>
                </c:pt>
                <c:pt idx="1376">
                  <c:v>308</c:v>
                </c:pt>
                <c:pt idx="1377">
                  <c:v>333</c:v>
                </c:pt>
                <c:pt idx="1378">
                  <c:v>324</c:v>
                </c:pt>
                <c:pt idx="1379">
                  <c:v>331</c:v>
                </c:pt>
                <c:pt idx="1380">
                  <c:v>314</c:v>
                </c:pt>
                <c:pt idx="1381">
                  <c:v>330</c:v>
                </c:pt>
                <c:pt idx="1382">
                  <c:v>369</c:v>
                </c:pt>
                <c:pt idx="1383">
                  <c:v>276</c:v>
                </c:pt>
                <c:pt idx="1384">
                  <c:v>345</c:v>
                </c:pt>
                <c:pt idx="1385">
                  <c:v>325</c:v>
                </c:pt>
                <c:pt idx="1386">
                  <c:v>324</c:v>
                </c:pt>
                <c:pt idx="1387">
                  <c:v>308</c:v>
                </c:pt>
                <c:pt idx="1388">
                  <c:v>298</c:v>
                </c:pt>
                <c:pt idx="1389">
                  <c:v>374</c:v>
                </c:pt>
                <c:pt idx="1390">
                  <c:v>313</c:v>
                </c:pt>
                <c:pt idx="1391">
                  <c:v>308</c:v>
                </c:pt>
                <c:pt idx="1392">
                  <c:v>354</c:v>
                </c:pt>
                <c:pt idx="1393">
                  <c:v>308</c:v>
                </c:pt>
                <c:pt idx="1394">
                  <c:v>345</c:v>
                </c:pt>
                <c:pt idx="1395">
                  <c:v>350</c:v>
                </c:pt>
                <c:pt idx="1396">
                  <c:v>303</c:v>
                </c:pt>
                <c:pt idx="1397">
                  <c:v>350</c:v>
                </c:pt>
                <c:pt idx="1398">
                  <c:v>300</c:v>
                </c:pt>
                <c:pt idx="1399">
                  <c:v>299</c:v>
                </c:pt>
                <c:pt idx="1400">
                  <c:v>276</c:v>
                </c:pt>
                <c:pt idx="1401">
                  <c:v>293</c:v>
                </c:pt>
                <c:pt idx="1402">
                  <c:v>299</c:v>
                </c:pt>
                <c:pt idx="1403">
                  <c:v>304</c:v>
                </c:pt>
                <c:pt idx="1404">
                  <c:v>380</c:v>
                </c:pt>
                <c:pt idx="1405">
                  <c:v>331</c:v>
                </c:pt>
                <c:pt idx="1406">
                  <c:v>323</c:v>
                </c:pt>
                <c:pt idx="1407">
                  <c:v>330</c:v>
                </c:pt>
                <c:pt idx="1408">
                  <c:v>323</c:v>
                </c:pt>
                <c:pt idx="1409">
                  <c:v>303</c:v>
                </c:pt>
                <c:pt idx="1410">
                  <c:v>312</c:v>
                </c:pt>
                <c:pt idx="1411">
                  <c:v>337</c:v>
                </c:pt>
                <c:pt idx="1412">
                  <c:v>267</c:v>
                </c:pt>
                <c:pt idx="1413">
                  <c:v>336</c:v>
                </c:pt>
                <c:pt idx="1414">
                  <c:v>303</c:v>
                </c:pt>
                <c:pt idx="1415">
                  <c:v>348</c:v>
                </c:pt>
                <c:pt idx="1416">
                  <c:v>339</c:v>
                </c:pt>
                <c:pt idx="1417">
                  <c:v>394</c:v>
                </c:pt>
                <c:pt idx="1418">
                  <c:v>350</c:v>
                </c:pt>
                <c:pt idx="1419">
                  <c:v>364</c:v>
                </c:pt>
                <c:pt idx="1420">
                  <c:v>337</c:v>
                </c:pt>
                <c:pt idx="1421">
                  <c:v>396</c:v>
                </c:pt>
                <c:pt idx="1422">
                  <c:v>349</c:v>
                </c:pt>
                <c:pt idx="1423">
                  <c:v>351</c:v>
                </c:pt>
                <c:pt idx="1424">
                  <c:v>357</c:v>
                </c:pt>
                <c:pt idx="1425">
                  <c:v>329</c:v>
                </c:pt>
                <c:pt idx="1426">
                  <c:v>372</c:v>
                </c:pt>
                <c:pt idx="1427">
                  <c:v>322</c:v>
                </c:pt>
                <c:pt idx="1428">
                  <c:v>355</c:v>
                </c:pt>
                <c:pt idx="1429">
                  <c:v>343</c:v>
                </c:pt>
                <c:pt idx="1430">
                  <c:v>315</c:v>
                </c:pt>
                <c:pt idx="1431">
                  <c:v>330</c:v>
                </c:pt>
                <c:pt idx="1432">
                  <c:v>281</c:v>
                </c:pt>
                <c:pt idx="1433">
                  <c:v>315</c:v>
                </c:pt>
                <c:pt idx="1434">
                  <c:v>266</c:v>
                </c:pt>
                <c:pt idx="1435">
                  <c:v>304</c:v>
                </c:pt>
                <c:pt idx="1436">
                  <c:v>270</c:v>
                </c:pt>
                <c:pt idx="1437">
                  <c:v>354</c:v>
                </c:pt>
                <c:pt idx="1438">
                  <c:v>295</c:v>
                </c:pt>
                <c:pt idx="1439">
                  <c:v>367</c:v>
                </c:pt>
                <c:pt idx="1440">
                  <c:v>300</c:v>
                </c:pt>
                <c:pt idx="1441">
                  <c:v>326</c:v>
                </c:pt>
                <c:pt idx="1442">
                  <c:v>304</c:v>
                </c:pt>
                <c:pt idx="1443">
                  <c:v>280</c:v>
                </c:pt>
                <c:pt idx="1444">
                  <c:v>387</c:v>
                </c:pt>
                <c:pt idx="1445">
                  <c:v>360</c:v>
                </c:pt>
                <c:pt idx="1446">
                  <c:v>330</c:v>
                </c:pt>
                <c:pt idx="1447">
                  <c:v>363</c:v>
                </c:pt>
                <c:pt idx="1448">
                  <c:v>319</c:v>
                </c:pt>
                <c:pt idx="1449">
                  <c:v>352</c:v>
                </c:pt>
                <c:pt idx="1450">
                  <c:v>373</c:v>
                </c:pt>
                <c:pt idx="1451">
                  <c:v>337</c:v>
                </c:pt>
                <c:pt idx="1452">
                  <c:v>369</c:v>
                </c:pt>
                <c:pt idx="1453">
                  <c:v>400</c:v>
                </c:pt>
                <c:pt idx="1454">
                  <c:v>319</c:v>
                </c:pt>
                <c:pt idx="1455">
                  <c:v>352</c:v>
                </c:pt>
                <c:pt idx="1456">
                  <c:v>380</c:v>
                </c:pt>
                <c:pt idx="1457">
                  <c:v>349</c:v>
                </c:pt>
                <c:pt idx="1458">
                  <c:v>340</c:v>
                </c:pt>
                <c:pt idx="1459">
                  <c:v>380</c:v>
                </c:pt>
                <c:pt idx="1460">
                  <c:v>326</c:v>
                </c:pt>
                <c:pt idx="1461">
                  <c:v>323</c:v>
                </c:pt>
                <c:pt idx="1462">
                  <c:v>403</c:v>
                </c:pt>
                <c:pt idx="1463">
                  <c:v>356</c:v>
                </c:pt>
                <c:pt idx="1464">
                  <c:v>339</c:v>
                </c:pt>
                <c:pt idx="1465">
                  <c:v>321</c:v>
                </c:pt>
                <c:pt idx="1466">
                  <c:v>321</c:v>
                </c:pt>
                <c:pt idx="1467">
                  <c:v>364</c:v>
                </c:pt>
                <c:pt idx="1468">
                  <c:v>351</c:v>
                </c:pt>
                <c:pt idx="1469">
                  <c:v>325</c:v>
                </c:pt>
                <c:pt idx="1470">
                  <c:v>333</c:v>
                </c:pt>
                <c:pt idx="1471">
                  <c:v>328</c:v>
                </c:pt>
                <c:pt idx="1472">
                  <c:v>362</c:v>
                </c:pt>
                <c:pt idx="1473">
                  <c:v>412</c:v>
                </c:pt>
                <c:pt idx="1474">
                  <c:v>386</c:v>
                </c:pt>
                <c:pt idx="1475">
                  <c:v>358</c:v>
                </c:pt>
                <c:pt idx="1476">
                  <c:v>419</c:v>
                </c:pt>
                <c:pt idx="1477">
                  <c:v>347</c:v>
                </c:pt>
                <c:pt idx="1478">
                  <c:v>369</c:v>
                </c:pt>
                <c:pt idx="1479">
                  <c:v>368</c:v>
                </c:pt>
                <c:pt idx="1480">
                  <c:v>369</c:v>
                </c:pt>
                <c:pt idx="1481">
                  <c:v>401</c:v>
                </c:pt>
                <c:pt idx="1482">
                  <c:v>411</c:v>
                </c:pt>
                <c:pt idx="1483">
                  <c:v>425</c:v>
                </c:pt>
                <c:pt idx="1484">
                  <c:v>404</c:v>
                </c:pt>
                <c:pt idx="1485">
                  <c:v>368</c:v>
                </c:pt>
                <c:pt idx="1486">
                  <c:v>341</c:v>
                </c:pt>
                <c:pt idx="1487">
                  <c:v>323</c:v>
                </c:pt>
                <c:pt idx="1488">
                  <c:v>327</c:v>
                </c:pt>
                <c:pt idx="1489">
                  <c:v>312</c:v>
                </c:pt>
                <c:pt idx="1490">
                  <c:v>280</c:v>
                </c:pt>
                <c:pt idx="1491">
                  <c:v>310</c:v>
                </c:pt>
                <c:pt idx="1492">
                  <c:v>288</c:v>
                </c:pt>
                <c:pt idx="1493">
                  <c:v>322</c:v>
                </c:pt>
                <c:pt idx="1494">
                  <c:v>312</c:v>
                </c:pt>
                <c:pt idx="1495">
                  <c:v>325</c:v>
                </c:pt>
                <c:pt idx="1496">
                  <c:v>377</c:v>
                </c:pt>
                <c:pt idx="1497">
                  <c:v>346</c:v>
                </c:pt>
                <c:pt idx="1498">
                  <c:v>380</c:v>
                </c:pt>
                <c:pt idx="1499">
                  <c:v>350</c:v>
                </c:pt>
                <c:pt idx="1500">
                  <c:v>399</c:v>
                </c:pt>
                <c:pt idx="1501">
                  <c:v>346</c:v>
                </c:pt>
                <c:pt idx="1502">
                  <c:v>351</c:v>
                </c:pt>
                <c:pt idx="1503">
                  <c:v>340</c:v>
                </c:pt>
                <c:pt idx="1504">
                  <c:v>342</c:v>
                </c:pt>
                <c:pt idx="1505">
                  <c:v>378</c:v>
                </c:pt>
                <c:pt idx="1506">
                  <c:v>368</c:v>
                </c:pt>
                <c:pt idx="1507">
                  <c:v>351</c:v>
                </c:pt>
                <c:pt idx="1508">
                  <c:v>340</c:v>
                </c:pt>
                <c:pt idx="1509">
                  <c:v>329</c:v>
                </c:pt>
                <c:pt idx="1510">
                  <c:v>356</c:v>
                </c:pt>
                <c:pt idx="1511">
                  <c:v>337</c:v>
                </c:pt>
                <c:pt idx="1512">
                  <c:v>383</c:v>
                </c:pt>
                <c:pt idx="1513">
                  <c:v>349</c:v>
                </c:pt>
                <c:pt idx="1514">
                  <c:v>336</c:v>
                </c:pt>
                <c:pt idx="1515">
                  <c:v>331</c:v>
                </c:pt>
                <c:pt idx="1516">
                  <c:v>306</c:v>
                </c:pt>
                <c:pt idx="1517">
                  <c:v>307</c:v>
                </c:pt>
                <c:pt idx="1518">
                  <c:v>322</c:v>
                </c:pt>
                <c:pt idx="1519">
                  <c:v>343</c:v>
                </c:pt>
                <c:pt idx="1520">
                  <c:v>340</c:v>
                </c:pt>
                <c:pt idx="1521">
                  <c:v>352</c:v>
                </c:pt>
                <c:pt idx="1522">
                  <c:v>368</c:v>
                </c:pt>
                <c:pt idx="1523">
                  <c:v>388</c:v>
                </c:pt>
                <c:pt idx="1524">
                  <c:v>360</c:v>
                </c:pt>
                <c:pt idx="1525">
                  <c:v>420</c:v>
                </c:pt>
                <c:pt idx="1526">
                  <c:v>408</c:v>
                </c:pt>
                <c:pt idx="1527">
                  <c:v>382</c:v>
                </c:pt>
                <c:pt idx="1528">
                  <c:v>371</c:v>
                </c:pt>
                <c:pt idx="1529">
                  <c:v>365</c:v>
                </c:pt>
                <c:pt idx="1530">
                  <c:v>373</c:v>
                </c:pt>
                <c:pt idx="1531">
                  <c:v>364</c:v>
                </c:pt>
                <c:pt idx="1532">
                  <c:v>345</c:v>
                </c:pt>
                <c:pt idx="1533">
                  <c:v>363</c:v>
                </c:pt>
                <c:pt idx="1534">
                  <c:v>342</c:v>
                </c:pt>
                <c:pt idx="1535">
                  <c:v>302</c:v>
                </c:pt>
                <c:pt idx="1536">
                  <c:v>361</c:v>
                </c:pt>
                <c:pt idx="1537">
                  <c:v>364</c:v>
                </c:pt>
                <c:pt idx="1538">
                  <c:v>370</c:v>
                </c:pt>
                <c:pt idx="1539">
                  <c:v>379</c:v>
                </c:pt>
                <c:pt idx="1540">
                  <c:v>386</c:v>
                </c:pt>
                <c:pt idx="1541">
                  <c:v>381</c:v>
                </c:pt>
                <c:pt idx="1542">
                  <c:v>414</c:v>
                </c:pt>
                <c:pt idx="1543">
                  <c:v>406</c:v>
                </c:pt>
                <c:pt idx="1544">
                  <c:v>389</c:v>
                </c:pt>
                <c:pt idx="1545">
                  <c:v>394</c:v>
                </c:pt>
                <c:pt idx="1546">
                  <c:v>352</c:v>
                </c:pt>
                <c:pt idx="1547">
                  <c:v>412</c:v>
                </c:pt>
                <c:pt idx="1548">
                  <c:v>436</c:v>
                </c:pt>
                <c:pt idx="1549">
                  <c:v>385</c:v>
                </c:pt>
                <c:pt idx="1550">
                  <c:v>386</c:v>
                </c:pt>
                <c:pt idx="1551">
                  <c:v>407</c:v>
                </c:pt>
                <c:pt idx="1552">
                  <c:v>388</c:v>
                </c:pt>
                <c:pt idx="1553">
                  <c:v>364</c:v>
                </c:pt>
                <c:pt idx="1554">
                  <c:v>357</c:v>
                </c:pt>
                <c:pt idx="1555">
                  <c:v>412</c:v>
                </c:pt>
                <c:pt idx="1556">
                  <c:v>472</c:v>
                </c:pt>
                <c:pt idx="1557">
                  <c:v>411</c:v>
                </c:pt>
                <c:pt idx="1558">
                  <c:v>381</c:v>
                </c:pt>
                <c:pt idx="1559">
                  <c:v>378</c:v>
                </c:pt>
                <c:pt idx="1560">
                  <c:v>414</c:v>
                </c:pt>
                <c:pt idx="1561">
                  <c:v>387</c:v>
                </c:pt>
                <c:pt idx="1562">
                  <c:v>367</c:v>
                </c:pt>
                <c:pt idx="1563">
                  <c:v>372</c:v>
                </c:pt>
                <c:pt idx="1564">
                  <c:v>420</c:v>
                </c:pt>
                <c:pt idx="1565">
                  <c:v>389</c:v>
                </c:pt>
                <c:pt idx="1566">
                  <c:v>387</c:v>
                </c:pt>
                <c:pt idx="1567">
                  <c:v>351</c:v>
                </c:pt>
                <c:pt idx="1568">
                  <c:v>371</c:v>
                </c:pt>
                <c:pt idx="1569">
                  <c:v>420</c:v>
                </c:pt>
                <c:pt idx="1570">
                  <c:v>409</c:v>
                </c:pt>
                <c:pt idx="1571">
                  <c:v>389</c:v>
                </c:pt>
                <c:pt idx="1572">
                  <c:v>354</c:v>
                </c:pt>
                <c:pt idx="1573">
                  <c:v>374</c:v>
                </c:pt>
                <c:pt idx="1574">
                  <c:v>386</c:v>
                </c:pt>
                <c:pt idx="1575">
                  <c:v>352</c:v>
                </c:pt>
                <c:pt idx="1576">
                  <c:v>337</c:v>
                </c:pt>
                <c:pt idx="1577">
                  <c:v>329</c:v>
                </c:pt>
                <c:pt idx="1578">
                  <c:v>246</c:v>
                </c:pt>
                <c:pt idx="1579">
                  <c:v>305</c:v>
                </c:pt>
                <c:pt idx="1580">
                  <c:v>338</c:v>
                </c:pt>
                <c:pt idx="1581">
                  <c:v>342</c:v>
                </c:pt>
                <c:pt idx="1582">
                  <c:v>344</c:v>
                </c:pt>
                <c:pt idx="1583">
                  <c:v>341</c:v>
                </c:pt>
                <c:pt idx="1584">
                  <c:v>347</c:v>
                </c:pt>
                <c:pt idx="1585">
                  <c:v>358</c:v>
                </c:pt>
                <c:pt idx="1586">
                  <c:v>338</c:v>
                </c:pt>
                <c:pt idx="1587">
                  <c:v>329</c:v>
                </c:pt>
                <c:pt idx="1588">
                  <c:v>378</c:v>
                </c:pt>
                <c:pt idx="1589">
                  <c:v>363</c:v>
                </c:pt>
                <c:pt idx="1590">
                  <c:v>351</c:v>
                </c:pt>
                <c:pt idx="1591">
                  <c:v>367</c:v>
                </c:pt>
                <c:pt idx="1592">
                  <c:v>382</c:v>
                </c:pt>
                <c:pt idx="1593">
                  <c:v>402</c:v>
                </c:pt>
                <c:pt idx="1594">
                  <c:v>338</c:v>
                </c:pt>
                <c:pt idx="1595">
                  <c:v>349</c:v>
                </c:pt>
                <c:pt idx="1596">
                  <c:v>412</c:v>
                </c:pt>
                <c:pt idx="1597">
                  <c:v>337</c:v>
                </c:pt>
                <c:pt idx="1598">
                  <c:v>369</c:v>
                </c:pt>
                <c:pt idx="1599">
                  <c:v>356</c:v>
                </c:pt>
                <c:pt idx="1600">
                  <c:v>364</c:v>
                </c:pt>
                <c:pt idx="1601">
                  <c:v>323</c:v>
                </c:pt>
                <c:pt idx="1602">
                  <c:v>410</c:v>
                </c:pt>
                <c:pt idx="1603">
                  <c:v>376</c:v>
                </c:pt>
                <c:pt idx="1604">
                  <c:v>389</c:v>
                </c:pt>
                <c:pt idx="1605">
                  <c:v>413</c:v>
                </c:pt>
                <c:pt idx="1606">
                  <c:v>382</c:v>
                </c:pt>
                <c:pt idx="1607">
                  <c:v>329</c:v>
                </c:pt>
                <c:pt idx="1608">
                  <c:v>324</c:v>
                </c:pt>
                <c:pt idx="1609">
                  <c:v>352</c:v>
                </c:pt>
                <c:pt idx="1610">
                  <c:v>371</c:v>
                </c:pt>
                <c:pt idx="1611">
                  <c:v>344</c:v>
                </c:pt>
                <c:pt idx="1612">
                  <c:v>377</c:v>
                </c:pt>
                <c:pt idx="1613">
                  <c:v>392</c:v>
                </c:pt>
                <c:pt idx="1614">
                  <c:v>360</c:v>
                </c:pt>
                <c:pt idx="1615">
                  <c:v>355</c:v>
                </c:pt>
                <c:pt idx="1616">
                  <c:v>314</c:v>
                </c:pt>
                <c:pt idx="1617">
                  <c:v>277</c:v>
                </c:pt>
                <c:pt idx="1618">
                  <c:v>307</c:v>
                </c:pt>
                <c:pt idx="1619">
                  <c:v>307</c:v>
                </c:pt>
                <c:pt idx="1620">
                  <c:v>288</c:v>
                </c:pt>
                <c:pt idx="1621">
                  <c:v>270</c:v>
                </c:pt>
                <c:pt idx="1622">
                  <c:v>325</c:v>
                </c:pt>
                <c:pt idx="1623">
                  <c:v>332</c:v>
                </c:pt>
                <c:pt idx="1624">
                  <c:v>316</c:v>
                </c:pt>
                <c:pt idx="1625">
                  <c:v>344</c:v>
                </c:pt>
                <c:pt idx="1626">
                  <c:v>289</c:v>
                </c:pt>
                <c:pt idx="1627">
                  <c:v>305</c:v>
                </c:pt>
                <c:pt idx="1628">
                  <c:v>307</c:v>
                </c:pt>
                <c:pt idx="1629">
                  <c:v>312</c:v>
                </c:pt>
                <c:pt idx="1630">
                  <c:v>363</c:v>
                </c:pt>
                <c:pt idx="1631">
                  <c:v>330</c:v>
                </c:pt>
                <c:pt idx="1632">
                  <c:v>240</c:v>
                </c:pt>
                <c:pt idx="1633">
                  <c:v>275</c:v>
                </c:pt>
                <c:pt idx="1634">
                  <c:v>255</c:v>
                </c:pt>
                <c:pt idx="1635">
                  <c:v>305</c:v>
                </c:pt>
                <c:pt idx="1636">
                  <c:v>377</c:v>
                </c:pt>
                <c:pt idx="1637">
                  <c:v>106</c:v>
                </c:pt>
                <c:pt idx="1638">
                  <c:v>26</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7</c:v>
                </c:pt>
                <c:pt idx="1665">
                  <c:v>117</c:v>
                </c:pt>
                <c:pt idx="1666">
                  <c:v>117</c:v>
                </c:pt>
                <c:pt idx="1667">
                  <c:v>131</c:v>
                </c:pt>
                <c:pt idx="1668">
                  <c:v>195</c:v>
                </c:pt>
                <c:pt idx="1669">
                  <c:v>197</c:v>
                </c:pt>
                <c:pt idx="1670">
                  <c:v>172</c:v>
                </c:pt>
                <c:pt idx="1671">
                  <c:v>188</c:v>
                </c:pt>
                <c:pt idx="1672">
                  <c:v>179</c:v>
                </c:pt>
                <c:pt idx="1673">
                  <c:v>153</c:v>
                </c:pt>
                <c:pt idx="1674">
                  <c:v>169</c:v>
                </c:pt>
                <c:pt idx="1675">
                  <c:v>152</c:v>
                </c:pt>
                <c:pt idx="1676">
                  <c:v>185</c:v>
                </c:pt>
                <c:pt idx="1677">
                  <c:v>173</c:v>
                </c:pt>
                <c:pt idx="1678">
                  <c:v>162</c:v>
                </c:pt>
                <c:pt idx="1679">
                  <c:v>168</c:v>
                </c:pt>
                <c:pt idx="1680">
                  <c:v>154</c:v>
                </c:pt>
                <c:pt idx="1681">
                  <c:v>130</c:v>
                </c:pt>
                <c:pt idx="1682">
                  <c:v>128</c:v>
                </c:pt>
                <c:pt idx="1683">
                  <c:v>134</c:v>
                </c:pt>
                <c:pt idx="1684">
                  <c:v>138</c:v>
                </c:pt>
                <c:pt idx="1685">
                  <c:v>103</c:v>
                </c:pt>
                <c:pt idx="1686">
                  <c:v>112</c:v>
                </c:pt>
                <c:pt idx="1687">
                  <c:v>97</c:v>
                </c:pt>
                <c:pt idx="1688">
                  <c:v>115</c:v>
                </c:pt>
                <c:pt idx="1689">
                  <c:v>85</c:v>
                </c:pt>
                <c:pt idx="1690">
                  <c:v>77</c:v>
                </c:pt>
                <c:pt idx="1691">
                  <c:v>94</c:v>
                </c:pt>
                <c:pt idx="1692">
                  <c:v>98</c:v>
                </c:pt>
                <c:pt idx="1693">
                  <c:v>95</c:v>
                </c:pt>
                <c:pt idx="1694">
                  <c:v>107</c:v>
                </c:pt>
                <c:pt idx="1695">
                  <c:v>121</c:v>
                </c:pt>
                <c:pt idx="1696">
                  <c:v>117</c:v>
                </c:pt>
                <c:pt idx="1697">
                  <c:v>113</c:v>
                </c:pt>
                <c:pt idx="1698">
                  <c:v>94</c:v>
                </c:pt>
                <c:pt idx="1699">
                  <c:v>97</c:v>
                </c:pt>
                <c:pt idx="1700">
                  <c:v>96</c:v>
                </c:pt>
                <c:pt idx="1701">
                  <c:v>114</c:v>
                </c:pt>
                <c:pt idx="1702">
                  <c:v>172</c:v>
                </c:pt>
                <c:pt idx="1703">
                  <c:v>155</c:v>
                </c:pt>
                <c:pt idx="1704">
                  <c:v>128</c:v>
                </c:pt>
                <c:pt idx="1705">
                  <c:v>119</c:v>
                </c:pt>
                <c:pt idx="1706">
                  <c:v>104</c:v>
                </c:pt>
                <c:pt idx="1707">
                  <c:v>112</c:v>
                </c:pt>
                <c:pt idx="1708">
                  <c:v>116</c:v>
                </c:pt>
                <c:pt idx="1709">
                  <c:v>114</c:v>
                </c:pt>
                <c:pt idx="1710">
                  <c:v>110</c:v>
                </c:pt>
                <c:pt idx="1711">
                  <c:v>122</c:v>
                </c:pt>
                <c:pt idx="1712">
                  <c:v>110</c:v>
                </c:pt>
                <c:pt idx="1713">
                  <c:v>136</c:v>
                </c:pt>
                <c:pt idx="1714">
                  <c:v>159</c:v>
                </c:pt>
                <c:pt idx="1715">
                  <c:v>204</c:v>
                </c:pt>
                <c:pt idx="1716">
                  <c:v>204</c:v>
                </c:pt>
                <c:pt idx="1717">
                  <c:v>236</c:v>
                </c:pt>
                <c:pt idx="1718">
                  <c:v>217</c:v>
                </c:pt>
                <c:pt idx="1719">
                  <c:v>240</c:v>
                </c:pt>
                <c:pt idx="1720">
                  <c:v>269</c:v>
                </c:pt>
                <c:pt idx="1721">
                  <c:v>248</c:v>
                </c:pt>
                <c:pt idx="1722">
                  <c:v>287</c:v>
                </c:pt>
                <c:pt idx="1723">
                  <c:v>281</c:v>
                </c:pt>
                <c:pt idx="1724">
                  <c:v>288</c:v>
                </c:pt>
                <c:pt idx="1725">
                  <c:v>262</c:v>
                </c:pt>
                <c:pt idx="1726">
                  <c:v>258</c:v>
                </c:pt>
                <c:pt idx="1727">
                  <c:v>247</c:v>
                </c:pt>
                <c:pt idx="1728">
                  <c:v>130</c:v>
                </c:pt>
                <c:pt idx="1729">
                  <c:v>22</c:v>
                </c:pt>
                <c:pt idx="1730">
                  <c:v>79</c:v>
                </c:pt>
                <c:pt idx="1731">
                  <c:v>65</c:v>
                </c:pt>
                <c:pt idx="1732">
                  <c:v>65</c:v>
                </c:pt>
                <c:pt idx="1733">
                  <c:v>68</c:v>
                </c:pt>
                <c:pt idx="1734">
                  <c:v>62</c:v>
                </c:pt>
                <c:pt idx="1735">
                  <c:v>73</c:v>
                </c:pt>
                <c:pt idx="1736">
                  <c:v>103</c:v>
                </c:pt>
                <c:pt idx="1737">
                  <c:v>4</c:v>
                </c:pt>
                <c:pt idx="1738">
                  <c:v>2</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23</c:v>
                </c:pt>
                <c:pt idx="1752">
                  <c:v>0</c:v>
                </c:pt>
                <c:pt idx="1753">
                  <c:v>0</c:v>
                </c:pt>
                <c:pt idx="1754">
                  <c:v>294</c:v>
                </c:pt>
                <c:pt idx="1755">
                  <c:v>174</c:v>
                </c:pt>
                <c:pt idx="1756">
                  <c:v>145</c:v>
                </c:pt>
                <c:pt idx="1757">
                  <c:v>88</c:v>
                </c:pt>
                <c:pt idx="1758">
                  <c:v>103</c:v>
                </c:pt>
                <c:pt idx="1759">
                  <c:v>74</c:v>
                </c:pt>
                <c:pt idx="1760">
                  <c:v>91</c:v>
                </c:pt>
                <c:pt idx="1761">
                  <c:v>84</c:v>
                </c:pt>
                <c:pt idx="1762">
                  <c:v>91</c:v>
                </c:pt>
                <c:pt idx="1763">
                  <c:v>91</c:v>
                </c:pt>
                <c:pt idx="1764">
                  <c:v>79</c:v>
                </c:pt>
                <c:pt idx="1765">
                  <c:v>79</c:v>
                </c:pt>
                <c:pt idx="1766">
                  <c:v>71</c:v>
                </c:pt>
                <c:pt idx="1767">
                  <c:v>63</c:v>
                </c:pt>
                <c:pt idx="1768">
                  <c:v>75</c:v>
                </c:pt>
                <c:pt idx="1769">
                  <c:v>74</c:v>
                </c:pt>
                <c:pt idx="1770">
                  <c:v>85</c:v>
                </c:pt>
                <c:pt idx="1771">
                  <c:v>45</c:v>
                </c:pt>
                <c:pt idx="1772">
                  <c:v>66</c:v>
                </c:pt>
                <c:pt idx="1773">
                  <c:v>47</c:v>
                </c:pt>
                <c:pt idx="1774">
                  <c:v>49</c:v>
                </c:pt>
                <c:pt idx="1775">
                  <c:v>73</c:v>
                </c:pt>
                <c:pt idx="1776">
                  <c:v>94</c:v>
                </c:pt>
                <c:pt idx="1777">
                  <c:v>104</c:v>
                </c:pt>
                <c:pt idx="1778">
                  <c:v>103</c:v>
                </c:pt>
                <c:pt idx="1779">
                  <c:v>154</c:v>
                </c:pt>
                <c:pt idx="1780">
                  <c:v>164</c:v>
                </c:pt>
                <c:pt idx="1781">
                  <c:v>123</c:v>
                </c:pt>
                <c:pt idx="1782">
                  <c:v>173</c:v>
                </c:pt>
                <c:pt idx="1783">
                  <c:v>241</c:v>
                </c:pt>
                <c:pt idx="1784">
                  <c:v>248</c:v>
                </c:pt>
                <c:pt idx="1785">
                  <c:v>241</c:v>
                </c:pt>
                <c:pt idx="1786">
                  <c:v>228</c:v>
                </c:pt>
                <c:pt idx="1787">
                  <c:v>207</c:v>
                </c:pt>
                <c:pt idx="1788">
                  <c:v>177</c:v>
                </c:pt>
                <c:pt idx="1789">
                  <c:v>172</c:v>
                </c:pt>
                <c:pt idx="1790">
                  <c:v>170</c:v>
                </c:pt>
                <c:pt idx="1791">
                  <c:v>163</c:v>
                </c:pt>
                <c:pt idx="1792">
                  <c:v>163</c:v>
                </c:pt>
                <c:pt idx="1793">
                  <c:v>108</c:v>
                </c:pt>
                <c:pt idx="1794">
                  <c:v>88</c:v>
                </c:pt>
                <c:pt idx="1795">
                  <c:v>0</c:v>
                </c:pt>
                <c:pt idx="1796">
                  <c:v>77</c:v>
                </c:pt>
                <c:pt idx="1797">
                  <c:v>31</c:v>
                </c:pt>
                <c:pt idx="1798">
                  <c:v>0</c:v>
                </c:pt>
                <c:pt idx="1799">
                  <c:v>0</c:v>
                </c:pt>
                <c:pt idx="1800">
                  <c:v>17</c:v>
                </c:pt>
                <c:pt idx="1801">
                  <c:v>105</c:v>
                </c:pt>
                <c:pt idx="1802">
                  <c:v>92</c:v>
                </c:pt>
                <c:pt idx="1803">
                  <c:v>126</c:v>
                </c:pt>
                <c:pt idx="1804">
                  <c:v>137</c:v>
                </c:pt>
                <c:pt idx="1805">
                  <c:v>122</c:v>
                </c:pt>
                <c:pt idx="1806">
                  <c:v>90</c:v>
                </c:pt>
                <c:pt idx="1807">
                  <c:v>22</c:v>
                </c:pt>
                <c:pt idx="1808">
                  <c:v>125</c:v>
                </c:pt>
                <c:pt idx="1809">
                  <c:v>133</c:v>
                </c:pt>
                <c:pt idx="1810">
                  <c:v>124</c:v>
                </c:pt>
                <c:pt idx="1811">
                  <c:v>132</c:v>
                </c:pt>
                <c:pt idx="1812">
                  <c:v>141</c:v>
                </c:pt>
                <c:pt idx="1813">
                  <c:v>188</c:v>
                </c:pt>
                <c:pt idx="1814">
                  <c:v>222</c:v>
                </c:pt>
                <c:pt idx="1815">
                  <c:v>211</c:v>
                </c:pt>
                <c:pt idx="1816">
                  <c:v>226</c:v>
                </c:pt>
                <c:pt idx="1817">
                  <c:v>212</c:v>
                </c:pt>
                <c:pt idx="1818">
                  <c:v>240</c:v>
                </c:pt>
                <c:pt idx="1819">
                  <c:v>238</c:v>
                </c:pt>
                <c:pt idx="1820">
                  <c:v>242</c:v>
                </c:pt>
                <c:pt idx="1821">
                  <c:v>222</c:v>
                </c:pt>
                <c:pt idx="1822">
                  <c:v>174</c:v>
                </c:pt>
                <c:pt idx="1823">
                  <c:v>149</c:v>
                </c:pt>
                <c:pt idx="1824">
                  <c:v>119</c:v>
                </c:pt>
                <c:pt idx="1825">
                  <c:v>114</c:v>
                </c:pt>
                <c:pt idx="1826">
                  <c:v>106</c:v>
                </c:pt>
                <c:pt idx="1827">
                  <c:v>116</c:v>
                </c:pt>
                <c:pt idx="1828">
                  <c:v>28</c:v>
                </c:pt>
                <c:pt idx="1829">
                  <c:v>0</c:v>
                </c:pt>
                <c:pt idx="1830">
                  <c:v>0</c:v>
                </c:pt>
                <c:pt idx="1831">
                  <c:v>0</c:v>
                </c:pt>
                <c:pt idx="1832">
                  <c:v>0</c:v>
                </c:pt>
                <c:pt idx="1833">
                  <c:v>16</c:v>
                </c:pt>
                <c:pt idx="1834">
                  <c:v>205</c:v>
                </c:pt>
                <c:pt idx="1835">
                  <c:v>382</c:v>
                </c:pt>
                <c:pt idx="1836">
                  <c:v>401</c:v>
                </c:pt>
                <c:pt idx="1837">
                  <c:v>422</c:v>
                </c:pt>
                <c:pt idx="1838">
                  <c:v>302</c:v>
                </c:pt>
                <c:pt idx="1839">
                  <c:v>300</c:v>
                </c:pt>
                <c:pt idx="1840">
                  <c:v>222</c:v>
                </c:pt>
                <c:pt idx="1841">
                  <c:v>183</c:v>
                </c:pt>
                <c:pt idx="1842">
                  <c:v>169</c:v>
                </c:pt>
                <c:pt idx="1843">
                  <c:v>90</c:v>
                </c:pt>
                <c:pt idx="1844">
                  <c:v>1</c:v>
                </c:pt>
                <c:pt idx="1845">
                  <c:v>0</c:v>
                </c:pt>
                <c:pt idx="1846">
                  <c:v>0</c:v>
                </c:pt>
                <c:pt idx="1847">
                  <c:v>0</c:v>
                </c:pt>
                <c:pt idx="1848">
                  <c:v>0</c:v>
                </c:pt>
                <c:pt idx="1849">
                  <c:v>0</c:v>
                </c:pt>
                <c:pt idx="1850">
                  <c:v>0</c:v>
                </c:pt>
                <c:pt idx="1851">
                  <c:v>0</c:v>
                </c:pt>
                <c:pt idx="1852">
                  <c:v>10</c:v>
                </c:pt>
                <c:pt idx="1853">
                  <c:v>250</c:v>
                </c:pt>
                <c:pt idx="1854">
                  <c:v>208</c:v>
                </c:pt>
                <c:pt idx="1855">
                  <c:v>243</c:v>
                </c:pt>
                <c:pt idx="1856">
                  <c:v>289</c:v>
                </c:pt>
                <c:pt idx="1857">
                  <c:v>246</c:v>
                </c:pt>
                <c:pt idx="1858">
                  <c:v>246</c:v>
                </c:pt>
                <c:pt idx="1859">
                  <c:v>177</c:v>
                </c:pt>
                <c:pt idx="1860">
                  <c:v>165</c:v>
                </c:pt>
                <c:pt idx="1861">
                  <c:v>156</c:v>
                </c:pt>
                <c:pt idx="1862">
                  <c:v>164</c:v>
                </c:pt>
                <c:pt idx="1863">
                  <c:v>155</c:v>
                </c:pt>
                <c:pt idx="1864">
                  <c:v>169</c:v>
                </c:pt>
                <c:pt idx="1865">
                  <c:v>156</c:v>
                </c:pt>
                <c:pt idx="1866">
                  <c:v>156</c:v>
                </c:pt>
                <c:pt idx="1867">
                  <c:v>191</c:v>
                </c:pt>
                <c:pt idx="1868">
                  <c:v>176</c:v>
                </c:pt>
                <c:pt idx="1869">
                  <c:v>182</c:v>
                </c:pt>
                <c:pt idx="1870">
                  <c:v>139</c:v>
                </c:pt>
                <c:pt idx="1871">
                  <c:v>109</c:v>
                </c:pt>
                <c:pt idx="1872">
                  <c:v>116</c:v>
                </c:pt>
                <c:pt idx="1873">
                  <c:v>107</c:v>
                </c:pt>
                <c:pt idx="1874">
                  <c:v>87</c:v>
                </c:pt>
                <c:pt idx="1875">
                  <c:v>87</c:v>
                </c:pt>
                <c:pt idx="1876">
                  <c:v>119</c:v>
                </c:pt>
                <c:pt idx="1877">
                  <c:v>83</c:v>
                </c:pt>
                <c:pt idx="1878">
                  <c:v>78</c:v>
                </c:pt>
                <c:pt idx="1879">
                  <c:v>79</c:v>
                </c:pt>
                <c:pt idx="1880">
                  <c:v>85</c:v>
                </c:pt>
                <c:pt idx="1881">
                  <c:v>95</c:v>
                </c:pt>
                <c:pt idx="1882">
                  <c:v>95</c:v>
                </c:pt>
                <c:pt idx="1883">
                  <c:v>84</c:v>
                </c:pt>
                <c:pt idx="1884">
                  <c:v>82</c:v>
                </c:pt>
                <c:pt idx="1885">
                  <c:v>99</c:v>
                </c:pt>
                <c:pt idx="1886">
                  <c:v>102</c:v>
                </c:pt>
                <c:pt idx="1887">
                  <c:v>94</c:v>
                </c:pt>
                <c:pt idx="1888">
                  <c:v>114</c:v>
                </c:pt>
                <c:pt idx="1889">
                  <c:v>137</c:v>
                </c:pt>
                <c:pt idx="1890">
                  <c:v>140</c:v>
                </c:pt>
                <c:pt idx="1891">
                  <c:v>162</c:v>
                </c:pt>
                <c:pt idx="1892">
                  <c:v>218</c:v>
                </c:pt>
                <c:pt idx="1893">
                  <c:v>236</c:v>
                </c:pt>
                <c:pt idx="1894">
                  <c:v>270</c:v>
                </c:pt>
                <c:pt idx="1895">
                  <c:v>258</c:v>
                </c:pt>
                <c:pt idx="1896">
                  <c:v>260</c:v>
                </c:pt>
                <c:pt idx="1897">
                  <c:v>235</c:v>
                </c:pt>
                <c:pt idx="1898">
                  <c:v>220</c:v>
                </c:pt>
                <c:pt idx="1899">
                  <c:v>217</c:v>
                </c:pt>
                <c:pt idx="1900">
                  <c:v>210</c:v>
                </c:pt>
                <c:pt idx="1901">
                  <c:v>236</c:v>
                </c:pt>
                <c:pt idx="1902">
                  <c:v>225</c:v>
                </c:pt>
                <c:pt idx="1903">
                  <c:v>179</c:v>
                </c:pt>
                <c:pt idx="1904">
                  <c:v>133</c:v>
                </c:pt>
                <c:pt idx="1905">
                  <c:v>152</c:v>
                </c:pt>
                <c:pt idx="1906">
                  <c:v>163</c:v>
                </c:pt>
                <c:pt idx="1907">
                  <c:v>147</c:v>
                </c:pt>
                <c:pt idx="1908">
                  <c:v>129</c:v>
                </c:pt>
                <c:pt idx="1909">
                  <c:v>67</c:v>
                </c:pt>
                <c:pt idx="1910">
                  <c:v>17</c:v>
                </c:pt>
                <c:pt idx="1911">
                  <c:v>128</c:v>
                </c:pt>
                <c:pt idx="1912">
                  <c:v>197</c:v>
                </c:pt>
                <c:pt idx="1913">
                  <c:v>203</c:v>
                </c:pt>
                <c:pt idx="1914">
                  <c:v>116</c:v>
                </c:pt>
                <c:pt idx="1915">
                  <c:v>130</c:v>
                </c:pt>
                <c:pt idx="1916">
                  <c:v>214</c:v>
                </c:pt>
                <c:pt idx="1917">
                  <c:v>214</c:v>
                </c:pt>
                <c:pt idx="1918">
                  <c:v>124</c:v>
                </c:pt>
                <c:pt idx="1919">
                  <c:v>124</c:v>
                </c:pt>
                <c:pt idx="1920">
                  <c:v>144</c:v>
                </c:pt>
                <c:pt idx="1921">
                  <c:v>114</c:v>
                </c:pt>
                <c:pt idx="1922">
                  <c:v>83</c:v>
                </c:pt>
                <c:pt idx="1923">
                  <c:v>0</c:v>
                </c:pt>
                <c:pt idx="1924">
                  <c:v>0</c:v>
                </c:pt>
                <c:pt idx="1925">
                  <c:v>0</c:v>
                </c:pt>
                <c:pt idx="1926">
                  <c:v>0</c:v>
                </c:pt>
                <c:pt idx="1927">
                  <c:v>98</c:v>
                </c:pt>
                <c:pt idx="1928">
                  <c:v>96</c:v>
                </c:pt>
                <c:pt idx="1929">
                  <c:v>111</c:v>
                </c:pt>
                <c:pt idx="1930">
                  <c:v>68</c:v>
                </c:pt>
                <c:pt idx="1931">
                  <c:v>0</c:v>
                </c:pt>
                <c:pt idx="1932">
                  <c:v>12</c:v>
                </c:pt>
                <c:pt idx="1933">
                  <c:v>217</c:v>
                </c:pt>
                <c:pt idx="1934">
                  <c:v>250</c:v>
                </c:pt>
                <c:pt idx="1935">
                  <c:v>233</c:v>
                </c:pt>
                <c:pt idx="1936">
                  <c:v>282</c:v>
                </c:pt>
                <c:pt idx="1937">
                  <c:v>195</c:v>
                </c:pt>
                <c:pt idx="1938">
                  <c:v>227</c:v>
                </c:pt>
                <c:pt idx="1939">
                  <c:v>320</c:v>
                </c:pt>
                <c:pt idx="1940">
                  <c:v>215</c:v>
                </c:pt>
                <c:pt idx="1941">
                  <c:v>14</c:v>
                </c:pt>
                <c:pt idx="1942">
                  <c:v>0</c:v>
                </c:pt>
                <c:pt idx="1943">
                  <c:v>0</c:v>
                </c:pt>
                <c:pt idx="1944">
                  <c:v>0</c:v>
                </c:pt>
                <c:pt idx="1945">
                  <c:v>0</c:v>
                </c:pt>
                <c:pt idx="1946">
                  <c:v>20</c:v>
                </c:pt>
                <c:pt idx="1947">
                  <c:v>253</c:v>
                </c:pt>
                <c:pt idx="1948">
                  <c:v>325</c:v>
                </c:pt>
                <c:pt idx="1949">
                  <c:v>325</c:v>
                </c:pt>
                <c:pt idx="1950">
                  <c:v>224</c:v>
                </c:pt>
                <c:pt idx="1951">
                  <c:v>258</c:v>
                </c:pt>
                <c:pt idx="1952">
                  <c:v>179</c:v>
                </c:pt>
                <c:pt idx="1953">
                  <c:v>269</c:v>
                </c:pt>
                <c:pt idx="1954">
                  <c:v>183</c:v>
                </c:pt>
                <c:pt idx="1955">
                  <c:v>95</c:v>
                </c:pt>
                <c:pt idx="1956">
                  <c:v>95</c:v>
                </c:pt>
                <c:pt idx="1957">
                  <c:v>128</c:v>
                </c:pt>
                <c:pt idx="1958">
                  <c:v>99</c:v>
                </c:pt>
                <c:pt idx="1959">
                  <c:v>107</c:v>
                </c:pt>
                <c:pt idx="1960">
                  <c:v>119</c:v>
                </c:pt>
                <c:pt idx="1961">
                  <c:v>151</c:v>
                </c:pt>
                <c:pt idx="1962">
                  <c:v>219</c:v>
                </c:pt>
                <c:pt idx="1963">
                  <c:v>396</c:v>
                </c:pt>
                <c:pt idx="1964">
                  <c:v>417</c:v>
                </c:pt>
                <c:pt idx="1965">
                  <c:v>515</c:v>
                </c:pt>
                <c:pt idx="1966">
                  <c:v>434</c:v>
                </c:pt>
                <c:pt idx="1967">
                  <c:v>379</c:v>
                </c:pt>
                <c:pt idx="1968">
                  <c:v>333</c:v>
                </c:pt>
                <c:pt idx="1969">
                  <c:v>290</c:v>
                </c:pt>
                <c:pt idx="1970">
                  <c:v>349</c:v>
                </c:pt>
                <c:pt idx="1971">
                  <c:v>346</c:v>
                </c:pt>
                <c:pt idx="1972">
                  <c:v>376</c:v>
                </c:pt>
                <c:pt idx="1973">
                  <c:v>339</c:v>
                </c:pt>
                <c:pt idx="1974">
                  <c:v>314</c:v>
                </c:pt>
                <c:pt idx="1975">
                  <c:v>352</c:v>
                </c:pt>
                <c:pt idx="1976">
                  <c:v>343</c:v>
                </c:pt>
                <c:pt idx="1977">
                  <c:v>366</c:v>
                </c:pt>
                <c:pt idx="1978">
                  <c:v>389</c:v>
                </c:pt>
                <c:pt idx="1979">
                  <c:v>361</c:v>
                </c:pt>
                <c:pt idx="1980">
                  <c:v>334</c:v>
                </c:pt>
                <c:pt idx="1981">
                  <c:v>361</c:v>
                </c:pt>
                <c:pt idx="1982">
                  <c:v>373</c:v>
                </c:pt>
                <c:pt idx="1983">
                  <c:v>372</c:v>
                </c:pt>
                <c:pt idx="1984">
                  <c:v>397</c:v>
                </c:pt>
                <c:pt idx="1985">
                  <c:v>423</c:v>
                </c:pt>
                <c:pt idx="1986">
                  <c:v>415</c:v>
                </c:pt>
                <c:pt idx="1987">
                  <c:v>335</c:v>
                </c:pt>
                <c:pt idx="1988">
                  <c:v>254</c:v>
                </c:pt>
                <c:pt idx="1989">
                  <c:v>292</c:v>
                </c:pt>
                <c:pt idx="1990">
                  <c:v>296</c:v>
                </c:pt>
                <c:pt idx="1991">
                  <c:v>290</c:v>
                </c:pt>
                <c:pt idx="1992">
                  <c:v>307</c:v>
                </c:pt>
                <c:pt idx="1993">
                  <c:v>345</c:v>
                </c:pt>
                <c:pt idx="1994">
                  <c:v>310</c:v>
                </c:pt>
                <c:pt idx="1995">
                  <c:v>346</c:v>
                </c:pt>
                <c:pt idx="1996">
                  <c:v>313</c:v>
                </c:pt>
                <c:pt idx="1997">
                  <c:v>357</c:v>
                </c:pt>
                <c:pt idx="1998">
                  <c:v>328</c:v>
                </c:pt>
                <c:pt idx="1999">
                  <c:v>313</c:v>
                </c:pt>
                <c:pt idx="2000">
                  <c:v>290</c:v>
                </c:pt>
                <c:pt idx="2001">
                  <c:v>287</c:v>
                </c:pt>
                <c:pt idx="2002">
                  <c:v>333</c:v>
                </c:pt>
                <c:pt idx="2003">
                  <c:v>268</c:v>
                </c:pt>
                <c:pt idx="2004">
                  <c:v>285</c:v>
                </c:pt>
                <c:pt idx="2005">
                  <c:v>274</c:v>
                </c:pt>
                <c:pt idx="2006">
                  <c:v>275</c:v>
                </c:pt>
                <c:pt idx="2007">
                  <c:v>288</c:v>
                </c:pt>
                <c:pt idx="2008">
                  <c:v>263</c:v>
                </c:pt>
                <c:pt idx="2009">
                  <c:v>287</c:v>
                </c:pt>
                <c:pt idx="2010">
                  <c:v>256</c:v>
                </c:pt>
                <c:pt idx="2011">
                  <c:v>325</c:v>
                </c:pt>
                <c:pt idx="2012">
                  <c:v>309</c:v>
                </c:pt>
                <c:pt idx="2013">
                  <c:v>323</c:v>
                </c:pt>
                <c:pt idx="2014">
                  <c:v>314</c:v>
                </c:pt>
                <c:pt idx="2015">
                  <c:v>321</c:v>
                </c:pt>
                <c:pt idx="2016">
                  <c:v>277</c:v>
                </c:pt>
                <c:pt idx="2017">
                  <c:v>317</c:v>
                </c:pt>
                <c:pt idx="2018">
                  <c:v>254</c:v>
                </c:pt>
                <c:pt idx="2019">
                  <c:v>314</c:v>
                </c:pt>
                <c:pt idx="2020">
                  <c:v>252</c:v>
                </c:pt>
                <c:pt idx="2021">
                  <c:v>306</c:v>
                </c:pt>
                <c:pt idx="2022">
                  <c:v>267</c:v>
                </c:pt>
                <c:pt idx="2023">
                  <c:v>324</c:v>
                </c:pt>
                <c:pt idx="2024">
                  <c:v>334</c:v>
                </c:pt>
                <c:pt idx="2025">
                  <c:v>365</c:v>
                </c:pt>
                <c:pt idx="2026">
                  <c:v>392</c:v>
                </c:pt>
                <c:pt idx="2027">
                  <c:v>360</c:v>
                </c:pt>
                <c:pt idx="2028">
                  <c:v>360</c:v>
                </c:pt>
                <c:pt idx="2029">
                  <c:v>399</c:v>
                </c:pt>
                <c:pt idx="2030">
                  <c:v>455</c:v>
                </c:pt>
                <c:pt idx="2031">
                  <c:v>404</c:v>
                </c:pt>
                <c:pt idx="2032">
                  <c:v>349</c:v>
                </c:pt>
                <c:pt idx="2033">
                  <c:v>340</c:v>
                </c:pt>
                <c:pt idx="2034">
                  <c:v>390</c:v>
                </c:pt>
                <c:pt idx="2035">
                  <c:v>380</c:v>
                </c:pt>
                <c:pt idx="2036">
                  <c:v>393</c:v>
                </c:pt>
                <c:pt idx="2037">
                  <c:v>331</c:v>
                </c:pt>
                <c:pt idx="2038">
                  <c:v>354</c:v>
                </c:pt>
                <c:pt idx="2039">
                  <c:v>309</c:v>
                </c:pt>
                <c:pt idx="2040">
                  <c:v>261</c:v>
                </c:pt>
                <c:pt idx="2041">
                  <c:v>284</c:v>
                </c:pt>
                <c:pt idx="2042">
                  <c:v>262</c:v>
                </c:pt>
                <c:pt idx="2043">
                  <c:v>271</c:v>
                </c:pt>
                <c:pt idx="2044">
                  <c:v>248</c:v>
                </c:pt>
                <c:pt idx="2045">
                  <c:v>289</c:v>
                </c:pt>
                <c:pt idx="2046">
                  <c:v>264</c:v>
                </c:pt>
                <c:pt idx="2047">
                  <c:v>300</c:v>
                </c:pt>
                <c:pt idx="2048">
                  <c:v>257</c:v>
                </c:pt>
                <c:pt idx="2049">
                  <c:v>313</c:v>
                </c:pt>
                <c:pt idx="2050">
                  <c:v>249</c:v>
                </c:pt>
                <c:pt idx="2051">
                  <c:v>249</c:v>
                </c:pt>
                <c:pt idx="2052">
                  <c:v>280</c:v>
                </c:pt>
                <c:pt idx="2053">
                  <c:v>254</c:v>
                </c:pt>
                <c:pt idx="2054">
                  <c:v>261</c:v>
                </c:pt>
                <c:pt idx="2055">
                  <c:v>264</c:v>
                </c:pt>
                <c:pt idx="2056">
                  <c:v>263</c:v>
                </c:pt>
                <c:pt idx="2057">
                  <c:v>287</c:v>
                </c:pt>
                <c:pt idx="2058">
                  <c:v>248</c:v>
                </c:pt>
                <c:pt idx="2059">
                  <c:v>294</c:v>
                </c:pt>
                <c:pt idx="2060">
                  <c:v>264</c:v>
                </c:pt>
                <c:pt idx="2061">
                  <c:v>334</c:v>
                </c:pt>
                <c:pt idx="2062">
                  <c:v>273</c:v>
                </c:pt>
                <c:pt idx="2063">
                  <c:v>339</c:v>
                </c:pt>
                <c:pt idx="2064">
                  <c:v>266</c:v>
                </c:pt>
                <c:pt idx="2065">
                  <c:v>363</c:v>
                </c:pt>
                <c:pt idx="2066">
                  <c:v>290</c:v>
                </c:pt>
                <c:pt idx="2067">
                  <c:v>437</c:v>
                </c:pt>
                <c:pt idx="2068">
                  <c:v>350</c:v>
                </c:pt>
                <c:pt idx="2069">
                  <c:v>326</c:v>
                </c:pt>
                <c:pt idx="2070">
                  <c:v>362</c:v>
                </c:pt>
                <c:pt idx="2071">
                  <c:v>317</c:v>
                </c:pt>
                <c:pt idx="2072">
                  <c:v>302</c:v>
                </c:pt>
                <c:pt idx="2073">
                  <c:v>312</c:v>
                </c:pt>
                <c:pt idx="2074">
                  <c:v>302</c:v>
                </c:pt>
                <c:pt idx="2075">
                  <c:v>396</c:v>
                </c:pt>
                <c:pt idx="2076">
                  <c:v>315</c:v>
                </c:pt>
                <c:pt idx="2077">
                  <c:v>385</c:v>
                </c:pt>
                <c:pt idx="2078">
                  <c:v>335</c:v>
                </c:pt>
                <c:pt idx="2079">
                  <c:v>362</c:v>
                </c:pt>
                <c:pt idx="2080">
                  <c:v>317</c:v>
                </c:pt>
                <c:pt idx="2081">
                  <c:v>331</c:v>
                </c:pt>
                <c:pt idx="2082">
                  <c:v>322</c:v>
                </c:pt>
                <c:pt idx="2083">
                  <c:v>325</c:v>
                </c:pt>
                <c:pt idx="2084">
                  <c:v>352</c:v>
                </c:pt>
                <c:pt idx="2085">
                  <c:v>315</c:v>
                </c:pt>
                <c:pt idx="2086">
                  <c:v>328</c:v>
                </c:pt>
                <c:pt idx="2087">
                  <c:v>309</c:v>
                </c:pt>
                <c:pt idx="2088">
                  <c:v>299</c:v>
                </c:pt>
                <c:pt idx="2089">
                  <c:v>324</c:v>
                </c:pt>
                <c:pt idx="2090">
                  <c:v>370</c:v>
                </c:pt>
                <c:pt idx="2091">
                  <c:v>341</c:v>
                </c:pt>
                <c:pt idx="2092">
                  <c:v>343</c:v>
                </c:pt>
                <c:pt idx="2093">
                  <c:v>354</c:v>
                </c:pt>
                <c:pt idx="2094">
                  <c:v>336</c:v>
                </c:pt>
                <c:pt idx="2095">
                  <c:v>360</c:v>
                </c:pt>
                <c:pt idx="2096">
                  <c:v>399</c:v>
                </c:pt>
                <c:pt idx="2097">
                  <c:v>359</c:v>
                </c:pt>
                <c:pt idx="2098">
                  <c:v>346</c:v>
                </c:pt>
                <c:pt idx="2099">
                  <c:v>394</c:v>
                </c:pt>
                <c:pt idx="2100">
                  <c:v>360</c:v>
                </c:pt>
                <c:pt idx="2101">
                  <c:v>381</c:v>
                </c:pt>
                <c:pt idx="2102">
                  <c:v>383</c:v>
                </c:pt>
                <c:pt idx="2103">
                  <c:v>323</c:v>
                </c:pt>
                <c:pt idx="2104">
                  <c:v>400</c:v>
                </c:pt>
                <c:pt idx="2105">
                  <c:v>404</c:v>
                </c:pt>
                <c:pt idx="2106">
                  <c:v>348</c:v>
                </c:pt>
                <c:pt idx="2107">
                  <c:v>360</c:v>
                </c:pt>
                <c:pt idx="2108">
                  <c:v>386</c:v>
                </c:pt>
                <c:pt idx="2109">
                  <c:v>387</c:v>
                </c:pt>
                <c:pt idx="2110">
                  <c:v>373</c:v>
                </c:pt>
                <c:pt idx="2111">
                  <c:v>359</c:v>
                </c:pt>
                <c:pt idx="2112">
                  <c:v>376</c:v>
                </c:pt>
                <c:pt idx="2113">
                  <c:v>435</c:v>
                </c:pt>
                <c:pt idx="2114">
                  <c:v>398</c:v>
                </c:pt>
                <c:pt idx="2115">
                  <c:v>337</c:v>
                </c:pt>
                <c:pt idx="2116">
                  <c:v>349</c:v>
                </c:pt>
                <c:pt idx="2117">
                  <c:v>386</c:v>
                </c:pt>
                <c:pt idx="2118">
                  <c:v>347</c:v>
                </c:pt>
                <c:pt idx="2119">
                  <c:v>332</c:v>
                </c:pt>
                <c:pt idx="2120">
                  <c:v>360</c:v>
                </c:pt>
                <c:pt idx="2121">
                  <c:v>390</c:v>
                </c:pt>
                <c:pt idx="2122">
                  <c:v>357</c:v>
                </c:pt>
                <c:pt idx="2123">
                  <c:v>309</c:v>
                </c:pt>
                <c:pt idx="2124">
                  <c:v>340</c:v>
                </c:pt>
                <c:pt idx="2125">
                  <c:v>350</c:v>
                </c:pt>
                <c:pt idx="2126">
                  <c:v>307</c:v>
                </c:pt>
                <c:pt idx="2127">
                  <c:v>279</c:v>
                </c:pt>
                <c:pt idx="2128">
                  <c:v>277</c:v>
                </c:pt>
                <c:pt idx="2129">
                  <c:v>259</c:v>
                </c:pt>
                <c:pt idx="2130">
                  <c:v>286</c:v>
                </c:pt>
                <c:pt idx="2131">
                  <c:v>283</c:v>
                </c:pt>
                <c:pt idx="2132">
                  <c:v>329</c:v>
                </c:pt>
                <c:pt idx="2133">
                  <c:v>326</c:v>
                </c:pt>
                <c:pt idx="2134">
                  <c:v>366</c:v>
                </c:pt>
                <c:pt idx="2135">
                  <c:v>369</c:v>
                </c:pt>
                <c:pt idx="2136">
                  <c:v>383</c:v>
                </c:pt>
                <c:pt idx="2137">
                  <c:v>331</c:v>
                </c:pt>
                <c:pt idx="2138">
                  <c:v>313</c:v>
                </c:pt>
                <c:pt idx="2139">
                  <c:v>337</c:v>
                </c:pt>
                <c:pt idx="2140">
                  <c:v>333</c:v>
                </c:pt>
                <c:pt idx="2141">
                  <c:v>403</c:v>
                </c:pt>
                <c:pt idx="2142">
                  <c:v>462</c:v>
                </c:pt>
                <c:pt idx="2143">
                  <c:v>347</c:v>
                </c:pt>
                <c:pt idx="2144">
                  <c:v>347</c:v>
                </c:pt>
                <c:pt idx="2145">
                  <c:v>365</c:v>
                </c:pt>
                <c:pt idx="2146">
                  <c:v>355</c:v>
                </c:pt>
                <c:pt idx="2147">
                  <c:v>320</c:v>
                </c:pt>
                <c:pt idx="2148">
                  <c:v>343</c:v>
                </c:pt>
                <c:pt idx="2149">
                  <c:v>343</c:v>
                </c:pt>
                <c:pt idx="2150">
                  <c:v>328</c:v>
                </c:pt>
                <c:pt idx="2151">
                  <c:v>423</c:v>
                </c:pt>
                <c:pt idx="2152">
                  <c:v>458</c:v>
                </c:pt>
                <c:pt idx="2153">
                  <c:v>441</c:v>
                </c:pt>
                <c:pt idx="2154">
                  <c:v>394</c:v>
                </c:pt>
                <c:pt idx="2155">
                  <c:v>366</c:v>
                </c:pt>
                <c:pt idx="2156">
                  <c:v>349</c:v>
                </c:pt>
                <c:pt idx="2157">
                  <c:v>340</c:v>
                </c:pt>
                <c:pt idx="2158">
                  <c:v>370</c:v>
                </c:pt>
                <c:pt idx="2159">
                  <c:v>332</c:v>
                </c:pt>
                <c:pt idx="2160">
                  <c:v>359</c:v>
                </c:pt>
                <c:pt idx="2161">
                  <c:v>425</c:v>
                </c:pt>
                <c:pt idx="2162">
                  <c:v>452</c:v>
                </c:pt>
                <c:pt idx="2163">
                  <c:v>464</c:v>
                </c:pt>
                <c:pt idx="2164">
                  <c:v>424</c:v>
                </c:pt>
                <c:pt idx="2165">
                  <c:v>411</c:v>
                </c:pt>
                <c:pt idx="2166">
                  <c:v>411</c:v>
                </c:pt>
                <c:pt idx="2167">
                  <c:v>468</c:v>
                </c:pt>
                <c:pt idx="2168">
                  <c:v>458</c:v>
                </c:pt>
                <c:pt idx="2169">
                  <c:v>420</c:v>
                </c:pt>
                <c:pt idx="2170">
                  <c:v>392</c:v>
                </c:pt>
                <c:pt idx="2171">
                  <c:v>386</c:v>
                </c:pt>
                <c:pt idx="2172">
                  <c:v>359</c:v>
                </c:pt>
                <c:pt idx="2173">
                  <c:v>358</c:v>
                </c:pt>
                <c:pt idx="2174">
                  <c:v>360</c:v>
                </c:pt>
                <c:pt idx="2175">
                  <c:v>366</c:v>
                </c:pt>
                <c:pt idx="2176">
                  <c:v>359</c:v>
                </c:pt>
                <c:pt idx="2177">
                  <c:v>365</c:v>
                </c:pt>
                <c:pt idx="2178">
                  <c:v>416</c:v>
                </c:pt>
                <c:pt idx="2179">
                  <c:v>401</c:v>
                </c:pt>
                <c:pt idx="2180">
                  <c:v>384</c:v>
                </c:pt>
                <c:pt idx="2181">
                  <c:v>382</c:v>
                </c:pt>
                <c:pt idx="2182">
                  <c:v>346</c:v>
                </c:pt>
                <c:pt idx="2183">
                  <c:v>335</c:v>
                </c:pt>
                <c:pt idx="2184">
                  <c:v>317</c:v>
                </c:pt>
                <c:pt idx="2185">
                  <c:v>344</c:v>
                </c:pt>
                <c:pt idx="2186">
                  <c:v>338</c:v>
                </c:pt>
                <c:pt idx="2187">
                  <c:v>325</c:v>
                </c:pt>
                <c:pt idx="2188">
                  <c:v>294</c:v>
                </c:pt>
                <c:pt idx="2189">
                  <c:v>346</c:v>
                </c:pt>
                <c:pt idx="2190">
                  <c:v>443</c:v>
                </c:pt>
                <c:pt idx="2191">
                  <c:v>362</c:v>
                </c:pt>
                <c:pt idx="2192">
                  <c:v>333</c:v>
                </c:pt>
                <c:pt idx="2193">
                  <c:v>399</c:v>
                </c:pt>
                <c:pt idx="2194">
                  <c:v>426</c:v>
                </c:pt>
                <c:pt idx="2195">
                  <c:v>384</c:v>
                </c:pt>
                <c:pt idx="2196">
                  <c:v>352</c:v>
                </c:pt>
                <c:pt idx="2197">
                  <c:v>385</c:v>
                </c:pt>
                <c:pt idx="2198">
                  <c:v>423</c:v>
                </c:pt>
                <c:pt idx="2199">
                  <c:v>354</c:v>
                </c:pt>
                <c:pt idx="2200">
                  <c:v>326</c:v>
                </c:pt>
                <c:pt idx="2201">
                  <c:v>405</c:v>
                </c:pt>
                <c:pt idx="2202">
                  <c:v>399</c:v>
                </c:pt>
                <c:pt idx="2203">
                  <c:v>365</c:v>
                </c:pt>
                <c:pt idx="2204">
                  <c:v>329</c:v>
                </c:pt>
                <c:pt idx="2205">
                  <c:v>376</c:v>
                </c:pt>
                <c:pt idx="2206">
                  <c:v>355</c:v>
                </c:pt>
                <c:pt idx="2207">
                  <c:v>327</c:v>
                </c:pt>
                <c:pt idx="2208">
                  <c:v>327</c:v>
                </c:pt>
                <c:pt idx="2209">
                  <c:v>331</c:v>
                </c:pt>
                <c:pt idx="2210">
                  <c:v>371</c:v>
                </c:pt>
                <c:pt idx="2211">
                  <c:v>360</c:v>
                </c:pt>
                <c:pt idx="2212">
                  <c:v>342</c:v>
                </c:pt>
                <c:pt idx="2213">
                  <c:v>357</c:v>
                </c:pt>
                <c:pt idx="2214">
                  <c:v>345</c:v>
                </c:pt>
                <c:pt idx="2215">
                  <c:v>341</c:v>
                </c:pt>
                <c:pt idx="2216">
                  <c:v>333</c:v>
                </c:pt>
                <c:pt idx="2217">
                  <c:v>296</c:v>
                </c:pt>
                <c:pt idx="2218">
                  <c:v>308</c:v>
                </c:pt>
                <c:pt idx="2219">
                  <c:v>334</c:v>
                </c:pt>
                <c:pt idx="2220">
                  <c:v>326</c:v>
                </c:pt>
                <c:pt idx="2221">
                  <c:v>305</c:v>
                </c:pt>
                <c:pt idx="2222">
                  <c:v>330</c:v>
                </c:pt>
                <c:pt idx="2223">
                  <c:v>367</c:v>
                </c:pt>
                <c:pt idx="2224">
                  <c:v>259</c:v>
                </c:pt>
                <c:pt idx="2225">
                  <c:v>220</c:v>
                </c:pt>
                <c:pt idx="2226">
                  <c:v>47</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2</c:v>
                </c:pt>
                <c:pt idx="2246">
                  <c:v>104</c:v>
                </c:pt>
                <c:pt idx="2247">
                  <c:v>482</c:v>
                </c:pt>
                <c:pt idx="2248">
                  <c:v>266</c:v>
                </c:pt>
                <c:pt idx="2249">
                  <c:v>166</c:v>
                </c:pt>
                <c:pt idx="2250">
                  <c:v>175</c:v>
                </c:pt>
                <c:pt idx="2251">
                  <c:v>175</c:v>
                </c:pt>
                <c:pt idx="2252">
                  <c:v>209</c:v>
                </c:pt>
                <c:pt idx="2253">
                  <c:v>242</c:v>
                </c:pt>
                <c:pt idx="2254">
                  <c:v>160</c:v>
                </c:pt>
                <c:pt idx="2255">
                  <c:v>118</c:v>
                </c:pt>
                <c:pt idx="2256">
                  <c:v>91</c:v>
                </c:pt>
                <c:pt idx="2257">
                  <c:v>77</c:v>
                </c:pt>
                <c:pt idx="2258">
                  <c:v>72</c:v>
                </c:pt>
                <c:pt idx="2259">
                  <c:v>64</c:v>
                </c:pt>
                <c:pt idx="2260">
                  <c:v>82</c:v>
                </c:pt>
                <c:pt idx="2261">
                  <c:v>83</c:v>
                </c:pt>
                <c:pt idx="2262">
                  <c:v>67</c:v>
                </c:pt>
                <c:pt idx="2263">
                  <c:v>61</c:v>
                </c:pt>
                <c:pt idx="2264">
                  <c:v>55</c:v>
                </c:pt>
                <c:pt idx="2265">
                  <c:v>59</c:v>
                </c:pt>
                <c:pt idx="2266">
                  <c:v>61</c:v>
                </c:pt>
                <c:pt idx="2267">
                  <c:v>74</c:v>
                </c:pt>
                <c:pt idx="2268">
                  <c:v>78</c:v>
                </c:pt>
                <c:pt idx="2269">
                  <c:v>52</c:v>
                </c:pt>
                <c:pt idx="2270">
                  <c:v>64</c:v>
                </c:pt>
                <c:pt idx="2271">
                  <c:v>64</c:v>
                </c:pt>
                <c:pt idx="2272">
                  <c:v>56</c:v>
                </c:pt>
                <c:pt idx="2273">
                  <c:v>60</c:v>
                </c:pt>
                <c:pt idx="2274">
                  <c:v>56</c:v>
                </c:pt>
                <c:pt idx="2275">
                  <c:v>83</c:v>
                </c:pt>
                <c:pt idx="2276">
                  <c:v>76</c:v>
                </c:pt>
                <c:pt idx="2277">
                  <c:v>78</c:v>
                </c:pt>
                <c:pt idx="2278">
                  <c:v>91</c:v>
                </c:pt>
                <c:pt idx="2279">
                  <c:v>92</c:v>
                </c:pt>
                <c:pt idx="2280">
                  <c:v>98</c:v>
                </c:pt>
                <c:pt idx="2281">
                  <c:v>111</c:v>
                </c:pt>
                <c:pt idx="2282">
                  <c:v>88</c:v>
                </c:pt>
                <c:pt idx="2283">
                  <c:v>84</c:v>
                </c:pt>
                <c:pt idx="2284">
                  <c:v>95</c:v>
                </c:pt>
                <c:pt idx="2285">
                  <c:v>109</c:v>
                </c:pt>
                <c:pt idx="2286">
                  <c:v>103</c:v>
                </c:pt>
                <c:pt idx="2287">
                  <c:v>81</c:v>
                </c:pt>
                <c:pt idx="2288">
                  <c:v>89</c:v>
                </c:pt>
                <c:pt idx="2289">
                  <c:v>107</c:v>
                </c:pt>
                <c:pt idx="2290">
                  <c:v>96</c:v>
                </c:pt>
                <c:pt idx="2291">
                  <c:v>97</c:v>
                </c:pt>
                <c:pt idx="2292">
                  <c:v>97</c:v>
                </c:pt>
                <c:pt idx="2293">
                  <c:v>99</c:v>
                </c:pt>
                <c:pt idx="2294">
                  <c:v>97</c:v>
                </c:pt>
                <c:pt idx="2295">
                  <c:v>81</c:v>
                </c:pt>
                <c:pt idx="2296">
                  <c:v>72</c:v>
                </c:pt>
                <c:pt idx="2297">
                  <c:v>77</c:v>
                </c:pt>
                <c:pt idx="2298">
                  <c:v>69</c:v>
                </c:pt>
                <c:pt idx="2299">
                  <c:v>83</c:v>
                </c:pt>
                <c:pt idx="2300">
                  <c:v>65</c:v>
                </c:pt>
                <c:pt idx="2301">
                  <c:v>76</c:v>
                </c:pt>
                <c:pt idx="2302">
                  <c:v>86</c:v>
                </c:pt>
                <c:pt idx="2303">
                  <c:v>77</c:v>
                </c:pt>
                <c:pt idx="2304">
                  <c:v>94</c:v>
                </c:pt>
                <c:pt idx="2305">
                  <c:v>99</c:v>
                </c:pt>
                <c:pt idx="2306">
                  <c:v>87</c:v>
                </c:pt>
                <c:pt idx="2307">
                  <c:v>83</c:v>
                </c:pt>
                <c:pt idx="2308">
                  <c:v>76</c:v>
                </c:pt>
                <c:pt idx="2309">
                  <c:v>74</c:v>
                </c:pt>
                <c:pt idx="2310">
                  <c:v>77</c:v>
                </c:pt>
                <c:pt idx="2311">
                  <c:v>68</c:v>
                </c:pt>
                <c:pt idx="2312">
                  <c:v>71</c:v>
                </c:pt>
                <c:pt idx="2313">
                  <c:v>70</c:v>
                </c:pt>
                <c:pt idx="2314">
                  <c:v>60</c:v>
                </c:pt>
                <c:pt idx="2315">
                  <c:v>79</c:v>
                </c:pt>
                <c:pt idx="2316">
                  <c:v>75</c:v>
                </c:pt>
                <c:pt idx="2317">
                  <c:v>80</c:v>
                </c:pt>
                <c:pt idx="2318">
                  <c:v>81</c:v>
                </c:pt>
                <c:pt idx="2319">
                  <c:v>71</c:v>
                </c:pt>
                <c:pt idx="2320">
                  <c:v>71</c:v>
                </c:pt>
                <c:pt idx="2321">
                  <c:v>73</c:v>
                </c:pt>
                <c:pt idx="2322">
                  <c:v>27</c:v>
                </c:pt>
                <c:pt idx="2323">
                  <c:v>3</c:v>
                </c:pt>
                <c:pt idx="2324">
                  <c:v>0</c:v>
                </c:pt>
                <c:pt idx="2325">
                  <c:v>0</c:v>
                </c:pt>
                <c:pt idx="2326">
                  <c:v>13</c:v>
                </c:pt>
                <c:pt idx="2327">
                  <c:v>75</c:v>
                </c:pt>
                <c:pt idx="2328">
                  <c:v>220</c:v>
                </c:pt>
                <c:pt idx="2329">
                  <c:v>199</c:v>
                </c:pt>
                <c:pt idx="2330">
                  <c:v>207</c:v>
                </c:pt>
                <c:pt idx="2331">
                  <c:v>213</c:v>
                </c:pt>
                <c:pt idx="2332">
                  <c:v>156</c:v>
                </c:pt>
                <c:pt idx="2333">
                  <c:v>139</c:v>
                </c:pt>
                <c:pt idx="2334">
                  <c:v>150</c:v>
                </c:pt>
                <c:pt idx="2335">
                  <c:v>128</c:v>
                </c:pt>
                <c:pt idx="2336">
                  <c:v>109</c:v>
                </c:pt>
                <c:pt idx="2337">
                  <c:v>102</c:v>
                </c:pt>
                <c:pt idx="2338">
                  <c:v>86</c:v>
                </c:pt>
                <c:pt idx="2339">
                  <c:v>109</c:v>
                </c:pt>
                <c:pt idx="2340">
                  <c:v>89</c:v>
                </c:pt>
                <c:pt idx="2341">
                  <c:v>82</c:v>
                </c:pt>
                <c:pt idx="2342">
                  <c:v>95</c:v>
                </c:pt>
                <c:pt idx="2343">
                  <c:v>122</c:v>
                </c:pt>
                <c:pt idx="2344">
                  <c:v>104</c:v>
                </c:pt>
                <c:pt idx="2345">
                  <c:v>103</c:v>
                </c:pt>
                <c:pt idx="2346">
                  <c:v>136</c:v>
                </c:pt>
                <c:pt idx="2347">
                  <c:v>91</c:v>
                </c:pt>
                <c:pt idx="2348">
                  <c:v>90</c:v>
                </c:pt>
                <c:pt idx="2349">
                  <c:v>74</c:v>
                </c:pt>
                <c:pt idx="2350">
                  <c:v>81</c:v>
                </c:pt>
                <c:pt idx="2351">
                  <c:v>113</c:v>
                </c:pt>
                <c:pt idx="2352">
                  <c:v>127</c:v>
                </c:pt>
                <c:pt idx="2353">
                  <c:v>112</c:v>
                </c:pt>
                <c:pt idx="2354">
                  <c:v>90</c:v>
                </c:pt>
                <c:pt idx="2355">
                  <c:v>95</c:v>
                </c:pt>
                <c:pt idx="2356">
                  <c:v>84</c:v>
                </c:pt>
                <c:pt idx="2357">
                  <c:v>83</c:v>
                </c:pt>
                <c:pt idx="2358">
                  <c:v>77</c:v>
                </c:pt>
                <c:pt idx="2359">
                  <c:v>90</c:v>
                </c:pt>
                <c:pt idx="2360">
                  <c:v>102</c:v>
                </c:pt>
                <c:pt idx="2361">
                  <c:v>83</c:v>
                </c:pt>
                <c:pt idx="2362">
                  <c:v>88</c:v>
                </c:pt>
                <c:pt idx="2363">
                  <c:v>83</c:v>
                </c:pt>
                <c:pt idx="2364">
                  <c:v>89</c:v>
                </c:pt>
                <c:pt idx="2365">
                  <c:v>94</c:v>
                </c:pt>
                <c:pt idx="2366">
                  <c:v>94</c:v>
                </c:pt>
                <c:pt idx="2367">
                  <c:v>100</c:v>
                </c:pt>
                <c:pt idx="2368">
                  <c:v>94</c:v>
                </c:pt>
                <c:pt idx="2369">
                  <c:v>91</c:v>
                </c:pt>
                <c:pt idx="2370">
                  <c:v>98</c:v>
                </c:pt>
                <c:pt idx="2371">
                  <c:v>83</c:v>
                </c:pt>
                <c:pt idx="2372">
                  <c:v>64</c:v>
                </c:pt>
                <c:pt idx="2373">
                  <c:v>76</c:v>
                </c:pt>
                <c:pt idx="2374">
                  <c:v>78</c:v>
                </c:pt>
                <c:pt idx="2375">
                  <c:v>92</c:v>
                </c:pt>
                <c:pt idx="2376">
                  <c:v>96</c:v>
                </c:pt>
                <c:pt idx="2377">
                  <c:v>101</c:v>
                </c:pt>
                <c:pt idx="2378">
                  <c:v>108</c:v>
                </c:pt>
                <c:pt idx="2379">
                  <c:v>108</c:v>
                </c:pt>
                <c:pt idx="2380">
                  <c:v>103</c:v>
                </c:pt>
                <c:pt idx="2381">
                  <c:v>110</c:v>
                </c:pt>
                <c:pt idx="2382">
                  <c:v>104</c:v>
                </c:pt>
                <c:pt idx="2383">
                  <c:v>102</c:v>
                </c:pt>
                <c:pt idx="2384">
                  <c:v>104</c:v>
                </c:pt>
                <c:pt idx="2385">
                  <c:v>102</c:v>
                </c:pt>
                <c:pt idx="2386">
                  <c:v>112</c:v>
                </c:pt>
                <c:pt idx="2387">
                  <c:v>116</c:v>
                </c:pt>
                <c:pt idx="2388">
                  <c:v>89</c:v>
                </c:pt>
                <c:pt idx="2389">
                  <c:v>98</c:v>
                </c:pt>
                <c:pt idx="2390">
                  <c:v>89</c:v>
                </c:pt>
                <c:pt idx="2391">
                  <c:v>78</c:v>
                </c:pt>
                <c:pt idx="2392">
                  <c:v>87</c:v>
                </c:pt>
                <c:pt idx="2393">
                  <c:v>135</c:v>
                </c:pt>
                <c:pt idx="2394">
                  <c:v>162</c:v>
                </c:pt>
                <c:pt idx="2395">
                  <c:v>229</c:v>
                </c:pt>
                <c:pt idx="2396">
                  <c:v>266</c:v>
                </c:pt>
                <c:pt idx="2397">
                  <c:v>222</c:v>
                </c:pt>
                <c:pt idx="2398">
                  <c:v>163</c:v>
                </c:pt>
                <c:pt idx="2399">
                  <c:v>123</c:v>
                </c:pt>
                <c:pt idx="2400">
                  <c:v>159</c:v>
                </c:pt>
                <c:pt idx="2401">
                  <c:v>122</c:v>
                </c:pt>
                <c:pt idx="2402">
                  <c:v>184</c:v>
                </c:pt>
                <c:pt idx="2403">
                  <c:v>186</c:v>
                </c:pt>
                <c:pt idx="2404">
                  <c:v>258</c:v>
                </c:pt>
                <c:pt idx="2405">
                  <c:v>209</c:v>
                </c:pt>
                <c:pt idx="2406">
                  <c:v>235</c:v>
                </c:pt>
                <c:pt idx="2407">
                  <c:v>216</c:v>
                </c:pt>
                <c:pt idx="2408">
                  <c:v>201</c:v>
                </c:pt>
                <c:pt idx="2409">
                  <c:v>228</c:v>
                </c:pt>
                <c:pt idx="2410">
                  <c:v>179</c:v>
                </c:pt>
                <c:pt idx="2411">
                  <c:v>200</c:v>
                </c:pt>
                <c:pt idx="2412">
                  <c:v>223</c:v>
                </c:pt>
                <c:pt idx="2413">
                  <c:v>210</c:v>
                </c:pt>
                <c:pt idx="2414">
                  <c:v>240</c:v>
                </c:pt>
                <c:pt idx="2415">
                  <c:v>251</c:v>
                </c:pt>
                <c:pt idx="2416">
                  <c:v>432</c:v>
                </c:pt>
                <c:pt idx="2417">
                  <c:v>494</c:v>
                </c:pt>
                <c:pt idx="2418">
                  <c:v>536</c:v>
                </c:pt>
                <c:pt idx="2419">
                  <c:v>415</c:v>
                </c:pt>
                <c:pt idx="2420">
                  <c:v>415</c:v>
                </c:pt>
                <c:pt idx="2421">
                  <c:v>392</c:v>
                </c:pt>
                <c:pt idx="2422">
                  <c:v>415</c:v>
                </c:pt>
                <c:pt idx="2423">
                  <c:v>427</c:v>
                </c:pt>
                <c:pt idx="2424">
                  <c:v>408</c:v>
                </c:pt>
                <c:pt idx="2425">
                  <c:v>381</c:v>
                </c:pt>
                <c:pt idx="2426">
                  <c:v>450</c:v>
                </c:pt>
                <c:pt idx="2427">
                  <c:v>370</c:v>
                </c:pt>
                <c:pt idx="2428">
                  <c:v>410</c:v>
                </c:pt>
                <c:pt idx="2429">
                  <c:v>389</c:v>
                </c:pt>
                <c:pt idx="2430">
                  <c:v>380</c:v>
                </c:pt>
                <c:pt idx="2431">
                  <c:v>359</c:v>
                </c:pt>
                <c:pt idx="2432">
                  <c:v>345</c:v>
                </c:pt>
                <c:pt idx="2433">
                  <c:v>328</c:v>
                </c:pt>
                <c:pt idx="2434">
                  <c:v>373</c:v>
                </c:pt>
                <c:pt idx="2435">
                  <c:v>423</c:v>
                </c:pt>
                <c:pt idx="2436">
                  <c:v>354</c:v>
                </c:pt>
                <c:pt idx="2437">
                  <c:v>333</c:v>
                </c:pt>
                <c:pt idx="2438">
                  <c:v>314</c:v>
                </c:pt>
                <c:pt idx="2439">
                  <c:v>316</c:v>
                </c:pt>
                <c:pt idx="2440">
                  <c:v>323</c:v>
                </c:pt>
                <c:pt idx="2441">
                  <c:v>309</c:v>
                </c:pt>
                <c:pt idx="2442">
                  <c:v>306</c:v>
                </c:pt>
                <c:pt idx="2443">
                  <c:v>316</c:v>
                </c:pt>
                <c:pt idx="2444">
                  <c:v>326</c:v>
                </c:pt>
                <c:pt idx="2445">
                  <c:v>309</c:v>
                </c:pt>
                <c:pt idx="2446">
                  <c:v>326</c:v>
                </c:pt>
                <c:pt idx="2447">
                  <c:v>324</c:v>
                </c:pt>
                <c:pt idx="2448">
                  <c:v>324</c:v>
                </c:pt>
                <c:pt idx="2449">
                  <c:v>355</c:v>
                </c:pt>
                <c:pt idx="2450">
                  <c:v>360</c:v>
                </c:pt>
                <c:pt idx="2451">
                  <c:v>347</c:v>
                </c:pt>
                <c:pt idx="2452">
                  <c:v>295</c:v>
                </c:pt>
                <c:pt idx="2453">
                  <c:v>318</c:v>
                </c:pt>
                <c:pt idx="2454">
                  <c:v>339</c:v>
                </c:pt>
                <c:pt idx="2455">
                  <c:v>325</c:v>
                </c:pt>
                <c:pt idx="2456">
                  <c:v>261</c:v>
                </c:pt>
                <c:pt idx="2457">
                  <c:v>281</c:v>
                </c:pt>
                <c:pt idx="2458">
                  <c:v>285</c:v>
                </c:pt>
                <c:pt idx="2459">
                  <c:v>293</c:v>
                </c:pt>
                <c:pt idx="2460">
                  <c:v>272</c:v>
                </c:pt>
                <c:pt idx="2461">
                  <c:v>321</c:v>
                </c:pt>
                <c:pt idx="2462">
                  <c:v>299</c:v>
                </c:pt>
                <c:pt idx="2463">
                  <c:v>299</c:v>
                </c:pt>
                <c:pt idx="2464">
                  <c:v>338</c:v>
                </c:pt>
                <c:pt idx="2465">
                  <c:v>333</c:v>
                </c:pt>
                <c:pt idx="2466">
                  <c:v>298</c:v>
                </c:pt>
                <c:pt idx="2467">
                  <c:v>450</c:v>
                </c:pt>
                <c:pt idx="2468">
                  <c:v>439</c:v>
                </c:pt>
                <c:pt idx="2469">
                  <c:v>439</c:v>
                </c:pt>
                <c:pt idx="2470">
                  <c:v>450</c:v>
                </c:pt>
                <c:pt idx="2471">
                  <c:v>460</c:v>
                </c:pt>
                <c:pt idx="2472">
                  <c:v>380</c:v>
                </c:pt>
                <c:pt idx="2473">
                  <c:v>365</c:v>
                </c:pt>
                <c:pt idx="2474">
                  <c:v>405</c:v>
                </c:pt>
                <c:pt idx="2475">
                  <c:v>397</c:v>
                </c:pt>
                <c:pt idx="2476">
                  <c:v>412</c:v>
                </c:pt>
                <c:pt idx="2477">
                  <c:v>371</c:v>
                </c:pt>
                <c:pt idx="2478">
                  <c:v>406</c:v>
                </c:pt>
                <c:pt idx="2479">
                  <c:v>406</c:v>
                </c:pt>
                <c:pt idx="2480">
                  <c:v>369</c:v>
                </c:pt>
                <c:pt idx="2481">
                  <c:v>359</c:v>
                </c:pt>
                <c:pt idx="2482">
                  <c:v>360</c:v>
                </c:pt>
                <c:pt idx="2483">
                  <c:v>372</c:v>
                </c:pt>
                <c:pt idx="2484">
                  <c:v>342</c:v>
                </c:pt>
                <c:pt idx="2485">
                  <c:v>316</c:v>
                </c:pt>
                <c:pt idx="2486">
                  <c:v>348</c:v>
                </c:pt>
                <c:pt idx="2487">
                  <c:v>368</c:v>
                </c:pt>
                <c:pt idx="2488">
                  <c:v>316</c:v>
                </c:pt>
                <c:pt idx="2489">
                  <c:v>354</c:v>
                </c:pt>
                <c:pt idx="2490">
                  <c:v>347</c:v>
                </c:pt>
                <c:pt idx="2491">
                  <c:v>339</c:v>
                </c:pt>
                <c:pt idx="2492">
                  <c:v>350</c:v>
                </c:pt>
                <c:pt idx="2493">
                  <c:v>359</c:v>
                </c:pt>
                <c:pt idx="2494">
                  <c:v>364</c:v>
                </c:pt>
                <c:pt idx="2495">
                  <c:v>370</c:v>
                </c:pt>
                <c:pt idx="2496">
                  <c:v>360</c:v>
                </c:pt>
                <c:pt idx="2497">
                  <c:v>356</c:v>
                </c:pt>
                <c:pt idx="2498">
                  <c:v>358</c:v>
                </c:pt>
                <c:pt idx="2499">
                  <c:v>352</c:v>
                </c:pt>
                <c:pt idx="2500">
                  <c:v>365</c:v>
                </c:pt>
                <c:pt idx="2501">
                  <c:v>403</c:v>
                </c:pt>
                <c:pt idx="2502">
                  <c:v>378</c:v>
                </c:pt>
                <c:pt idx="2503">
                  <c:v>361</c:v>
                </c:pt>
                <c:pt idx="2504">
                  <c:v>394</c:v>
                </c:pt>
                <c:pt idx="2505">
                  <c:v>376</c:v>
                </c:pt>
                <c:pt idx="2506">
                  <c:v>374</c:v>
                </c:pt>
                <c:pt idx="2507">
                  <c:v>374</c:v>
                </c:pt>
                <c:pt idx="2508">
                  <c:v>387</c:v>
                </c:pt>
                <c:pt idx="2509">
                  <c:v>375</c:v>
                </c:pt>
                <c:pt idx="2510">
                  <c:v>373</c:v>
                </c:pt>
                <c:pt idx="2511">
                  <c:v>395</c:v>
                </c:pt>
                <c:pt idx="2512">
                  <c:v>399</c:v>
                </c:pt>
                <c:pt idx="2513">
                  <c:v>414</c:v>
                </c:pt>
                <c:pt idx="2514">
                  <c:v>383</c:v>
                </c:pt>
                <c:pt idx="2515">
                  <c:v>416</c:v>
                </c:pt>
                <c:pt idx="2516">
                  <c:v>427</c:v>
                </c:pt>
                <c:pt idx="2517">
                  <c:v>363</c:v>
                </c:pt>
                <c:pt idx="2518">
                  <c:v>373</c:v>
                </c:pt>
                <c:pt idx="2519">
                  <c:v>385</c:v>
                </c:pt>
                <c:pt idx="2520">
                  <c:v>384</c:v>
                </c:pt>
                <c:pt idx="2521">
                  <c:v>381</c:v>
                </c:pt>
                <c:pt idx="2522">
                  <c:v>402</c:v>
                </c:pt>
                <c:pt idx="2523">
                  <c:v>414</c:v>
                </c:pt>
                <c:pt idx="2524">
                  <c:v>405</c:v>
                </c:pt>
                <c:pt idx="2525">
                  <c:v>425</c:v>
                </c:pt>
                <c:pt idx="2526">
                  <c:v>401</c:v>
                </c:pt>
                <c:pt idx="2527">
                  <c:v>394</c:v>
                </c:pt>
                <c:pt idx="2528">
                  <c:v>427</c:v>
                </c:pt>
                <c:pt idx="2529">
                  <c:v>405</c:v>
                </c:pt>
                <c:pt idx="2530">
                  <c:v>405</c:v>
                </c:pt>
                <c:pt idx="2531">
                  <c:v>430</c:v>
                </c:pt>
                <c:pt idx="2532">
                  <c:v>438</c:v>
                </c:pt>
                <c:pt idx="2533">
                  <c:v>423</c:v>
                </c:pt>
                <c:pt idx="2534">
                  <c:v>390</c:v>
                </c:pt>
                <c:pt idx="2535">
                  <c:v>368</c:v>
                </c:pt>
                <c:pt idx="2536">
                  <c:v>400</c:v>
                </c:pt>
                <c:pt idx="2537">
                  <c:v>407</c:v>
                </c:pt>
                <c:pt idx="2538">
                  <c:v>408</c:v>
                </c:pt>
                <c:pt idx="2539">
                  <c:v>368</c:v>
                </c:pt>
                <c:pt idx="2540">
                  <c:v>341</c:v>
                </c:pt>
                <c:pt idx="2541">
                  <c:v>376</c:v>
                </c:pt>
                <c:pt idx="2542">
                  <c:v>374</c:v>
                </c:pt>
                <c:pt idx="2543">
                  <c:v>341</c:v>
                </c:pt>
                <c:pt idx="2544">
                  <c:v>346</c:v>
                </c:pt>
                <c:pt idx="2545">
                  <c:v>367</c:v>
                </c:pt>
                <c:pt idx="2546">
                  <c:v>386</c:v>
                </c:pt>
                <c:pt idx="2547">
                  <c:v>345</c:v>
                </c:pt>
                <c:pt idx="2548">
                  <c:v>365</c:v>
                </c:pt>
                <c:pt idx="2549">
                  <c:v>362</c:v>
                </c:pt>
                <c:pt idx="2550">
                  <c:v>350</c:v>
                </c:pt>
                <c:pt idx="2551">
                  <c:v>346</c:v>
                </c:pt>
                <c:pt idx="2552">
                  <c:v>341</c:v>
                </c:pt>
                <c:pt idx="2553">
                  <c:v>323</c:v>
                </c:pt>
                <c:pt idx="2554">
                  <c:v>326</c:v>
                </c:pt>
                <c:pt idx="2555">
                  <c:v>371</c:v>
                </c:pt>
                <c:pt idx="2556">
                  <c:v>388</c:v>
                </c:pt>
                <c:pt idx="2557">
                  <c:v>403</c:v>
                </c:pt>
                <c:pt idx="2558">
                  <c:v>334</c:v>
                </c:pt>
                <c:pt idx="2559">
                  <c:v>329</c:v>
                </c:pt>
                <c:pt idx="2560">
                  <c:v>284</c:v>
                </c:pt>
                <c:pt idx="2561">
                  <c:v>448</c:v>
                </c:pt>
                <c:pt idx="2562">
                  <c:v>430</c:v>
                </c:pt>
                <c:pt idx="2563">
                  <c:v>385</c:v>
                </c:pt>
                <c:pt idx="2564">
                  <c:v>337</c:v>
                </c:pt>
                <c:pt idx="2565">
                  <c:v>335</c:v>
                </c:pt>
                <c:pt idx="2566">
                  <c:v>304</c:v>
                </c:pt>
                <c:pt idx="2567">
                  <c:v>325</c:v>
                </c:pt>
                <c:pt idx="2568">
                  <c:v>340</c:v>
                </c:pt>
                <c:pt idx="2569">
                  <c:v>337</c:v>
                </c:pt>
                <c:pt idx="2570">
                  <c:v>322</c:v>
                </c:pt>
                <c:pt idx="2571">
                  <c:v>322</c:v>
                </c:pt>
                <c:pt idx="2572">
                  <c:v>322</c:v>
                </c:pt>
                <c:pt idx="2573">
                  <c:v>358</c:v>
                </c:pt>
                <c:pt idx="2574">
                  <c:v>376</c:v>
                </c:pt>
                <c:pt idx="2575">
                  <c:v>334</c:v>
                </c:pt>
                <c:pt idx="2576">
                  <c:v>350</c:v>
                </c:pt>
                <c:pt idx="2577">
                  <c:v>328</c:v>
                </c:pt>
                <c:pt idx="2578">
                  <c:v>368</c:v>
                </c:pt>
                <c:pt idx="2579">
                  <c:v>349</c:v>
                </c:pt>
                <c:pt idx="2580">
                  <c:v>330</c:v>
                </c:pt>
                <c:pt idx="2581">
                  <c:v>333</c:v>
                </c:pt>
                <c:pt idx="2582">
                  <c:v>346</c:v>
                </c:pt>
                <c:pt idx="2583">
                  <c:v>351</c:v>
                </c:pt>
                <c:pt idx="2584">
                  <c:v>321</c:v>
                </c:pt>
                <c:pt idx="2585">
                  <c:v>339</c:v>
                </c:pt>
                <c:pt idx="2586">
                  <c:v>356</c:v>
                </c:pt>
                <c:pt idx="2587">
                  <c:v>387</c:v>
                </c:pt>
                <c:pt idx="2588">
                  <c:v>388</c:v>
                </c:pt>
                <c:pt idx="2589">
                  <c:v>364</c:v>
                </c:pt>
                <c:pt idx="2590">
                  <c:v>335</c:v>
                </c:pt>
                <c:pt idx="2591">
                  <c:v>386</c:v>
                </c:pt>
                <c:pt idx="2592">
                  <c:v>513</c:v>
                </c:pt>
                <c:pt idx="2593">
                  <c:v>384</c:v>
                </c:pt>
                <c:pt idx="2594">
                  <c:v>418</c:v>
                </c:pt>
                <c:pt idx="2595">
                  <c:v>439</c:v>
                </c:pt>
                <c:pt idx="2596">
                  <c:v>329</c:v>
                </c:pt>
                <c:pt idx="2597">
                  <c:v>380</c:v>
                </c:pt>
                <c:pt idx="2598">
                  <c:v>412</c:v>
                </c:pt>
                <c:pt idx="2599">
                  <c:v>434</c:v>
                </c:pt>
                <c:pt idx="2600">
                  <c:v>438</c:v>
                </c:pt>
                <c:pt idx="2601">
                  <c:v>438</c:v>
                </c:pt>
                <c:pt idx="2602">
                  <c:v>419</c:v>
                </c:pt>
                <c:pt idx="2603">
                  <c:v>399</c:v>
                </c:pt>
                <c:pt idx="2604">
                  <c:v>369</c:v>
                </c:pt>
                <c:pt idx="2605">
                  <c:v>410</c:v>
                </c:pt>
                <c:pt idx="2606">
                  <c:v>428</c:v>
                </c:pt>
                <c:pt idx="2607">
                  <c:v>382</c:v>
                </c:pt>
                <c:pt idx="2608">
                  <c:v>428</c:v>
                </c:pt>
                <c:pt idx="2609">
                  <c:v>402</c:v>
                </c:pt>
                <c:pt idx="2610">
                  <c:v>361</c:v>
                </c:pt>
                <c:pt idx="2611">
                  <c:v>375</c:v>
                </c:pt>
                <c:pt idx="2612">
                  <c:v>412</c:v>
                </c:pt>
                <c:pt idx="2613">
                  <c:v>391</c:v>
                </c:pt>
                <c:pt idx="2614">
                  <c:v>428</c:v>
                </c:pt>
                <c:pt idx="2615">
                  <c:v>469</c:v>
                </c:pt>
                <c:pt idx="2616">
                  <c:v>417</c:v>
                </c:pt>
                <c:pt idx="2617">
                  <c:v>374</c:v>
                </c:pt>
                <c:pt idx="2618">
                  <c:v>352</c:v>
                </c:pt>
                <c:pt idx="2619">
                  <c:v>344</c:v>
                </c:pt>
                <c:pt idx="2620">
                  <c:v>361</c:v>
                </c:pt>
                <c:pt idx="2621">
                  <c:v>339</c:v>
                </c:pt>
                <c:pt idx="2622">
                  <c:v>287</c:v>
                </c:pt>
                <c:pt idx="2623">
                  <c:v>327</c:v>
                </c:pt>
                <c:pt idx="2624">
                  <c:v>313</c:v>
                </c:pt>
                <c:pt idx="2625">
                  <c:v>299</c:v>
                </c:pt>
                <c:pt idx="2626">
                  <c:v>288</c:v>
                </c:pt>
                <c:pt idx="2627">
                  <c:v>379</c:v>
                </c:pt>
                <c:pt idx="2628">
                  <c:v>272</c:v>
                </c:pt>
                <c:pt idx="2629">
                  <c:v>371</c:v>
                </c:pt>
                <c:pt idx="2630">
                  <c:v>357</c:v>
                </c:pt>
                <c:pt idx="2631">
                  <c:v>393</c:v>
                </c:pt>
                <c:pt idx="2632">
                  <c:v>381</c:v>
                </c:pt>
                <c:pt idx="2633">
                  <c:v>337</c:v>
                </c:pt>
                <c:pt idx="2634">
                  <c:v>349</c:v>
                </c:pt>
                <c:pt idx="2635">
                  <c:v>381</c:v>
                </c:pt>
                <c:pt idx="2636">
                  <c:v>380</c:v>
                </c:pt>
                <c:pt idx="2637">
                  <c:v>358</c:v>
                </c:pt>
                <c:pt idx="2638">
                  <c:v>366</c:v>
                </c:pt>
                <c:pt idx="2639">
                  <c:v>381</c:v>
                </c:pt>
                <c:pt idx="2640">
                  <c:v>404</c:v>
                </c:pt>
                <c:pt idx="2641">
                  <c:v>402</c:v>
                </c:pt>
                <c:pt idx="2642">
                  <c:v>418</c:v>
                </c:pt>
                <c:pt idx="2643">
                  <c:v>421</c:v>
                </c:pt>
                <c:pt idx="2644">
                  <c:v>427</c:v>
                </c:pt>
                <c:pt idx="2645">
                  <c:v>421</c:v>
                </c:pt>
                <c:pt idx="2646">
                  <c:v>390</c:v>
                </c:pt>
                <c:pt idx="2647">
                  <c:v>330</c:v>
                </c:pt>
                <c:pt idx="2648">
                  <c:v>398</c:v>
                </c:pt>
                <c:pt idx="2649">
                  <c:v>383</c:v>
                </c:pt>
                <c:pt idx="2650">
                  <c:v>319</c:v>
                </c:pt>
                <c:pt idx="2651">
                  <c:v>398</c:v>
                </c:pt>
                <c:pt idx="2652">
                  <c:v>370</c:v>
                </c:pt>
                <c:pt idx="2653">
                  <c:v>406</c:v>
                </c:pt>
                <c:pt idx="2654">
                  <c:v>421</c:v>
                </c:pt>
                <c:pt idx="2655">
                  <c:v>349</c:v>
                </c:pt>
                <c:pt idx="2656">
                  <c:v>461</c:v>
                </c:pt>
                <c:pt idx="2657">
                  <c:v>393</c:v>
                </c:pt>
                <c:pt idx="2658">
                  <c:v>443</c:v>
                </c:pt>
                <c:pt idx="2659">
                  <c:v>379</c:v>
                </c:pt>
                <c:pt idx="2660">
                  <c:v>435</c:v>
                </c:pt>
                <c:pt idx="2661">
                  <c:v>332</c:v>
                </c:pt>
                <c:pt idx="2662">
                  <c:v>398</c:v>
                </c:pt>
                <c:pt idx="2663">
                  <c:v>308</c:v>
                </c:pt>
                <c:pt idx="2664">
                  <c:v>347</c:v>
                </c:pt>
                <c:pt idx="2665">
                  <c:v>328</c:v>
                </c:pt>
                <c:pt idx="2666">
                  <c:v>285</c:v>
                </c:pt>
                <c:pt idx="2667">
                  <c:v>338</c:v>
                </c:pt>
                <c:pt idx="2668">
                  <c:v>358</c:v>
                </c:pt>
                <c:pt idx="2669">
                  <c:v>312</c:v>
                </c:pt>
                <c:pt idx="2670">
                  <c:v>267</c:v>
                </c:pt>
                <c:pt idx="2671">
                  <c:v>308</c:v>
                </c:pt>
                <c:pt idx="2672">
                  <c:v>319</c:v>
                </c:pt>
                <c:pt idx="2673">
                  <c:v>309</c:v>
                </c:pt>
                <c:pt idx="2674">
                  <c:v>380</c:v>
                </c:pt>
                <c:pt idx="2675">
                  <c:v>347</c:v>
                </c:pt>
                <c:pt idx="2676">
                  <c:v>233</c:v>
                </c:pt>
                <c:pt idx="2677">
                  <c:v>284</c:v>
                </c:pt>
                <c:pt idx="2678">
                  <c:v>318</c:v>
                </c:pt>
                <c:pt idx="2679">
                  <c:v>293</c:v>
                </c:pt>
                <c:pt idx="2680">
                  <c:v>348</c:v>
                </c:pt>
                <c:pt idx="2681">
                  <c:v>208</c:v>
                </c:pt>
                <c:pt idx="2682">
                  <c:v>0</c:v>
                </c:pt>
                <c:pt idx="2683">
                  <c:v>0</c:v>
                </c:pt>
                <c:pt idx="2684">
                  <c:v>0</c:v>
                </c:pt>
                <c:pt idx="2685">
                  <c:v>0</c:v>
                </c:pt>
                <c:pt idx="2686">
                  <c:v>0</c:v>
                </c:pt>
                <c:pt idx="2687">
                  <c:v>0</c:v>
                </c:pt>
                <c:pt idx="2688">
                  <c:v>0</c:v>
                </c:pt>
                <c:pt idx="2689">
                  <c:v>0</c:v>
                </c:pt>
                <c:pt idx="2690">
                  <c:v>0</c:v>
                </c:pt>
                <c:pt idx="2691">
                  <c:v>107</c:v>
                </c:pt>
                <c:pt idx="2692">
                  <c:v>109</c:v>
                </c:pt>
                <c:pt idx="2693">
                  <c:v>72</c:v>
                </c:pt>
                <c:pt idx="2694">
                  <c:v>51</c:v>
                </c:pt>
                <c:pt idx="2695">
                  <c:v>59</c:v>
                </c:pt>
                <c:pt idx="2696">
                  <c:v>31</c:v>
                </c:pt>
                <c:pt idx="2697">
                  <c:v>39</c:v>
                </c:pt>
                <c:pt idx="2698">
                  <c:v>64</c:v>
                </c:pt>
                <c:pt idx="2699">
                  <c:v>66</c:v>
                </c:pt>
                <c:pt idx="2700">
                  <c:v>62</c:v>
                </c:pt>
                <c:pt idx="2701">
                  <c:v>66</c:v>
                </c:pt>
                <c:pt idx="2702">
                  <c:v>68</c:v>
                </c:pt>
                <c:pt idx="2703">
                  <c:v>51</c:v>
                </c:pt>
                <c:pt idx="2704">
                  <c:v>74</c:v>
                </c:pt>
                <c:pt idx="2705">
                  <c:v>59</c:v>
                </c:pt>
                <c:pt idx="2706">
                  <c:v>78</c:v>
                </c:pt>
                <c:pt idx="2707">
                  <c:v>76</c:v>
                </c:pt>
                <c:pt idx="2708">
                  <c:v>85</c:v>
                </c:pt>
                <c:pt idx="2709">
                  <c:v>109</c:v>
                </c:pt>
                <c:pt idx="2710">
                  <c:v>74</c:v>
                </c:pt>
                <c:pt idx="2711">
                  <c:v>90</c:v>
                </c:pt>
                <c:pt idx="2712">
                  <c:v>90</c:v>
                </c:pt>
                <c:pt idx="2713">
                  <c:v>109</c:v>
                </c:pt>
                <c:pt idx="2714">
                  <c:v>107</c:v>
                </c:pt>
                <c:pt idx="2715">
                  <c:v>116</c:v>
                </c:pt>
                <c:pt idx="2716">
                  <c:v>119</c:v>
                </c:pt>
                <c:pt idx="2717">
                  <c:v>151</c:v>
                </c:pt>
                <c:pt idx="2718">
                  <c:v>168</c:v>
                </c:pt>
                <c:pt idx="2719">
                  <c:v>146</c:v>
                </c:pt>
                <c:pt idx="2720">
                  <c:v>157</c:v>
                </c:pt>
                <c:pt idx="2721">
                  <c:v>175</c:v>
                </c:pt>
                <c:pt idx="2722">
                  <c:v>167</c:v>
                </c:pt>
                <c:pt idx="2723">
                  <c:v>164</c:v>
                </c:pt>
                <c:pt idx="2724">
                  <c:v>141</c:v>
                </c:pt>
                <c:pt idx="2725">
                  <c:v>179</c:v>
                </c:pt>
                <c:pt idx="2726">
                  <c:v>223</c:v>
                </c:pt>
                <c:pt idx="2727">
                  <c:v>175</c:v>
                </c:pt>
                <c:pt idx="2728">
                  <c:v>162</c:v>
                </c:pt>
                <c:pt idx="2729">
                  <c:v>158</c:v>
                </c:pt>
                <c:pt idx="2730">
                  <c:v>153</c:v>
                </c:pt>
                <c:pt idx="2731">
                  <c:v>172</c:v>
                </c:pt>
                <c:pt idx="2732">
                  <c:v>156</c:v>
                </c:pt>
                <c:pt idx="2733">
                  <c:v>174</c:v>
                </c:pt>
                <c:pt idx="2734">
                  <c:v>174</c:v>
                </c:pt>
                <c:pt idx="2735">
                  <c:v>208</c:v>
                </c:pt>
                <c:pt idx="2736">
                  <c:v>206</c:v>
                </c:pt>
                <c:pt idx="2737">
                  <c:v>193</c:v>
                </c:pt>
                <c:pt idx="2738">
                  <c:v>217</c:v>
                </c:pt>
                <c:pt idx="2739">
                  <c:v>240</c:v>
                </c:pt>
                <c:pt idx="2740">
                  <c:v>157</c:v>
                </c:pt>
                <c:pt idx="2741">
                  <c:v>96</c:v>
                </c:pt>
                <c:pt idx="2742">
                  <c:v>88</c:v>
                </c:pt>
                <c:pt idx="2743">
                  <c:v>102</c:v>
                </c:pt>
                <c:pt idx="2744">
                  <c:v>107</c:v>
                </c:pt>
                <c:pt idx="2745">
                  <c:v>92</c:v>
                </c:pt>
                <c:pt idx="2746">
                  <c:v>88</c:v>
                </c:pt>
                <c:pt idx="2747">
                  <c:v>90</c:v>
                </c:pt>
                <c:pt idx="2748">
                  <c:v>106</c:v>
                </c:pt>
                <c:pt idx="2749">
                  <c:v>123</c:v>
                </c:pt>
                <c:pt idx="2750">
                  <c:v>118</c:v>
                </c:pt>
                <c:pt idx="2751">
                  <c:v>122</c:v>
                </c:pt>
                <c:pt idx="2752">
                  <c:v>125</c:v>
                </c:pt>
                <c:pt idx="2753">
                  <c:v>142</c:v>
                </c:pt>
                <c:pt idx="2754">
                  <c:v>161</c:v>
                </c:pt>
                <c:pt idx="2755">
                  <c:v>149</c:v>
                </c:pt>
                <c:pt idx="2756">
                  <c:v>149</c:v>
                </c:pt>
                <c:pt idx="2757">
                  <c:v>154</c:v>
                </c:pt>
                <c:pt idx="2758">
                  <c:v>149</c:v>
                </c:pt>
                <c:pt idx="2759">
                  <c:v>133</c:v>
                </c:pt>
                <c:pt idx="2760">
                  <c:v>136</c:v>
                </c:pt>
                <c:pt idx="2761">
                  <c:v>138</c:v>
                </c:pt>
                <c:pt idx="2762">
                  <c:v>133</c:v>
                </c:pt>
                <c:pt idx="2763">
                  <c:v>132</c:v>
                </c:pt>
                <c:pt idx="2764">
                  <c:v>117</c:v>
                </c:pt>
                <c:pt idx="2765">
                  <c:v>111</c:v>
                </c:pt>
                <c:pt idx="2766">
                  <c:v>101</c:v>
                </c:pt>
                <c:pt idx="2767">
                  <c:v>113</c:v>
                </c:pt>
                <c:pt idx="2768">
                  <c:v>131</c:v>
                </c:pt>
                <c:pt idx="2769">
                  <c:v>117</c:v>
                </c:pt>
                <c:pt idx="2770">
                  <c:v>129</c:v>
                </c:pt>
                <c:pt idx="2771">
                  <c:v>127</c:v>
                </c:pt>
                <c:pt idx="2772">
                  <c:v>121</c:v>
                </c:pt>
                <c:pt idx="2773">
                  <c:v>149</c:v>
                </c:pt>
                <c:pt idx="2774">
                  <c:v>134</c:v>
                </c:pt>
                <c:pt idx="2775">
                  <c:v>153</c:v>
                </c:pt>
                <c:pt idx="2776">
                  <c:v>174</c:v>
                </c:pt>
                <c:pt idx="2777">
                  <c:v>179</c:v>
                </c:pt>
                <c:pt idx="2778">
                  <c:v>182</c:v>
                </c:pt>
                <c:pt idx="2779">
                  <c:v>211</c:v>
                </c:pt>
                <c:pt idx="2780">
                  <c:v>168</c:v>
                </c:pt>
                <c:pt idx="2781">
                  <c:v>104</c:v>
                </c:pt>
                <c:pt idx="2782">
                  <c:v>141</c:v>
                </c:pt>
                <c:pt idx="2783">
                  <c:v>180</c:v>
                </c:pt>
                <c:pt idx="2784">
                  <c:v>197</c:v>
                </c:pt>
                <c:pt idx="2785">
                  <c:v>192</c:v>
                </c:pt>
                <c:pt idx="2786">
                  <c:v>194</c:v>
                </c:pt>
                <c:pt idx="2787">
                  <c:v>162</c:v>
                </c:pt>
                <c:pt idx="2788">
                  <c:v>178</c:v>
                </c:pt>
                <c:pt idx="2789">
                  <c:v>230</c:v>
                </c:pt>
                <c:pt idx="2790">
                  <c:v>278</c:v>
                </c:pt>
                <c:pt idx="2791">
                  <c:v>237</c:v>
                </c:pt>
                <c:pt idx="2792">
                  <c:v>210</c:v>
                </c:pt>
                <c:pt idx="2793">
                  <c:v>217</c:v>
                </c:pt>
                <c:pt idx="2794">
                  <c:v>176</c:v>
                </c:pt>
                <c:pt idx="2795">
                  <c:v>216</c:v>
                </c:pt>
                <c:pt idx="2796">
                  <c:v>189</c:v>
                </c:pt>
                <c:pt idx="2797">
                  <c:v>210</c:v>
                </c:pt>
                <c:pt idx="2798">
                  <c:v>215</c:v>
                </c:pt>
                <c:pt idx="2799">
                  <c:v>207</c:v>
                </c:pt>
                <c:pt idx="2800">
                  <c:v>236</c:v>
                </c:pt>
                <c:pt idx="2801">
                  <c:v>217</c:v>
                </c:pt>
                <c:pt idx="2802">
                  <c:v>292</c:v>
                </c:pt>
                <c:pt idx="2803">
                  <c:v>198</c:v>
                </c:pt>
                <c:pt idx="2804">
                  <c:v>173</c:v>
                </c:pt>
                <c:pt idx="2805">
                  <c:v>154</c:v>
                </c:pt>
                <c:pt idx="2806">
                  <c:v>145</c:v>
                </c:pt>
                <c:pt idx="2807">
                  <c:v>123</c:v>
                </c:pt>
                <c:pt idx="2808">
                  <c:v>107</c:v>
                </c:pt>
                <c:pt idx="2809">
                  <c:v>0</c:v>
                </c:pt>
                <c:pt idx="2810">
                  <c:v>0</c:v>
                </c:pt>
                <c:pt idx="2811">
                  <c:v>0</c:v>
                </c:pt>
                <c:pt idx="2812">
                  <c:v>0</c:v>
                </c:pt>
                <c:pt idx="2813">
                  <c:v>0</c:v>
                </c:pt>
                <c:pt idx="2814">
                  <c:v>0</c:v>
                </c:pt>
                <c:pt idx="2815">
                  <c:v>0</c:v>
                </c:pt>
                <c:pt idx="2816">
                  <c:v>1</c:v>
                </c:pt>
                <c:pt idx="2817">
                  <c:v>111</c:v>
                </c:pt>
                <c:pt idx="2818">
                  <c:v>217</c:v>
                </c:pt>
                <c:pt idx="2819">
                  <c:v>217</c:v>
                </c:pt>
                <c:pt idx="2820">
                  <c:v>260</c:v>
                </c:pt>
                <c:pt idx="2821">
                  <c:v>355</c:v>
                </c:pt>
                <c:pt idx="2822">
                  <c:v>311</c:v>
                </c:pt>
                <c:pt idx="2823">
                  <c:v>305</c:v>
                </c:pt>
                <c:pt idx="2824">
                  <c:v>211</c:v>
                </c:pt>
                <c:pt idx="2825">
                  <c:v>222</c:v>
                </c:pt>
                <c:pt idx="2826">
                  <c:v>178</c:v>
                </c:pt>
                <c:pt idx="2827">
                  <c:v>138</c:v>
                </c:pt>
                <c:pt idx="2828">
                  <c:v>175</c:v>
                </c:pt>
                <c:pt idx="2829">
                  <c:v>167</c:v>
                </c:pt>
                <c:pt idx="2830">
                  <c:v>154</c:v>
                </c:pt>
                <c:pt idx="2831">
                  <c:v>147</c:v>
                </c:pt>
                <c:pt idx="2832">
                  <c:v>186</c:v>
                </c:pt>
                <c:pt idx="2833">
                  <c:v>146</c:v>
                </c:pt>
                <c:pt idx="2834">
                  <c:v>156</c:v>
                </c:pt>
                <c:pt idx="2835">
                  <c:v>181</c:v>
                </c:pt>
                <c:pt idx="2836">
                  <c:v>167</c:v>
                </c:pt>
                <c:pt idx="2837">
                  <c:v>130</c:v>
                </c:pt>
                <c:pt idx="2838">
                  <c:v>130</c:v>
                </c:pt>
                <c:pt idx="2839">
                  <c:v>139</c:v>
                </c:pt>
                <c:pt idx="2840">
                  <c:v>137</c:v>
                </c:pt>
                <c:pt idx="2841">
                  <c:v>159</c:v>
                </c:pt>
                <c:pt idx="2842">
                  <c:v>138</c:v>
                </c:pt>
                <c:pt idx="2843">
                  <c:v>148</c:v>
                </c:pt>
                <c:pt idx="2844">
                  <c:v>156</c:v>
                </c:pt>
                <c:pt idx="2845">
                  <c:v>148</c:v>
                </c:pt>
                <c:pt idx="2846">
                  <c:v>176</c:v>
                </c:pt>
                <c:pt idx="2847">
                  <c:v>174</c:v>
                </c:pt>
                <c:pt idx="2848">
                  <c:v>181</c:v>
                </c:pt>
                <c:pt idx="2849">
                  <c:v>176</c:v>
                </c:pt>
                <c:pt idx="2850">
                  <c:v>169</c:v>
                </c:pt>
                <c:pt idx="2851">
                  <c:v>138</c:v>
                </c:pt>
                <c:pt idx="2852">
                  <c:v>147</c:v>
                </c:pt>
                <c:pt idx="2853">
                  <c:v>156</c:v>
                </c:pt>
                <c:pt idx="2854">
                  <c:v>138</c:v>
                </c:pt>
                <c:pt idx="2855">
                  <c:v>136</c:v>
                </c:pt>
                <c:pt idx="2856">
                  <c:v>127</c:v>
                </c:pt>
                <c:pt idx="2857">
                  <c:v>160</c:v>
                </c:pt>
                <c:pt idx="2858">
                  <c:v>150</c:v>
                </c:pt>
                <c:pt idx="2859">
                  <c:v>162</c:v>
                </c:pt>
                <c:pt idx="2860">
                  <c:v>142</c:v>
                </c:pt>
                <c:pt idx="2861">
                  <c:v>154</c:v>
                </c:pt>
                <c:pt idx="2862">
                  <c:v>132</c:v>
                </c:pt>
                <c:pt idx="2863">
                  <c:v>125</c:v>
                </c:pt>
                <c:pt idx="2864">
                  <c:v>143</c:v>
                </c:pt>
                <c:pt idx="2865">
                  <c:v>133</c:v>
                </c:pt>
                <c:pt idx="2866">
                  <c:v>161</c:v>
                </c:pt>
                <c:pt idx="2867">
                  <c:v>138</c:v>
                </c:pt>
                <c:pt idx="2868">
                  <c:v>148</c:v>
                </c:pt>
                <c:pt idx="2869">
                  <c:v>152</c:v>
                </c:pt>
                <c:pt idx="2870">
                  <c:v>147</c:v>
                </c:pt>
                <c:pt idx="2871">
                  <c:v>181</c:v>
                </c:pt>
                <c:pt idx="2872">
                  <c:v>162</c:v>
                </c:pt>
                <c:pt idx="2873">
                  <c:v>157</c:v>
                </c:pt>
                <c:pt idx="2874">
                  <c:v>174</c:v>
                </c:pt>
                <c:pt idx="2875">
                  <c:v>160</c:v>
                </c:pt>
                <c:pt idx="2876">
                  <c:v>172</c:v>
                </c:pt>
                <c:pt idx="2877">
                  <c:v>206</c:v>
                </c:pt>
                <c:pt idx="2878">
                  <c:v>191</c:v>
                </c:pt>
                <c:pt idx="2879">
                  <c:v>188</c:v>
                </c:pt>
                <c:pt idx="2880">
                  <c:v>200</c:v>
                </c:pt>
                <c:pt idx="2881">
                  <c:v>207</c:v>
                </c:pt>
                <c:pt idx="2882">
                  <c:v>216</c:v>
                </c:pt>
                <c:pt idx="2883">
                  <c:v>225</c:v>
                </c:pt>
                <c:pt idx="2884">
                  <c:v>205</c:v>
                </c:pt>
                <c:pt idx="2885">
                  <c:v>218</c:v>
                </c:pt>
                <c:pt idx="2886">
                  <c:v>220</c:v>
                </c:pt>
                <c:pt idx="2887">
                  <c:v>225</c:v>
                </c:pt>
                <c:pt idx="2888">
                  <c:v>219</c:v>
                </c:pt>
                <c:pt idx="2889">
                  <c:v>189</c:v>
                </c:pt>
                <c:pt idx="2890">
                  <c:v>196</c:v>
                </c:pt>
                <c:pt idx="2891">
                  <c:v>209</c:v>
                </c:pt>
                <c:pt idx="2892">
                  <c:v>209</c:v>
                </c:pt>
                <c:pt idx="2893">
                  <c:v>193</c:v>
                </c:pt>
                <c:pt idx="2894">
                  <c:v>189</c:v>
                </c:pt>
                <c:pt idx="2895">
                  <c:v>209</c:v>
                </c:pt>
                <c:pt idx="2896">
                  <c:v>224</c:v>
                </c:pt>
                <c:pt idx="2897">
                  <c:v>211</c:v>
                </c:pt>
                <c:pt idx="2898">
                  <c:v>214</c:v>
                </c:pt>
                <c:pt idx="2899">
                  <c:v>201</c:v>
                </c:pt>
                <c:pt idx="2900">
                  <c:v>216</c:v>
                </c:pt>
                <c:pt idx="2901">
                  <c:v>195</c:v>
                </c:pt>
                <c:pt idx="2902">
                  <c:v>200</c:v>
                </c:pt>
                <c:pt idx="2903">
                  <c:v>223</c:v>
                </c:pt>
                <c:pt idx="2904">
                  <c:v>211</c:v>
                </c:pt>
                <c:pt idx="2905">
                  <c:v>192</c:v>
                </c:pt>
                <c:pt idx="2906">
                  <c:v>199</c:v>
                </c:pt>
                <c:pt idx="2907">
                  <c:v>223</c:v>
                </c:pt>
                <c:pt idx="2908">
                  <c:v>219</c:v>
                </c:pt>
                <c:pt idx="2909">
                  <c:v>201</c:v>
                </c:pt>
                <c:pt idx="2910">
                  <c:v>186</c:v>
                </c:pt>
                <c:pt idx="2911">
                  <c:v>221</c:v>
                </c:pt>
                <c:pt idx="2912">
                  <c:v>218</c:v>
                </c:pt>
                <c:pt idx="2913">
                  <c:v>218</c:v>
                </c:pt>
                <c:pt idx="2914">
                  <c:v>225</c:v>
                </c:pt>
                <c:pt idx="2915">
                  <c:v>218</c:v>
                </c:pt>
                <c:pt idx="2916">
                  <c:v>218</c:v>
                </c:pt>
                <c:pt idx="2917">
                  <c:v>243</c:v>
                </c:pt>
                <c:pt idx="2918">
                  <c:v>221</c:v>
                </c:pt>
                <c:pt idx="2919">
                  <c:v>212</c:v>
                </c:pt>
                <c:pt idx="2920">
                  <c:v>196</c:v>
                </c:pt>
                <c:pt idx="2921">
                  <c:v>229</c:v>
                </c:pt>
                <c:pt idx="2922">
                  <c:v>212</c:v>
                </c:pt>
                <c:pt idx="2923">
                  <c:v>180</c:v>
                </c:pt>
                <c:pt idx="2924">
                  <c:v>190</c:v>
                </c:pt>
                <c:pt idx="2925">
                  <c:v>216</c:v>
                </c:pt>
                <c:pt idx="2926">
                  <c:v>277</c:v>
                </c:pt>
                <c:pt idx="2927">
                  <c:v>213</c:v>
                </c:pt>
                <c:pt idx="2928">
                  <c:v>185</c:v>
                </c:pt>
                <c:pt idx="2929">
                  <c:v>197</c:v>
                </c:pt>
                <c:pt idx="2930">
                  <c:v>204</c:v>
                </c:pt>
                <c:pt idx="2931">
                  <c:v>195</c:v>
                </c:pt>
                <c:pt idx="2932">
                  <c:v>154</c:v>
                </c:pt>
                <c:pt idx="2933">
                  <c:v>136</c:v>
                </c:pt>
                <c:pt idx="2934">
                  <c:v>138</c:v>
                </c:pt>
                <c:pt idx="2935">
                  <c:v>126</c:v>
                </c:pt>
                <c:pt idx="2936">
                  <c:v>140</c:v>
                </c:pt>
                <c:pt idx="2937">
                  <c:v>97</c:v>
                </c:pt>
                <c:pt idx="2938">
                  <c:v>109</c:v>
                </c:pt>
                <c:pt idx="2939">
                  <c:v>130</c:v>
                </c:pt>
                <c:pt idx="2940">
                  <c:v>154</c:v>
                </c:pt>
                <c:pt idx="2941">
                  <c:v>165</c:v>
                </c:pt>
                <c:pt idx="2942">
                  <c:v>154</c:v>
                </c:pt>
                <c:pt idx="2943">
                  <c:v>148</c:v>
                </c:pt>
                <c:pt idx="2944">
                  <c:v>159</c:v>
                </c:pt>
                <c:pt idx="2945">
                  <c:v>140</c:v>
                </c:pt>
                <c:pt idx="2946">
                  <c:v>152</c:v>
                </c:pt>
                <c:pt idx="2947">
                  <c:v>140</c:v>
                </c:pt>
                <c:pt idx="2948">
                  <c:v>135</c:v>
                </c:pt>
                <c:pt idx="2949">
                  <c:v>125</c:v>
                </c:pt>
                <c:pt idx="2950">
                  <c:v>145</c:v>
                </c:pt>
                <c:pt idx="2951">
                  <c:v>136</c:v>
                </c:pt>
                <c:pt idx="2952">
                  <c:v>104</c:v>
                </c:pt>
                <c:pt idx="2953">
                  <c:v>101</c:v>
                </c:pt>
                <c:pt idx="2954">
                  <c:v>130</c:v>
                </c:pt>
                <c:pt idx="2955">
                  <c:v>138</c:v>
                </c:pt>
                <c:pt idx="2956">
                  <c:v>113</c:v>
                </c:pt>
                <c:pt idx="2957">
                  <c:v>157</c:v>
                </c:pt>
                <c:pt idx="2958">
                  <c:v>157</c:v>
                </c:pt>
                <c:pt idx="2959">
                  <c:v>158</c:v>
                </c:pt>
                <c:pt idx="2960">
                  <c:v>136</c:v>
                </c:pt>
                <c:pt idx="2961">
                  <c:v>146</c:v>
                </c:pt>
                <c:pt idx="2962">
                  <c:v>132</c:v>
                </c:pt>
                <c:pt idx="2963">
                  <c:v>135</c:v>
                </c:pt>
                <c:pt idx="2964">
                  <c:v>126</c:v>
                </c:pt>
                <c:pt idx="2965">
                  <c:v>152</c:v>
                </c:pt>
                <c:pt idx="2966">
                  <c:v>194</c:v>
                </c:pt>
                <c:pt idx="2967">
                  <c:v>130</c:v>
                </c:pt>
                <c:pt idx="2968">
                  <c:v>149</c:v>
                </c:pt>
                <c:pt idx="2969">
                  <c:v>136</c:v>
                </c:pt>
                <c:pt idx="2970">
                  <c:v>136</c:v>
                </c:pt>
                <c:pt idx="2971">
                  <c:v>151</c:v>
                </c:pt>
                <c:pt idx="2972">
                  <c:v>149</c:v>
                </c:pt>
                <c:pt idx="2973">
                  <c:v>149</c:v>
                </c:pt>
                <c:pt idx="2974">
                  <c:v>161</c:v>
                </c:pt>
                <c:pt idx="2975">
                  <c:v>178</c:v>
                </c:pt>
                <c:pt idx="2976">
                  <c:v>216</c:v>
                </c:pt>
                <c:pt idx="2977">
                  <c:v>223</c:v>
                </c:pt>
                <c:pt idx="2978">
                  <c:v>230</c:v>
                </c:pt>
                <c:pt idx="2979">
                  <c:v>198</c:v>
                </c:pt>
                <c:pt idx="2980">
                  <c:v>198</c:v>
                </c:pt>
                <c:pt idx="2981">
                  <c:v>191</c:v>
                </c:pt>
                <c:pt idx="2982">
                  <c:v>155</c:v>
                </c:pt>
                <c:pt idx="2983">
                  <c:v>180</c:v>
                </c:pt>
                <c:pt idx="2984">
                  <c:v>177</c:v>
                </c:pt>
                <c:pt idx="2985">
                  <c:v>196</c:v>
                </c:pt>
                <c:pt idx="2986">
                  <c:v>262</c:v>
                </c:pt>
                <c:pt idx="2987">
                  <c:v>290</c:v>
                </c:pt>
                <c:pt idx="2988">
                  <c:v>292</c:v>
                </c:pt>
                <c:pt idx="2989">
                  <c:v>299</c:v>
                </c:pt>
                <c:pt idx="2990">
                  <c:v>246</c:v>
                </c:pt>
                <c:pt idx="2991">
                  <c:v>272</c:v>
                </c:pt>
                <c:pt idx="2992">
                  <c:v>232</c:v>
                </c:pt>
                <c:pt idx="2993">
                  <c:v>243</c:v>
                </c:pt>
                <c:pt idx="2994">
                  <c:v>199</c:v>
                </c:pt>
                <c:pt idx="2995">
                  <c:v>237</c:v>
                </c:pt>
                <c:pt idx="2996">
                  <c:v>205</c:v>
                </c:pt>
                <c:pt idx="2997">
                  <c:v>196</c:v>
                </c:pt>
                <c:pt idx="2998">
                  <c:v>208</c:v>
                </c:pt>
                <c:pt idx="2999">
                  <c:v>203</c:v>
                </c:pt>
                <c:pt idx="3000">
                  <c:v>184</c:v>
                </c:pt>
                <c:pt idx="3001">
                  <c:v>156</c:v>
                </c:pt>
                <c:pt idx="3002">
                  <c:v>144</c:v>
                </c:pt>
                <c:pt idx="3003">
                  <c:v>150</c:v>
                </c:pt>
                <c:pt idx="3004">
                  <c:v>170</c:v>
                </c:pt>
                <c:pt idx="3005">
                  <c:v>158</c:v>
                </c:pt>
                <c:pt idx="3006">
                  <c:v>149</c:v>
                </c:pt>
                <c:pt idx="3007">
                  <c:v>132</c:v>
                </c:pt>
                <c:pt idx="3008">
                  <c:v>141</c:v>
                </c:pt>
                <c:pt idx="3009">
                  <c:v>126</c:v>
                </c:pt>
                <c:pt idx="3010">
                  <c:v>131</c:v>
                </c:pt>
                <c:pt idx="3011">
                  <c:v>98</c:v>
                </c:pt>
                <c:pt idx="3012">
                  <c:v>94</c:v>
                </c:pt>
                <c:pt idx="3013">
                  <c:v>130</c:v>
                </c:pt>
                <c:pt idx="3014">
                  <c:v>133</c:v>
                </c:pt>
                <c:pt idx="3015">
                  <c:v>154</c:v>
                </c:pt>
                <c:pt idx="3016">
                  <c:v>174</c:v>
                </c:pt>
                <c:pt idx="3017">
                  <c:v>204</c:v>
                </c:pt>
                <c:pt idx="3018">
                  <c:v>209</c:v>
                </c:pt>
                <c:pt idx="3019">
                  <c:v>213</c:v>
                </c:pt>
                <c:pt idx="3020">
                  <c:v>219</c:v>
                </c:pt>
                <c:pt idx="3021">
                  <c:v>237</c:v>
                </c:pt>
                <c:pt idx="3022">
                  <c:v>203</c:v>
                </c:pt>
                <c:pt idx="3023">
                  <c:v>0</c:v>
                </c:pt>
                <c:pt idx="3024">
                  <c:v>0</c:v>
                </c:pt>
                <c:pt idx="3025">
                  <c:v>221</c:v>
                </c:pt>
                <c:pt idx="3026">
                  <c:v>310</c:v>
                </c:pt>
                <c:pt idx="3027">
                  <c:v>70</c:v>
                </c:pt>
                <c:pt idx="3028">
                  <c:v>41</c:v>
                </c:pt>
                <c:pt idx="3029">
                  <c:v>300</c:v>
                </c:pt>
                <c:pt idx="3030">
                  <c:v>307</c:v>
                </c:pt>
                <c:pt idx="3031">
                  <c:v>270</c:v>
                </c:pt>
                <c:pt idx="3032">
                  <c:v>302</c:v>
                </c:pt>
                <c:pt idx="3033">
                  <c:v>268</c:v>
                </c:pt>
                <c:pt idx="3034">
                  <c:v>279</c:v>
                </c:pt>
                <c:pt idx="3035">
                  <c:v>218</c:v>
                </c:pt>
                <c:pt idx="3036">
                  <c:v>239</c:v>
                </c:pt>
                <c:pt idx="3037">
                  <c:v>242</c:v>
                </c:pt>
                <c:pt idx="3038">
                  <c:v>204</c:v>
                </c:pt>
                <c:pt idx="3039">
                  <c:v>235</c:v>
                </c:pt>
                <c:pt idx="3040">
                  <c:v>249</c:v>
                </c:pt>
                <c:pt idx="3041">
                  <c:v>208</c:v>
                </c:pt>
                <c:pt idx="3042">
                  <c:v>179</c:v>
                </c:pt>
                <c:pt idx="3043">
                  <c:v>202</c:v>
                </c:pt>
                <c:pt idx="3044">
                  <c:v>194</c:v>
                </c:pt>
                <c:pt idx="3045">
                  <c:v>177</c:v>
                </c:pt>
                <c:pt idx="3046">
                  <c:v>177</c:v>
                </c:pt>
                <c:pt idx="3047">
                  <c:v>178</c:v>
                </c:pt>
                <c:pt idx="3048">
                  <c:v>180</c:v>
                </c:pt>
                <c:pt idx="3049">
                  <c:v>154</c:v>
                </c:pt>
                <c:pt idx="3050">
                  <c:v>153</c:v>
                </c:pt>
                <c:pt idx="3051">
                  <c:v>181</c:v>
                </c:pt>
                <c:pt idx="3052">
                  <c:v>192</c:v>
                </c:pt>
                <c:pt idx="3053">
                  <c:v>182</c:v>
                </c:pt>
                <c:pt idx="3054">
                  <c:v>194</c:v>
                </c:pt>
                <c:pt idx="3055">
                  <c:v>187</c:v>
                </c:pt>
                <c:pt idx="3056">
                  <c:v>195</c:v>
                </c:pt>
                <c:pt idx="3057">
                  <c:v>185</c:v>
                </c:pt>
                <c:pt idx="3058">
                  <c:v>180</c:v>
                </c:pt>
                <c:pt idx="3059">
                  <c:v>198</c:v>
                </c:pt>
                <c:pt idx="3060">
                  <c:v>184</c:v>
                </c:pt>
                <c:pt idx="3061">
                  <c:v>176</c:v>
                </c:pt>
                <c:pt idx="3062">
                  <c:v>181</c:v>
                </c:pt>
                <c:pt idx="3063">
                  <c:v>175</c:v>
                </c:pt>
                <c:pt idx="3064">
                  <c:v>188</c:v>
                </c:pt>
                <c:pt idx="3065">
                  <c:v>183</c:v>
                </c:pt>
                <c:pt idx="3066">
                  <c:v>198</c:v>
                </c:pt>
                <c:pt idx="3067">
                  <c:v>208</c:v>
                </c:pt>
                <c:pt idx="3068">
                  <c:v>216</c:v>
                </c:pt>
                <c:pt idx="3069">
                  <c:v>207</c:v>
                </c:pt>
                <c:pt idx="3070">
                  <c:v>225</c:v>
                </c:pt>
                <c:pt idx="3071">
                  <c:v>217</c:v>
                </c:pt>
                <c:pt idx="3072">
                  <c:v>210</c:v>
                </c:pt>
                <c:pt idx="3073">
                  <c:v>187</c:v>
                </c:pt>
                <c:pt idx="3074">
                  <c:v>167</c:v>
                </c:pt>
                <c:pt idx="3075">
                  <c:v>217</c:v>
                </c:pt>
                <c:pt idx="3076">
                  <c:v>141</c:v>
                </c:pt>
                <c:pt idx="3077">
                  <c:v>107</c:v>
                </c:pt>
                <c:pt idx="3078">
                  <c:v>122</c:v>
                </c:pt>
                <c:pt idx="3079">
                  <c:v>63</c:v>
                </c:pt>
                <c:pt idx="3080">
                  <c:v>0</c:v>
                </c:pt>
                <c:pt idx="3081">
                  <c:v>0</c:v>
                </c:pt>
                <c:pt idx="3082">
                  <c:v>0</c:v>
                </c:pt>
                <c:pt idx="3083">
                  <c:v>0</c:v>
                </c:pt>
                <c:pt idx="3084">
                  <c:v>0</c:v>
                </c:pt>
                <c:pt idx="3085">
                  <c:v>0</c:v>
                </c:pt>
                <c:pt idx="3086">
                  <c:v>0</c:v>
                </c:pt>
                <c:pt idx="3087">
                  <c:v>0</c:v>
                </c:pt>
                <c:pt idx="3088">
                  <c:v>0</c:v>
                </c:pt>
                <c:pt idx="3089">
                  <c:v>0</c:v>
                </c:pt>
                <c:pt idx="3090">
                  <c:v>1</c:v>
                </c:pt>
                <c:pt idx="3091">
                  <c:v>0</c:v>
                </c:pt>
                <c:pt idx="3092">
                  <c:v>0</c:v>
                </c:pt>
                <c:pt idx="3093">
                  <c:v>0</c:v>
                </c:pt>
                <c:pt idx="3094">
                  <c:v>0</c:v>
                </c:pt>
                <c:pt idx="3095">
                  <c:v>0</c:v>
                </c:pt>
                <c:pt idx="3096">
                  <c:v>0</c:v>
                </c:pt>
                <c:pt idx="3097">
                  <c:v>0</c:v>
                </c:pt>
                <c:pt idx="3098">
                  <c:v>0</c:v>
                </c:pt>
                <c:pt idx="3099">
                  <c:v>295</c:v>
                </c:pt>
                <c:pt idx="3100">
                  <c:v>398</c:v>
                </c:pt>
                <c:pt idx="3101">
                  <c:v>362</c:v>
                </c:pt>
                <c:pt idx="3102">
                  <c:v>0</c:v>
                </c:pt>
                <c:pt idx="3103">
                  <c:v>243</c:v>
                </c:pt>
                <c:pt idx="3104">
                  <c:v>238</c:v>
                </c:pt>
                <c:pt idx="3105">
                  <c:v>229</c:v>
                </c:pt>
                <c:pt idx="3106">
                  <c:v>213</c:v>
                </c:pt>
                <c:pt idx="3107">
                  <c:v>143</c:v>
                </c:pt>
                <c:pt idx="3108">
                  <c:v>173</c:v>
                </c:pt>
                <c:pt idx="3109">
                  <c:v>173</c:v>
                </c:pt>
                <c:pt idx="3110">
                  <c:v>189</c:v>
                </c:pt>
                <c:pt idx="3111">
                  <c:v>169</c:v>
                </c:pt>
                <c:pt idx="3112">
                  <c:v>0</c:v>
                </c:pt>
                <c:pt idx="3113">
                  <c:v>8</c:v>
                </c:pt>
                <c:pt idx="3114">
                  <c:v>224</c:v>
                </c:pt>
                <c:pt idx="3115">
                  <c:v>198</c:v>
                </c:pt>
                <c:pt idx="3116">
                  <c:v>187</c:v>
                </c:pt>
                <c:pt idx="3117">
                  <c:v>180</c:v>
                </c:pt>
                <c:pt idx="3118">
                  <c:v>159</c:v>
                </c:pt>
                <c:pt idx="3119">
                  <c:v>146</c:v>
                </c:pt>
                <c:pt idx="3120">
                  <c:v>205</c:v>
                </c:pt>
                <c:pt idx="3121">
                  <c:v>130</c:v>
                </c:pt>
                <c:pt idx="3122">
                  <c:v>148</c:v>
                </c:pt>
                <c:pt idx="3123">
                  <c:v>138</c:v>
                </c:pt>
                <c:pt idx="3124">
                  <c:v>137</c:v>
                </c:pt>
                <c:pt idx="3125">
                  <c:v>116</c:v>
                </c:pt>
                <c:pt idx="3126">
                  <c:v>130</c:v>
                </c:pt>
                <c:pt idx="3127">
                  <c:v>207</c:v>
                </c:pt>
                <c:pt idx="3128">
                  <c:v>281</c:v>
                </c:pt>
                <c:pt idx="3129">
                  <c:v>264</c:v>
                </c:pt>
                <c:pt idx="3130">
                  <c:v>231</c:v>
                </c:pt>
                <c:pt idx="3131">
                  <c:v>238</c:v>
                </c:pt>
                <c:pt idx="3132">
                  <c:v>205</c:v>
                </c:pt>
                <c:pt idx="3133">
                  <c:v>205</c:v>
                </c:pt>
                <c:pt idx="3134">
                  <c:v>175</c:v>
                </c:pt>
                <c:pt idx="3135">
                  <c:v>195</c:v>
                </c:pt>
                <c:pt idx="3136">
                  <c:v>193</c:v>
                </c:pt>
                <c:pt idx="3137">
                  <c:v>189</c:v>
                </c:pt>
                <c:pt idx="3138">
                  <c:v>209</c:v>
                </c:pt>
                <c:pt idx="3139">
                  <c:v>179</c:v>
                </c:pt>
                <c:pt idx="3140">
                  <c:v>174</c:v>
                </c:pt>
                <c:pt idx="3141">
                  <c:v>171</c:v>
                </c:pt>
                <c:pt idx="3142">
                  <c:v>177</c:v>
                </c:pt>
                <c:pt idx="3143">
                  <c:v>198</c:v>
                </c:pt>
                <c:pt idx="3144">
                  <c:v>189</c:v>
                </c:pt>
                <c:pt idx="3145">
                  <c:v>177</c:v>
                </c:pt>
                <c:pt idx="3146">
                  <c:v>170</c:v>
                </c:pt>
                <c:pt idx="3147">
                  <c:v>192</c:v>
                </c:pt>
                <c:pt idx="3148">
                  <c:v>183</c:v>
                </c:pt>
                <c:pt idx="3149">
                  <c:v>160</c:v>
                </c:pt>
                <c:pt idx="3150">
                  <c:v>147</c:v>
                </c:pt>
                <c:pt idx="3151">
                  <c:v>152</c:v>
                </c:pt>
                <c:pt idx="3152">
                  <c:v>175</c:v>
                </c:pt>
                <c:pt idx="3153">
                  <c:v>177</c:v>
                </c:pt>
                <c:pt idx="3154">
                  <c:v>145</c:v>
                </c:pt>
                <c:pt idx="3155">
                  <c:v>145</c:v>
                </c:pt>
                <c:pt idx="3156">
                  <c:v>179</c:v>
                </c:pt>
                <c:pt idx="3157">
                  <c:v>150</c:v>
                </c:pt>
                <c:pt idx="3158">
                  <c:v>143</c:v>
                </c:pt>
                <c:pt idx="3159">
                  <c:v>133</c:v>
                </c:pt>
                <c:pt idx="3160">
                  <c:v>143</c:v>
                </c:pt>
                <c:pt idx="3161">
                  <c:v>154</c:v>
                </c:pt>
                <c:pt idx="3162">
                  <c:v>155</c:v>
                </c:pt>
                <c:pt idx="3163">
                  <c:v>132</c:v>
                </c:pt>
                <c:pt idx="3164">
                  <c:v>145</c:v>
                </c:pt>
                <c:pt idx="3165">
                  <c:v>168</c:v>
                </c:pt>
                <c:pt idx="3166">
                  <c:v>180</c:v>
                </c:pt>
                <c:pt idx="3167">
                  <c:v>191</c:v>
                </c:pt>
                <c:pt idx="3168">
                  <c:v>176</c:v>
                </c:pt>
                <c:pt idx="3169">
                  <c:v>167</c:v>
                </c:pt>
                <c:pt idx="3170">
                  <c:v>181</c:v>
                </c:pt>
                <c:pt idx="3171">
                  <c:v>166</c:v>
                </c:pt>
                <c:pt idx="3172">
                  <c:v>166</c:v>
                </c:pt>
                <c:pt idx="3173">
                  <c:v>169</c:v>
                </c:pt>
                <c:pt idx="3174">
                  <c:v>175</c:v>
                </c:pt>
                <c:pt idx="3175">
                  <c:v>164</c:v>
                </c:pt>
                <c:pt idx="3176">
                  <c:v>167</c:v>
                </c:pt>
                <c:pt idx="3177">
                  <c:v>166</c:v>
                </c:pt>
                <c:pt idx="3178">
                  <c:v>157</c:v>
                </c:pt>
                <c:pt idx="3179">
                  <c:v>156</c:v>
                </c:pt>
                <c:pt idx="3180">
                  <c:v>139</c:v>
                </c:pt>
                <c:pt idx="3181">
                  <c:v>159</c:v>
                </c:pt>
                <c:pt idx="3182">
                  <c:v>157</c:v>
                </c:pt>
                <c:pt idx="3183">
                  <c:v>143</c:v>
                </c:pt>
                <c:pt idx="3184">
                  <c:v>34</c:v>
                </c:pt>
                <c:pt idx="3185">
                  <c:v>0</c:v>
                </c:pt>
                <c:pt idx="3186">
                  <c:v>0</c:v>
                </c:pt>
                <c:pt idx="3187">
                  <c:v>0</c:v>
                </c:pt>
                <c:pt idx="3188">
                  <c:v>0</c:v>
                </c:pt>
                <c:pt idx="3189">
                  <c:v>0</c:v>
                </c:pt>
                <c:pt idx="3190">
                  <c:v>7</c:v>
                </c:pt>
                <c:pt idx="3191">
                  <c:v>262</c:v>
                </c:pt>
                <c:pt idx="3192">
                  <c:v>405</c:v>
                </c:pt>
                <c:pt idx="3193">
                  <c:v>415</c:v>
                </c:pt>
                <c:pt idx="3194">
                  <c:v>424</c:v>
                </c:pt>
                <c:pt idx="3195">
                  <c:v>285</c:v>
                </c:pt>
                <c:pt idx="3196">
                  <c:v>220</c:v>
                </c:pt>
                <c:pt idx="3197">
                  <c:v>196</c:v>
                </c:pt>
                <c:pt idx="3198">
                  <c:v>173</c:v>
                </c:pt>
                <c:pt idx="3199">
                  <c:v>156</c:v>
                </c:pt>
                <c:pt idx="3200">
                  <c:v>140</c:v>
                </c:pt>
                <c:pt idx="3201">
                  <c:v>135</c:v>
                </c:pt>
                <c:pt idx="3202">
                  <c:v>36</c:v>
                </c:pt>
                <c:pt idx="3203">
                  <c:v>1</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10</c:v>
                </c:pt>
                <c:pt idx="3219">
                  <c:v>45</c:v>
                </c:pt>
                <c:pt idx="3220">
                  <c:v>0</c:v>
                </c:pt>
                <c:pt idx="3221">
                  <c:v>0</c:v>
                </c:pt>
                <c:pt idx="3222">
                  <c:v>0</c:v>
                </c:pt>
                <c:pt idx="3223">
                  <c:v>0</c:v>
                </c:pt>
                <c:pt idx="3224">
                  <c:v>0</c:v>
                </c:pt>
                <c:pt idx="3225">
                  <c:v>0</c:v>
                </c:pt>
                <c:pt idx="3226">
                  <c:v>0</c:v>
                </c:pt>
                <c:pt idx="3227">
                  <c:v>0</c:v>
                </c:pt>
                <c:pt idx="3228">
                  <c:v>0</c:v>
                </c:pt>
                <c:pt idx="3229">
                  <c:v>0</c:v>
                </c:pt>
                <c:pt idx="3230">
                  <c:v>301</c:v>
                </c:pt>
                <c:pt idx="3231">
                  <c:v>465</c:v>
                </c:pt>
                <c:pt idx="3232">
                  <c:v>361</c:v>
                </c:pt>
                <c:pt idx="3233">
                  <c:v>438</c:v>
                </c:pt>
                <c:pt idx="3234">
                  <c:v>415</c:v>
                </c:pt>
                <c:pt idx="3235">
                  <c:v>393</c:v>
                </c:pt>
                <c:pt idx="3236">
                  <c:v>304</c:v>
                </c:pt>
                <c:pt idx="3237">
                  <c:v>201</c:v>
                </c:pt>
                <c:pt idx="3238">
                  <c:v>226</c:v>
                </c:pt>
                <c:pt idx="3239">
                  <c:v>237</c:v>
                </c:pt>
                <c:pt idx="3240">
                  <c:v>272</c:v>
                </c:pt>
                <c:pt idx="3241">
                  <c:v>269</c:v>
                </c:pt>
                <c:pt idx="3242">
                  <c:v>257</c:v>
                </c:pt>
                <c:pt idx="3243">
                  <c:v>260</c:v>
                </c:pt>
                <c:pt idx="3244">
                  <c:v>289</c:v>
                </c:pt>
                <c:pt idx="3245">
                  <c:v>336</c:v>
                </c:pt>
                <c:pt idx="3246">
                  <c:v>344</c:v>
                </c:pt>
                <c:pt idx="3247">
                  <c:v>304</c:v>
                </c:pt>
                <c:pt idx="3248">
                  <c:v>286</c:v>
                </c:pt>
                <c:pt idx="3249">
                  <c:v>317</c:v>
                </c:pt>
                <c:pt idx="3250">
                  <c:v>322</c:v>
                </c:pt>
                <c:pt idx="3251">
                  <c:v>300</c:v>
                </c:pt>
                <c:pt idx="3252">
                  <c:v>271</c:v>
                </c:pt>
                <c:pt idx="3253">
                  <c:v>269</c:v>
                </c:pt>
                <c:pt idx="3254">
                  <c:v>284</c:v>
                </c:pt>
                <c:pt idx="3255">
                  <c:v>320</c:v>
                </c:pt>
                <c:pt idx="3256">
                  <c:v>290</c:v>
                </c:pt>
                <c:pt idx="3257">
                  <c:v>261</c:v>
                </c:pt>
                <c:pt idx="3258">
                  <c:v>267</c:v>
                </c:pt>
                <c:pt idx="3259">
                  <c:v>252</c:v>
                </c:pt>
                <c:pt idx="3260">
                  <c:v>259</c:v>
                </c:pt>
                <c:pt idx="3261">
                  <c:v>221</c:v>
                </c:pt>
                <c:pt idx="3262">
                  <c:v>205</c:v>
                </c:pt>
                <c:pt idx="3263">
                  <c:v>227</c:v>
                </c:pt>
                <c:pt idx="3264">
                  <c:v>202</c:v>
                </c:pt>
                <c:pt idx="3265">
                  <c:v>209</c:v>
                </c:pt>
                <c:pt idx="3266">
                  <c:v>194</c:v>
                </c:pt>
                <c:pt idx="3267">
                  <c:v>193</c:v>
                </c:pt>
                <c:pt idx="3268">
                  <c:v>191</c:v>
                </c:pt>
                <c:pt idx="3269">
                  <c:v>181</c:v>
                </c:pt>
                <c:pt idx="3270">
                  <c:v>183</c:v>
                </c:pt>
                <c:pt idx="3271">
                  <c:v>167</c:v>
                </c:pt>
                <c:pt idx="3272">
                  <c:v>186</c:v>
                </c:pt>
                <c:pt idx="3273">
                  <c:v>186</c:v>
                </c:pt>
                <c:pt idx="3274">
                  <c:v>197</c:v>
                </c:pt>
                <c:pt idx="3275">
                  <c:v>175</c:v>
                </c:pt>
                <c:pt idx="3276">
                  <c:v>191</c:v>
                </c:pt>
                <c:pt idx="3277">
                  <c:v>189</c:v>
                </c:pt>
                <c:pt idx="3278">
                  <c:v>197</c:v>
                </c:pt>
                <c:pt idx="3279">
                  <c:v>180</c:v>
                </c:pt>
                <c:pt idx="3280">
                  <c:v>188</c:v>
                </c:pt>
                <c:pt idx="3281">
                  <c:v>236</c:v>
                </c:pt>
                <c:pt idx="3282">
                  <c:v>195</c:v>
                </c:pt>
                <c:pt idx="3283">
                  <c:v>219</c:v>
                </c:pt>
                <c:pt idx="3284">
                  <c:v>247</c:v>
                </c:pt>
                <c:pt idx="3285">
                  <c:v>232</c:v>
                </c:pt>
                <c:pt idx="3286">
                  <c:v>229</c:v>
                </c:pt>
                <c:pt idx="3287">
                  <c:v>207</c:v>
                </c:pt>
                <c:pt idx="3288">
                  <c:v>214</c:v>
                </c:pt>
                <c:pt idx="3289">
                  <c:v>211</c:v>
                </c:pt>
                <c:pt idx="3290">
                  <c:v>222</c:v>
                </c:pt>
                <c:pt idx="3291">
                  <c:v>231</c:v>
                </c:pt>
                <c:pt idx="3292">
                  <c:v>233</c:v>
                </c:pt>
                <c:pt idx="3293">
                  <c:v>208</c:v>
                </c:pt>
                <c:pt idx="3294">
                  <c:v>239</c:v>
                </c:pt>
                <c:pt idx="3295">
                  <c:v>134</c:v>
                </c:pt>
                <c:pt idx="3296">
                  <c:v>104</c:v>
                </c:pt>
                <c:pt idx="3297">
                  <c:v>35</c:v>
                </c:pt>
                <c:pt idx="3298">
                  <c:v>2</c:v>
                </c:pt>
                <c:pt idx="3299">
                  <c:v>0</c:v>
                </c:pt>
                <c:pt idx="3300">
                  <c:v>0</c:v>
                </c:pt>
                <c:pt idx="3301">
                  <c:v>1</c:v>
                </c:pt>
                <c:pt idx="3302">
                  <c:v>0</c:v>
                </c:pt>
                <c:pt idx="3303">
                  <c:v>0</c:v>
                </c:pt>
                <c:pt idx="3304">
                  <c:v>0</c:v>
                </c:pt>
                <c:pt idx="3305">
                  <c:v>0</c:v>
                </c:pt>
                <c:pt idx="3306">
                  <c:v>0</c:v>
                </c:pt>
                <c:pt idx="3307">
                  <c:v>0</c:v>
                </c:pt>
                <c:pt idx="3308">
                  <c:v>0</c:v>
                </c:pt>
                <c:pt idx="3309">
                  <c:v>0</c:v>
                </c:pt>
                <c:pt idx="3310">
                  <c:v>0</c:v>
                </c:pt>
                <c:pt idx="3311">
                  <c:v>0</c:v>
                </c:pt>
                <c:pt idx="3312">
                  <c:v>182</c:v>
                </c:pt>
                <c:pt idx="3313">
                  <c:v>0</c:v>
                </c:pt>
                <c:pt idx="3314">
                  <c:v>176</c:v>
                </c:pt>
                <c:pt idx="3315">
                  <c:v>0</c:v>
                </c:pt>
                <c:pt idx="3316">
                  <c:v>200</c:v>
                </c:pt>
                <c:pt idx="3317">
                  <c:v>0</c:v>
                </c:pt>
                <c:pt idx="3318">
                  <c:v>329</c:v>
                </c:pt>
                <c:pt idx="3319">
                  <c:v>0</c:v>
                </c:pt>
                <c:pt idx="3320">
                  <c:v>692</c:v>
                </c:pt>
                <c:pt idx="3321">
                  <c:v>0</c:v>
                </c:pt>
                <c:pt idx="3322">
                  <c:v>707</c:v>
                </c:pt>
                <c:pt idx="3323">
                  <c:v>0</c:v>
                </c:pt>
                <c:pt idx="3324">
                  <c:v>444</c:v>
                </c:pt>
                <c:pt idx="3325">
                  <c:v>0</c:v>
                </c:pt>
                <c:pt idx="3326">
                  <c:v>220</c:v>
                </c:pt>
                <c:pt idx="3327">
                  <c:v>311</c:v>
                </c:pt>
                <c:pt idx="3328">
                  <c:v>318</c:v>
                </c:pt>
                <c:pt idx="3329">
                  <c:v>260</c:v>
                </c:pt>
                <c:pt idx="3330">
                  <c:v>269</c:v>
                </c:pt>
                <c:pt idx="3331">
                  <c:v>267</c:v>
                </c:pt>
                <c:pt idx="3332">
                  <c:v>197</c:v>
                </c:pt>
                <c:pt idx="3333">
                  <c:v>189</c:v>
                </c:pt>
                <c:pt idx="3334">
                  <c:v>144</c:v>
                </c:pt>
                <c:pt idx="3335">
                  <c:v>160</c:v>
                </c:pt>
                <c:pt idx="3336">
                  <c:v>166</c:v>
                </c:pt>
                <c:pt idx="3337">
                  <c:v>125</c:v>
                </c:pt>
                <c:pt idx="3338">
                  <c:v>138</c:v>
                </c:pt>
                <c:pt idx="3339">
                  <c:v>138</c:v>
                </c:pt>
                <c:pt idx="3340">
                  <c:v>154</c:v>
                </c:pt>
                <c:pt idx="3341">
                  <c:v>143</c:v>
                </c:pt>
                <c:pt idx="3342">
                  <c:v>129</c:v>
                </c:pt>
                <c:pt idx="3343">
                  <c:v>139</c:v>
                </c:pt>
                <c:pt idx="3344">
                  <c:v>124</c:v>
                </c:pt>
                <c:pt idx="3345">
                  <c:v>129</c:v>
                </c:pt>
                <c:pt idx="3346">
                  <c:v>104</c:v>
                </c:pt>
                <c:pt idx="3347">
                  <c:v>119</c:v>
                </c:pt>
                <c:pt idx="3348">
                  <c:v>114</c:v>
                </c:pt>
                <c:pt idx="3349">
                  <c:v>117</c:v>
                </c:pt>
                <c:pt idx="3350">
                  <c:v>100</c:v>
                </c:pt>
                <c:pt idx="3351">
                  <c:v>122</c:v>
                </c:pt>
                <c:pt idx="3352">
                  <c:v>142</c:v>
                </c:pt>
                <c:pt idx="3353">
                  <c:v>160</c:v>
                </c:pt>
                <c:pt idx="3354">
                  <c:v>181</c:v>
                </c:pt>
                <c:pt idx="3355">
                  <c:v>132</c:v>
                </c:pt>
                <c:pt idx="3356">
                  <c:v>154</c:v>
                </c:pt>
                <c:pt idx="3357">
                  <c:v>163</c:v>
                </c:pt>
                <c:pt idx="3358">
                  <c:v>159</c:v>
                </c:pt>
                <c:pt idx="3359">
                  <c:v>146</c:v>
                </c:pt>
                <c:pt idx="3360">
                  <c:v>90</c:v>
                </c:pt>
                <c:pt idx="3361">
                  <c:v>2</c:v>
                </c:pt>
                <c:pt idx="3362">
                  <c:v>0</c:v>
                </c:pt>
                <c:pt idx="3363">
                  <c:v>0</c:v>
                </c:pt>
                <c:pt idx="3364">
                  <c:v>0</c:v>
                </c:pt>
                <c:pt idx="3365">
                  <c:v>0</c:v>
                </c:pt>
                <c:pt idx="3366">
                  <c:v>0</c:v>
                </c:pt>
                <c:pt idx="3367">
                  <c:v>0</c:v>
                </c:pt>
                <c:pt idx="3368">
                  <c:v>0</c:v>
                </c:pt>
                <c:pt idx="3369">
                  <c:v>0</c:v>
                </c:pt>
                <c:pt idx="3370">
                  <c:v>2</c:v>
                </c:pt>
                <c:pt idx="3371">
                  <c:v>2</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330</c:v>
                </c:pt>
                <c:pt idx="3385">
                  <c:v>283</c:v>
                </c:pt>
                <c:pt idx="3386">
                  <c:v>159</c:v>
                </c:pt>
                <c:pt idx="3387">
                  <c:v>215</c:v>
                </c:pt>
                <c:pt idx="3388">
                  <c:v>54</c:v>
                </c:pt>
                <c:pt idx="3389">
                  <c:v>186</c:v>
                </c:pt>
                <c:pt idx="3390">
                  <c:v>227</c:v>
                </c:pt>
                <c:pt idx="3391">
                  <c:v>176</c:v>
                </c:pt>
                <c:pt idx="3392">
                  <c:v>133</c:v>
                </c:pt>
                <c:pt idx="3393">
                  <c:v>102</c:v>
                </c:pt>
                <c:pt idx="3394">
                  <c:v>4</c:v>
                </c:pt>
                <c:pt idx="3395">
                  <c:v>2</c:v>
                </c:pt>
                <c:pt idx="3396">
                  <c:v>0</c:v>
                </c:pt>
                <c:pt idx="3397">
                  <c:v>0</c:v>
                </c:pt>
                <c:pt idx="3398">
                  <c:v>0</c:v>
                </c:pt>
                <c:pt idx="3399">
                  <c:v>0</c:v>
                </c:pt>
                <c:pt idx="3400">
                  <c:v>0</c:v>
                </c:pt>
                <c:pt idx="3401">
                  <c:v>0</c:v>
                </c:pt>
                <c:pt idx="3402">
                  <c:v>0</c:v>
                </c:pt>
                <c:pt idx="3403">
                  <c:v>28</c:v>
                </c:pt>
                <c:pt idx="3404">
                  <c:v>183</c:v>
                </c:pt>
                <c:pt idx="3405">
                  <c:v>166</c:v>
                </c:pt>
                <c:pt idx="3406">
                  <c:v>141</c:v>
                </c:pt>
                <c:pt idx="3407">
                  <c:v>126</c:v>
                </c:pt>
                <c:pt idx="3408">
                  <c:v>148</c:v>
                </c:pt>
                <c:pt idx="3409">
                  <c:v>140</c:v>
                </c:pt>
                <c:pt idx="3410">
                  <c:v>175</c:v>
                </c:pt>
                <c:pt idx="3411">
                  <c:v>128</c:v>
                </c:pt>
                <c:pt idx="3412">
                  <c:v>114</c:v>
                </c:pt>
                <c:pt idx="3413">
                  <c:v>119</c:v>
                </c:pt>
                <c:pt idx="3414">
                  <c:v>116</c:v>
                </c:pt>
                <c:pt idx="3415">
                  <c:v>22</c:v>
                </c:pt>
                <c:pt idx="3416">
                  <c:v>1</c:v>
                </c:pt>
                <c:pt idx="3417">
                  <c:v>0</c:v>
                </c:pt>
                <c:pt idx="3418">
                  <c:v>1</c:v>
                </c:pt>
                <c:pt idx="3419">
                  <c:v>162</c:v>
                </c:pt>
                <c:pt idx="3420">
                  <c:v>329</c:v>
                </c:pt>
                <c:pt idx="3421">
                  <c:v>326</c:v>
                </c:pt>
                <c:pt idx="3422">
                  <c:v>221</c:v>
                </c:pt>
                <c:pt idx="3423">
                  <c:v>151</c:v>
                </c:pt>
                <c:pt idx="3424">
                  <c:v>51</c:v>
                </c:pt>
                <c:pt idx="3425">
                  <c:v>0</c:v>
                </c:pt>
                <c:pt idx="3426">
                  <c:v>0</c:v>
                </c:pt>
                <c:pt idx="3427">
                  <c:v>39</c:v>
                </c:pt>
                <c:pt idx="3428">
                  <c:v>243</c:v>
                </c:pt>
                <c:pt idx="3429">
                  <c:v>170</c:v>
                </c:pt>
                <c:pt idx="3430">
                  <c:v>150</c:v>
                </c:pt>
                <c:pt idx="3431">
                  <c:v>83</c:v>
                </c:pt>
                <c:pt idx="3432">
                  <c:v>42</c:v>
                </c:pt>
                <c:pt idx="3433">
                  <c:v>185</c:v>
                </c:pt>
                <c:pt idx="3434">
                  <c:v>181</c:v>
                </c:pt>
                <c:pt idx="3435">
                  <c:v>145</c:v>
                </c:pt>
                <c:pt idx="3436">
                  <c:v>122</c:v>
                </c:pt>
                <c:pt idx="3437">
                  <c:v>147</c:v>
                </c:pt>
                <c:pt idx="3438">
                  <c:v>179</c:v>
                </c:pt>
                <c:pt idx="3439">
                  <c:v>180</c:v>
                </c:pt>
                <c:pt idx="3440">
                  <c:v>179</c:v>
                </c:pt>
                <c:pt idx="3441">
                  <c:v>159</c:v>
                </c:pt>
                <c:pt idx="3442">
                  <c:v>146</c:v>
                </c:pt>
                <c:pt idx="3443">
                  <c:v>140</c:v>
                </c:pt>
                <c:pt idx="3444">
                  <c:v>140</c:v>
                </c:pt>
                <c:pt idx="3445">
                  <c:v>147</c:v>
                </c:pt>
                <c:pt idx="3446">
                  <c:v>151</c:v>
                </c:pt>
                <c:pt idx="3447">
                  <c:v>152</c:v>
                </c:pt>
                <c:pt idx="3448">
                  <c:v>160</c:v>
                </c:pt>
                <c:pt idx="3449">
                  <c:v>151</c:v>
                </c:pt>
                <c:pt idx="3450">
                  <c:v>141</c:v>
                </c:pt>
                <c:pt idx="3451">
                  <c:v>156</c:v>
                </c:pt>
                <c:pt idx="3452">
                  <c:v>135</c:v>
                </c:pt>
                <c:pt idx="3453">
                  <c:v>159</c:v>
                </c:pt>
                <c:pt idx="3454">
                  <c:v>142</c:v>
                </c:pt>
                <c:pt idx="3455">
                  <c:v>147</c:v>
                </c:pt>
                <c:pt idx="3456">
                  <c:v>169</c:v>
                </c:pt>
                <c:pt idx="3457">
                  <c:v>131</c:v>
                </c:pt>
                <c:pt idx="3458">
                  <c:v>136</c:v>
                </c:pt>
                <c:pt idx="3459">
                  <c:v>126</c:v>
                </c:pt>
                <c:pt idx="3460">
                  <c:v>110</c:v>
                </c:pt>
                <c:pt idx="3461">
                  <c:v>106</c:v>
                </c:pt>
                <c:pt idx="3462">
                  <c:v>128</c:v>
                </c:pt>
                <c:pt idx="3463">
                  <c:v>119</c:v>
                </c:pt>
                <c:pt idx="3464">
                  <c:v>119</c:v>
                </c:pt>
                <c:pt idx="3465">
                  <c:v>122</c:v>
                </c:pt>
                <c:pt idx="3466">
                  <c:v>98</c:v>
                </c:pt>
                <c:pt idx="3467">
                  <c:v>118</c:v>
                </c:pt>
                <c:pt idx="3468">
                  <c:v>141</c:v>
                </c:pt>
                <c:pt idx="3469">
                  <c:v>129</c:v>
                </c:pt>
                <c:pt idx="3470">
                  <c:v>161</c:v>
                </c:pt>
                <c:pt idx="3471">
                  <c:v>79</c:v>
                </c:pt>
                <c:pt idx="3472">
                  <c:v>0</c:v>
                </c:pt>
                <c:pt idx="3473">
                  <c:v>0</c:v>
                </c:pt>
                <c:pt idx="3474">
                  <c:v>0</c:v>
                </c:pt>
                <c:pt idx="3475">
                  <c:v>0</c:v>
                </c:pt>
                <c:pt idx="3476">
                  <c:v>0</c:v>
                </c:pt>
                <c:pt idx="3477">
                  <c:v>0</c:v>
                </c:pt>
                <c:pt idx="3478">
                  <c:v>0</c:v>
                </c:pt>
                <c:pt idx="3479">
                  <c:v>0</c:v>
                </c:pt>
                <c:pt idx="3480">
                  <c:v>0</c:v>
                </c:pt>
                <c:pt idx="3481">
                  <c:v>0</c:v>
                </c:pt>
                <c:pt idx="3482">
                  <c:v>27</c:v>
                </c:pt>
                <c:pt idx="3483">
                  <c:v>154</c:v>
                </c:pt>
                <c:pt idx="3484">
                  <c:v>127</c:v>
                </c:pt>
                <c:pt idx="3485">
                  <c:v>0</c:v>
                </c:pt>
                <c:pt idx="3486">
                  <c:v>0</c:v>
                </c:pt>
                <c:pt idx="3487">
                  <c:v>95</c:v>
                </c:pt>
                <c:pt idx="3488">
                  <c:v>112</c:v>
                </c:pt>
                <c:pt idx="3489">
                  <c:v>102</c:v>
                </c:pt>
                <c:pt idx="3490">
                  <c:v>41</c:v>
                </c:pt>
                <c:pt idx="3491">
                  <c:v>0</c:v>
                </c:pt>
                <c:pt idx="3492">
                  <c:v>0</c:v>
                </c:pt>
                <c:pt idx="3493">
                  <c:v>0</c:v>
                </c:pt>
                <c:pt idx="3494">
                  <c:v>0</c:v>
                </c:pt>
                <c:pt idx="3495">
                  <c:v>1</c:v>
                </c:pt>
                <c:pt idx="3496">
                  <c:v>0</c:v>
                </c:pt>
                <c:pt idx="3497">
                  <c:v>0</c:v>
                </c:pt>
                <c:pt idx="3498">
                  <c:v>0</c:v>
                </c:pt>
                <c:pt idx="3499">
                  <c:v>0</c:v>
                </c:pt>
                <c:pt idx="3500">
                  <c:v>46</c:v>
                </c:pt>
                <c:pt idx="3501">
                  <c:v>398</c:v>
                </c:pt>
                <c:pt idx="3502">
                  <c:v>648</c:v>
                </c:pt>
                <c:pt idx="3503">
                  <c:v>524</c:v>
                </c:pt>
                <c:pt idx="3504">
                  <c:v>327</c:v>
                </c:pt>
                <c:pt idx="3505">
                  <c:v>219</c:v>
                </c:pt>
                <c:pt idx="3506">
                  <c:v>159</c:v>
                </c:pt>
                <c:pt idx="3507">
                  <c:v>48</c:v>
                </c:pt>
                <c:pt idx="3508">
                  <c:v>2</c:v>
                </c:pt>
                <c:pt idx="3509">
                  <c:v>9</c:v>
                </c:pt>
                <c:pt idx="3510">
                  <c:v>2</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222</c:v>
                </c:pt>
                <c:pt idx="3542">
                  <c:v>273</c:v>
                </c:pt>
                <c:pt idx="3543">
                  <c:v>233</c:v>
                </c:pt>
                <c:pt idx="3544">
                  <c:v>160</c:v>
                </c:pt>
                <c:pt idx="3545">
                  <c:v>142</c:v>
                </c:pt>
                <c:pt idx="3546">
                  <c:v>140</c:v>
                </c:pt>
                <c:pt idx="3547">
                  <c:v>4</c:v>
                </c:pt>
                <c:pt idx="3548">
                  <c:v>0</c:v>
                </c:pt>
                <c:pt idx="3549">
                  <c:v>0</c:v>
                </c:pt>
                <c:pt idx="3550">
                  <c:v>0</c:v>
                </c:pt>
                <c:pt idx="3551">
                  <c:v>0</c:v>
                </c:pt>
                <c:pt idx="3552">
                  <c:v>0</c:v>
                </c:pt>
                <c:pt idx="3553">
                  <c:v>0</c:v>
                </c:pt>
                <c:pt idx="3554">
                  <c:v>88</c:v>
                </c:pt>
                <c:pt idx="3555">
                  <c:v>235</c:v>
                </c:pt>
                <c:pt idx="3556">
                  <c:v>256</c:v>
                </c:pt>
                <c:pt idx="3557">
                  <c:v>194</c:v>
                </c:pt>
                <c:pt idx="3558">
                  <c:v>155</c:v>
                </c:pt>
                <c:pt idx="3559">
                  <c:v>132</c:v>
                </c:pt>
                <c:pt idx="3560">
                  <c:v>91</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numCache>
            </c:numRef>
          </c:yVal>
        </c:ser>
        <c:ser>
          <c:idx val="3"/>
          <c:order val="1"/>
          <c:tx>
            <c:v>EMA (25 s)</c:v>
          </c:tx>
          <c:spPr>
            <a:ln>
              <a:solidFill>
                <a:sysClr val="windowText" lastClr="000000"/>
              </a:solidFill>
            </a:ln>
          </c:spPr>
          <c:marker>
            <c:symbol val="none"/>
          </c:marker>
          <c:xVal>
            <c:numRef>
              <c:f>'7 - Quantify workout'!$B$36:$B$3641</c:f>
              <c:numCache>
                <c:formatCode>General</c:formatCode>
                <c:ptCount val="3606"/>
                <c:pt idx="0">
                  <c:v>1.6670000000000001E-2</c:v>
                </c:pt>
                <c:pt idx="1">
                  <c:v>3.3329999999999999E-2</c:v>
                </c:pt>
                <c:pt idx="2">
                  <c:v>0.05</c:v>
                </c:pt>
                <c:pt idx="3">
                  <c:v>6.6669999999999993E-2</c:v>
                </c:pt>
                <c:pt idx="4">
                  <c:v>8.3330000000000001E-2</c:v>
                </c:pt>
                <c:pt idx="5">
                  <c:v>0.1</c:v>
                </c:pt>
                <c:pt idx="6">
                  <c:v>0.11667</c:v>
                </c:pt>
                <c:pt idx="7">
                  <c:v>0.13333</c:v>
                </c:pt>
                <c:pt idx="8">
                  <c:v>0.15</c:v>
                </c:pt>
                <c:pt idx="9">
                  <c:v>0.16667000000000001</c:v>
                </c:pt>
                <c:pt idx="10">
                  <c:v>0.18332999999999999</c:v>
                </c:pt>
                <c:pt idx="11">
                  <c:v>0.2</c:v>
                </c:pt>
                <c:pt idx="12">
                  <c:v>0.21667</c:v>
                </c:pt>
                <c:pt idx="13">
                  <c:v>0.23333000000000001</c:v>
                </c:pt>
                <c:pt idx="14">
                  <c:v>0.25</c:v>
                </c:pt>
                <c:pt idx="15">
                  <c:v>0.26667000000000002</c:v>
                </c:pt>
                <c:pt idx="16">
                  <c:v>0.28333000000000003</c:v>
                </c:pt>
                <c:pt idx="17">
                  <c:v>0.3</c:v>
                </c:pt>
                <c:pt idx="18">
                  <c:v>0.31667000000000001</c:v>
                </c:pt>
                <c:pt idx="19">
                  <c:v>0.33333000000000002</c:v>
                </c:pt>
                <c:pt idx="20">
                  <c:v>0.35</c:v>
                </c:pt>
                <c:pt idx="21">
                  <c:v>0.36667</c:v>
                </c:pt>
                <c:pt idx="22">
                  <c:v>0.38333</c:v>
                </c:pt>
                <c:pt idx="23">
                  <c:v>0.4</c:v>
                </c:pt>
                <c:pt idx="24">
                  <c:v>0.41666999999999998</c:v>
                </c:pt>
                <c:pt idx="25">
                  <c:v>0.43332999999999999</c:v>
                </c:pt>
                <c:pt idx="26">
                  <c:v>0.45</c:v>
                </c:pt>
                <c:pt idx="27">
                  <c:v>0.46666999999999997</c:v>
                </c:pt>
                <c:pt idx="28">
                  <c:v>0.48332999999999998</c:v>
                </c:pt>
                <c:pt idx="29">
                  <c:v>0.5</c:v>
                </c:pt>
                <c:pt idx="30">
                  <c:v>0.51666999999999996</c:v>
                </c:pt>
                <c:pt idx="31">
                  <c:v>0.53332999999999997</c:v>
                </c:pt>
                <c:pt idx="32">
                  <c:v>0.55000000000000004</c:v>
                </c:pt>
                <c:pt idx="33">
                  <c:v>0.56667000000000001</c:v>
                </c:pt>
                <c:pt idx="34">
                  <c:v>0.58333000000000002</c:v>
                </c:pt>
                <c:pt idx="35">
                  <c:v>0.6</c:v>
                </c:pt>
                <c:pt idx="36">
                  <c:v>0.61667000000000005</c:v>
                </c:pt>
                <c:pt idx="37">
                  <c:v>0.63332999999999995</c:v>
                </c:pt>
                <c:pt idx="38">
                  <c:v>0.65</c:v>
                </c:pt>
                <c:pt idx="39">
                  <c:v>0.66666999999999998</c:v>
                </c:pt>
                <c:pt idx="40">
                  <c:v>0.68332999999999999</c:v>
                </c:pt>
                <c:pt idx="41">
                  <c:v>0.7</c:v>
                </c:pt>
                <c:pt idx="42">
                  <c:v>0.71667000000000003</c:v>
                </c:pt>
                <c:pt idx="43">
                  <c:v>0.73333000000000004</c:v>
                </c:pt>
                <c:pt idx="44">
                  <c:v>0.75</c:v>
                </c:pt>
                <c:pt idx="45">
                  <c:v>0.76666999999999996</c:v>
                </c:pt>
                <c:pt idx="46">
                  <c:v>0.78332999999999997</c:v>
                </c:pt>
                <c:pt idx="47">
                  <c:v>0.8</c:v>
                </c:pt>
                <c:pt idx="48">
                  <c:v>0.81667000000000001</c:v>
                </c:pt>
                <c:pt idx="49">
                  <c:v>0.83333000000000002</c:v>
                </c:pt>
                <c:pt idx="50">
                  <c:v>0.85</c:v>
                </c:pt>
                <c:pt idx="51">
                  <c:v>0.86667000000000005</c:v>
                </c:pt>
                <c:pt idx="52">
                  <c:v>0.88332999999999995</c:v>
                </c:pt>
                <c:pt idx="53">
                  <c:v>0.9</c:v>
                </c:pt>
                <c:pt idx="54">
                  <c:v>0.91666999999999998</c:v>
                </c:pt>
                <c:pt idx="55">
                  <c:v>0.93332999999999999</c:v>
                </c:pt>
                <c:pt idx="56">
                  <c:v>0.95</c:v>
                </c:pt>
                <c:pt idx="57">
                  <c:v>0.96667000000000003</c:v>
                </c:pt>
                <c:pt idx="58">
                  <c:v>0.98333000000000004</c:v>
                </c:pt>
                <c:pt idx="59">
                  <c:v>1</c:v>
                </c:pt>
                <c:pt idx="60">
                  <c:v>1.01667</c:v>
                </c:pt>
                <c:pt idx="61">
                  <c:v>1.0333300000000001</c:v>
                </c:pt>
                <c:pt idx="62">
                  <c:v>1.05</c:v>
                </c:pt>
                <c:pt idx="63">
                  <c:v>1.06667</c:v>
                </c:pt>
                <c:pt idx="64">
                  <c:v>1.0833299999999999</c:v>
                </c:pt>
                <c:pt idx="65">
                  <c:v>1.1000000000000001</c:v>
                </c:pt>
                <c:pt idx="66">
                  <c:v>1.1166700000000001</c:v>
                </c:pt>
                <c:pt idx="67">
                  <c:v>1.1333299999999999</c:v>
                </c:pt>
                <c:pt idx="68">
                  <c:v>1.1499999999999999</c:v>
                </c:pt>
                <c:pt idx="69">
                  <c:v>1.1666700000000001</c:v>
                </c:pt>
                <c:pt idx="70">
                  <c:v>1.18333</c:v>
                </c:pt>
                <c:pt idx="71">
                  <c:v>1.2</c:v>
                </c:pt>
                <c:pt idx="72">
                  <c:v>1.2166699999999999</c:v>
                </c:pt>
                <c:pt idx="73">
                  <c:v>1.23333</c:v>
                </c:pt>
                <c:pt idx="74">
                  <c:v>1.25</c:v>
                </c:pt>
                <c:pt idx="75">
                  <c:v>1.26667</c:v>
                </c:pt>
                <c:pt idx="76">
                  <c:v>1.2833300000000001</c:v>
                </c:pt>
                <c:pt idx="77">
                  <c:v>1.3</c:v>
                </c:pt>
                <c:pt idx="78">
                  <c:v>1.31667</c:v>
                </c:pt>
                <c:pt idx="79">
                  <c:v>1.3333299999999999</c:v>
                </c:pt>
                <c:pt idx="80">
                  <c:v>1.35</c:v>
                </c:pt>
                <c:pt idx="81">
                  <c:v>1.3666700000000001</c:v>
                </c:pt>
                <c:pt idx="82">
                  <c:v>1.3833299999999999</c:v>
                </c:pt>
                <c:pt idx="83">
                  <c:v>1.4</c:v>
                </c:pt>
                <c:pt idx="84">
                  <c:v>1.4166700000000001</c:v>
                </c:pt>
                <c:pt idx="85">
                  <c:v>1.43333</c:v>
                </c:pt>
                <c:pt idx="86">
                  <c:v>1.45</c:v>
                </c:pt>
                <c:pt idx="87">
                  <c:v>1.4666699999999999</c:v>
                </c:pt>
                <c:pt idx="88">
                  <c:v>1.48333</c:v>
                </c:pt>
                <c:pt idx="89">
                  <c:v>1.5</c:v>
                </c:pt>
                <c:pt idx="90">
                  <c:v>1.51667</c:v>
                </c:pt>
                <c:pt idx="91">
                  <c:v>1.5333300000000001</c:v>
                </c:pt>
                <c:pt idx="92">
                  <c:v>1.55</c:v>
                </c:pt>
                <c:pt idx="93">
                  <c:v>1.56667</c:v>
                </c:pt>
                <c:pt idx="94">
                  <c:v>1.5833299999999999</c:v>
                </c:pt>
                <c:pt idx="95">
                  <c:v>1.6</c:v>
                </c:pt>
                <c:pt idx="96">
                  <c:v>1.6166700000000001</c:v>
                </c:pt>
                <c:pt idx="97">
                  <c:v>1.6333299999999999</c:v>
                </c:pt>
                <c:pt idx="98">
                  <c:v>1.65</c:v>
                </c:pt>
                <c:pt idx="99">
                  <c:v>1.6666700000000001</c:v>
                </c:pt>
                <c:pt idx="100">
                  <c:v>1.68333</c:v>
                </c:pt>
                <c:pt idx="101">
                  <c:v>1.7</c:v>
                </c:pt>
                <c:pt idx="102">
                  <c:v>1.7166699999999999</c:v>
                </c:pt>
                <c:pt idx="103">
                  <c:v>1.73333</c:v>
                </c:pt>
                <c:pt idx="104">
                  <c:v>1.75</c:v>
                </c:pt>
                <c:pt idx="105">
                  <c:v>1.76667</c:v>
                </c:pt>
                <c:pt idx="106">
                  <c:v>1.7833300000000001</c:v>
                </c:pt>
                <c:pt idx="107">
                  <c:v>1.8</c:v>
                </c:pt>
                <c:pt idx="108">
                  <c:v>1.81667</c:v>
                </c:pt>
                <c:pt idx="109">
                  <c:v>1.8333299999999999</c:v>
                </c:pt>
                <c:pt idx="110">
                  <c:v>1.85</c:v>
                </c:pt>
                <c:pt idx="111">
                  <c:v>1.8666700000000001</c:v>
                </c:pt>
                <c:pt idx="112">
                  <c:v>1.8833299999999999</c:v>
                </c:pt>
                <c:pt idx="113">
                  <c:v>1.9</c:v>
                </c:pt>
                <c:pt idx="114">
                  <c:v>1.9166700000000001</c:v>
                </c:pt>
                <c:pt idx="115">
                  <c:v>1.93333</c:v>
                </c:pt>
                <c:pt idx="116">
                  <c:v>1.95</c:v>
                </c:pt>
                <c:pt idx="117">
                  <c:v>1.9666699999999999</c:v>
                </c:pt>
                <c:pt idx="118">
                  <c:v>1.98333</c:v>
                </c:pt>
                <c:pt idx="119">
                  <c:v>2</c:v>
                </c:pt>
                <c:pt idx="120">
                  <c:v>2.01667</c:v>
                </c:pt>
                <c:pt idx="121">
                  <c:v>2.0333299999999999</c:v>
                </c:pt>
                <c:pt idx="122">
                  <c:v>2.0499999999999998</c:v>
                </c:pt>
                <c:pt idx="123">
                  <c:v>2.0666699999999998</c:v>
                </c:pt>
                <c:pt idx="124">
                  <c:v>2.0833300000000001</c:v>
                </c:pt>
                <c:pt idx="125">
                  <c:v>2.1</c:v>
                </c:pt>
                <c:pt idx="126">
                  <c:v>2.1166700000000001</c:v>
                </c:pt>
                <c:pt idx="127">
                  <c:v>2.1333299999999999</c:v>
                </c:pt>
                <c:pt idx="128">
                  <c:v>2.15</c:v>
                </c:pt>
                <c:pt idx="129">
                  <c:v>2.1666699999999999</c:v>
                </c:pt>
                <c:pt idx="130">
                  <c:v>2.1833300000000002</c:v>
                </c:pt>
                <c:pt idx="131">
                  <c:v>2.2000000000000002</c:v>
                </c:pt>
                <c:pt idx="132">
                  <c:v>2.2166700000000001</c:v>
                </c:pt>
                <c:pt idx="133">
                  <c:v>2.23333</c:v>
                </c:pt>
                <c:pt idx="134">
                  <c:v>2.25</c:v>
                </c:pt>
                <c:pt idx="135">
                  <c:v>2.26667</c:v>
                </c:pt>
                <c:pt idx="136">
                  <c:v>2.2833299999999999</c:v>
                </c:pt>
                <c:pt idx="137">
                  <c:v>2.2999999999999998</c:v>
                </c:pt>
                <c:pt idx="138">
                  <c:v>2.3166699999999998</c:v>
                </c:pt>
                <c:pt idx="139">
                  <c:v>2.3333300000000001</c:v>
                </c:pt>
                <c:pt idx="140">
                  <c:v>2.35</c:v>
                </c:pt>
                <c:pt idx="141">
                  <c:v>2.3666700000000001</c:v>
                </c:pt>
                <c:pt idx="142">
                  <c:v>2.3833299999999999</c:v>
                </c:pt>
                <c:pt idx="143">
                  <c:v>2.4</c:v>
                </c:pt>
                <c:pt idx="144">
                  <c:v>2.4166699999999999</c:v>
                </c:pt>
                <c:pt idx="145">
                  <c:v>2.4333300000000002</c:v>
                </c:pt>
                <c:pt idx="146">
                  <c:v>2.4500000000000002</c:v>
                </c:pt>
                <c:pt idx="147">
                  <c:v>2.4666700000000001</c:v>
                </c:pt>
                <c:pt idx="148">
                  <c:v>2.48333</c:v>
                </c:pt>
                <c:pt idx="149">
                  <c:v>2.5</c:v>
                </c:pt>
                <c:pt idx="150">
                  <c:v>2.5166599999999999</c:v>
                </c:pt>
                <c:pt idx="151">
                  <c:v>2.5333299999999999</c:v>
                </c:pt>
                <c:pt idx="152">
                  <c:v>2.5499999999999998</c:v>
                </c:pt>
                <c:pt idx="153">
                  <c:v>2.5666600000000002</c:v>
                </c:pt>
                <c:pt idx="154">
                  <c:v>2.5833300000000001</c:v>
                </c:pt>
                <c:pt idx="155">
                  <c:v>2.6</c:v>
                </c:pt>
                <c:pt idx="156">
                  <c:v>2.61666</c:v>
                </c:pt>
                <c:pt idx="157">
                  <c:v>2.6333299999999999</c:v>
                </c:pt>
                <c:pt idx="158">
                  <c:v>2.65</c:v>
                </c:pt>
                <c:pt idx="159">
                  <c:v>2.6666599999999998</c:v>
                </c:pt>
                <c:pt idx="160">
                  <c:v>2.6833300000000002</c:v>
                </c:pt>
                <c:pt idx="161">
                  <c:v>2.7</c:v>
                </c:pt>
                <c:pt idx="162">
                  <c:v>2.7166600000000001</c:v>
                </c:pt>
                <c:pt idx="163">
                  <c:v>2.73333</c:v>
                </c:pt>
                <c:pt idx="164">
                  <c:v>2.75</c:v>
                </c:pt>
                <c:pt idx="165">
                  <c:v>2.7666599999999999</c:v>
                </c:pt>
                <c:pt idx="166">
                  <c:v>2.7833299999999999</c:v>
                </c:pt>
                <c:pt idx="167">
                  <c:v>2.8</c:v>
                </c:pt>
                <c:pt idx="168">
                  <c:v>2.8166600000000002</c:v>
                </c:pt>
                <c:pt idx="169">
                  <c:v>2.8333300000000001</c:v>
                </c:pt>
                <c:pt idx="170">
                  <c:v>2.85</c:v>
                </c:pt>
                <c:pt idx="171">
                  <c:v>2.86666</c:v>
                </c:pt>
                <c:pt idx="172">
                  <c:v>2.8833299999999999</c:v>
                </c:pt>
                <c:pt idx="173">
                  <c:v>2.9</c:v>
                </c:pt>
                <c:pt idx="174">
                  <c:v>2.9166599999999998</c:v>
                </c:pt>
                <c:pt idx="175">
                  <c:v>2.9333300000000002</c:v>
                </c:pt>
                <c:pt idx="176">
                  <c:v>2.95</c:v>
                </c:pt>
                <c:pt idx="177">
                  <c:v>2.9666600000000001</c:v>
                </c:pt>
                <c:pt idx="178">
                  <c:v>2.98333</c:v>
                </c:pt>
                <c:pt idx="179">
                  <c:v>3</c:v>
                </c:pt>
                <c:pt idx="180">
                  <c:v>3.0166599999999999</c:v>
                </c:pt>
                <c:pt idx="181">
                  <c:v>3.0333299999999999</c:v>
                </c:pt>
                <c:pt idx="182">
                  <c:v>3.05</c:v>
                </c:pt>
                <c:pt idx="183">
                  <c:v>3.0666600000000002</c:v>
                </c:pt>
                <c:pt idx="184">
                  <c:v>3.0833300000000001</c:v>
                </c:pt>
                <c:pt idx="185">
                  <c:v>3.1</c:v>
                </c:pt>
                <c:pt idx="186">
                  <c:v>3.11666</c:v>
                </c:pt>
                <c:pt idx="187">
                  <c:v>3.1333299999999999</c:v>
                </c:pt>
                <c:pt idx="188">
                  <c:v>3.15</c:v>
                </c:pt>
                <c:pt idx="189">
                  <c:v>3.1666599999999998</c:v>
                </c:pt>
                <c:pt idx="190">
                  <c:v>3.1833300000000002</c:v>
                </c:pt>
                <c:pt idx="191">
                  <c:v>3.2</c:v>
                </c:pt>
                <c:pt idx="192">
                  <c:v>3.2166600000000001</c:v>
                </c:pt>
                <c:pt idx="193">
                  <c:v>3.23333</c:v>
                </c:pt>
                <c:pt idx="194">
                  <c:v>3.25</c:v>
                </c:pt>
                <c:pt idx="195">
                  <c:v>3.2666599999999999</c:v>
                </c:pt>
                <c:pt idx="196">
                  <c:v>3.2833299999999999</c:v>
                </c:pt>
                <c:pt idx="197">
                  <c:v>3.3</c:v>
                </c:pt>
                <c:pt idx="198">
                  <c:v>3.3166600000000002</c:v>
                </c:pt>
                <c:pt idx="199">
                  <c:v>3.3333300000000001</c:v>
                </c:pt>
                <c:pt idx="200">
                  <c:v>3.35</c:v>
                </c:pt>
                <c:pt idx="201">
                  <c:v>3.36666</c:v>
                </c:pt>
                <c:pt idx="202">
                  <c:v>3.3833299999999999</c:v>
                </c:pt>
                <c:pt idx="203">
                  <c:v>3.4</c:v>
                </c:pt>
                <c:pt idx="204">
                  <c:v>3.4166599999999998</c:v>
                </c:pt>
                <c:pt idx="205">
                  <c:v>3.4333300000000002</c:v>
                </c:pt>
                <c:pt idx="206">
                  <c:v>3.45</c:v>
                </c:pt>
                <c:pt idx="207">
                  <c:v>3.4666600000000001</c:v>
                </c:pt>
                <c:pt idx="208">
                  <c:v>3.48333</c:v>
                </c:pt>
                <c:pt idx="209">
                  <c:v>3.5</c:v>
                </c:pt>
                <c:pt idx="210">
                  <c:v>3.5166599999999999</c:v>
                </c:pt>
                <c:pt idx="211">
                  <c:v>3.5333299999999999</c:v>
                </c:pt>
                <c:pt idx="212">
                  <c:v>3.55</c:v>
                </c:pt>
                <c:pt idx="213">
                  <c:v>3.5666600000000002</c:v>
                </c:pt>
                <c:pt idx="214">
                  <c:v>3.5833300000000001</c:v>
                </c:pt>
                <c:pt idx="215">
                  <c:v>3.6</c:v>
                </c:pt>
                <c:pt idx="216">
                  <c:v>3.61666</c:v>
                </c:pt>
                <c:pt idx="217">
                  <c:v>3.6333299999999999</c:v>
                </c:pt>
                <c:pt idx="218">
                  <c:v>3.65</c:v>
                </c:pt>
                <c:pt idx="219">
                  <c:v>3.6666599999999998</c:v>
                </c:pt>
                <c:pt idx="220">
                  <c:v>3.6833300000000002</c:v>
                </c:pt>
                <c:pt idx="221">
                  <c:v>3.7</c:v>
                </c:pt>
                <c:pt idx="222">
                  <c:v>3.7166600000000001</c:v>
                </c:pt>
                <c:pt idx="223">
                  <c:v>3.73333</c:v>
                </c:pt>
                <c:pt idx="224">
                  <c:v>3.75</c:v>
                </c:pt>
                <c:pt idx="225">
                  <c:v>3.7666599999999999</c:v>
                </c:pt>
                <c:pt idx="226">
                  <c:v>3.7833299999999999</c:v>
                </c:pt>
                <c:pt idx="227">
                  <c:v>3.8</c:v>
                </c:pt>
                <c:pt idx="228">
                  <c:v>3.8166600000000002</c:v>
                </c:pt>
                <c:pt idx="229">
                  <c:v>3.8333300000000001</c:v>
                </c:pt>
                <c:pt idx="230">
                  <c:v>3.85</c:v>
                </c:pt>
                <c:pt idx="231">
                  <c:v>3.86666</c:v>
                </c:pt>
                <c:pt idx="232">
                  <c:v>3.8833299999999999</c:v>
                </c:pt>
                <c:pt idx="233">
                  <c:v>3.9</c:v>
                </c:pt>
                <c:pt idx="234">
                  <c:v>3.9166599999999998</c:v>
                </c:pt>
                <c:pt idx="235">
                  <c:v>3.9333300000000002</c:v>
                </c:pt>
                <c:pt idx="236">
                  <c:v>3.95</c:v>
                </c:pt>
                <c:pt idx="237">
                  <c:v>3.9666600000000001</c:v>
                </c:pt>
                <c:pt idx="238">
                  <c:v>3.98333</c:v>
                </c:pt>
                <c:pt idx="239">
                  <c:v>4</c:v>
                </c:pt>
                <c:pt idx="240">
                  <c:v>4.0166599999999999</c:v>
                </c:pt>
                <c:pt idx="241">
                  <c:v>4.0333300000000003</c:v>
                </c:pt>
                <c:pt idx="242">
                  <c:v>4.05</c:v>
                </c:pt>
                <c:pt idx="243">
                  <c:v>4.0666599999999997</c:v>
                </c:pt>
                <c:pt idx="244">
                  <c:v>4.0833300000000001</c:v>
                </c:pt>
                <c:pt idx="245">
                  <c:v>4.0999999999999996</c:v>
                </c:pt>
                <c:pt idx="246">
                  <c:v>4.1166600000000004</c:v>
                </c:pt>
                <c:pt idx="247">
                  <c:v>4.1333299999999999</c:v>
                </c:pt>
                <c:pt idx="248">
                  <c:v>4.1500000000000004</c:v>
                </c:pt>
                <c:pt idx="249">
                  <c:v>4.1666699999999999</c:v>
                </c:pt>
                <c:pt idx="250">
                  <c:v>4.1833299999999998</c:v>
                </c:pt>
                <c:pt idx="251">
                  <c:v>4.2</c:v>
                </c:pt>
                <c:pt idx="252">
                  <c:v>4.2166699999999997</c:v>
                </c:pt>
                <c:pt idx="253">
                  <c:v>4.2333299999999996</c:v>
                </c:pt>
                <c:pt idx="254">
                  <c:v>4.25</c:v>
                </c:pt>
                <c:pt idx="255">
                  <c:v>4.2666700000000004</c:v>
                </c:pt>
                <c:pt idx="256">
                  <c:v>4.2833300000000003</c:v>
                </c:pt>
                <c:pt idx="257">
                  <c:v>4.3</c:v>
                </c:pt>
                <c:pt idx="258">
                  <c:v>4.3166700000000002</c:v>
                </c:pt>
                <c:pt idx="259">
                  <c:v>4.3333300000000001</c:v>
                </c:pt>
                <c:pt idx="260">
                  <c:v>4.3499999999999996</c:v>
                </c:pt>
                <c:pt idx="261">
                  <c:v>4.3666700000000001</c:v>
                </c:pt>
                <c:pt idx="262">
                  <c:v>4.3833399999999996</c:v>
                </c:pt>
                <c:pt idx="263">
                  <c:v>4.4000000000000004</c:v>
                </c:pt>
                <c:pt idx="264">
                  <c:v>4.4166699999999999</c:v>
                </c:pt>
                <c:pt idx="265">
                  <c:v>4.4333400000000003</c:v>
                </c:pt>
                <c:pt idx="266">
                  <c:v>4.45</c:v>
                </c:pt>
                <c:pt idx="267">
                  <c:v>4.4666699999999997</c:v>
                </c:pt>
                <c:pt idx="268">
                  <c:v>4.4833400000000001</c:v>
                </c:pt>
                <c:pt idx="269">
                  <c:v>4.5</c:v>
                </c:pt>
                <c:pt idx="270">
                  <c:v>4.5166700000000004</c:v>
                </c:pt>
                <c:pt idx="271">
                  <c:v>4.5333399999999999</c:v>
                </c:pt>
                <c:pt idx="272">
                  <c:v>4.55</c:v>
                </c:pt>
                <c:pt idx="273">
                  <c:v>4.5666700000000002</c:v>
                </c:pt>
                <c:pt idx="274">
                  <c:v>4.5833399999999997</c:v>
                </c:pt>
                <c:pt idx="275">
                  <c:v>4.5999999999999996</c:v>
                </c:pt>
                <c:pt idx="276">
                  <c:v>4.6166700000000001</c:v>
                </c:pt>
                <c:pt idx="277">
                  <c:v>4.6333399999999996</c:v>
                </c:pt>
                <c:pt idx="278">
                  <c:v>4.6500000000000004</c:v>
                </c:pt>
                <c:pt idx="279">
                  <c:v>4.6666699999999999</c:v>
                </c:pt>
                <c:pt idx="280">
                  <c:v>4.6833400000000003</c:v>
                </c:pt>
                <c:pt idx="281">
                  <c:v>4.7000099999999998</c:v>
                </c:pt>
                <c:pt idx="282">
                  <c:v>4.7166699999999997</c:v>
                </c:pt>
                <c:pt idx="283">
                  <c:v>4.7333400000000001</c:v>
                </c:pt>
                <c:pt idx="284">
                  <c:v>4.7500099999999996</c:v>
                </c:pt>
                <c:pt idx="285">
                  <c:v>4.7666700000000004</c:v>
                </c:pt>
                <c:pt idx="286">
                  <c:v>4.7833399999999999</c:v>
                </c:pt>
                <c:pt idx="287">
                  <c:v>4.8000100000000003</c:v>
                </c:pt>
                <c:pt idx="288">
                  <c:v>4.8166700000000002</c:v>
                </c:pt>
                <c:pt idx="289">
                  <c:v>4.8333399999999997</c:v>
                </c:pt>
                <c:pt idx="290">
                  <c:v>4.8500100000000002</c:v>
                </c:pt>
                <c:pt idx="291">
                  <c:v>4.8666700000000001</c:v>
                </c:pt>
                <c:pt idx="292">
                  <c:v>4.8833399999999996</c:v>
                </c:pt>
                <c:pt idx="293">
                  <c:v>4.90001</c:v>
                </c:pt>
                <c:pt idx="294">
                  <c:v>4.9166800000000004</c:v>
                </c:pt>
                <c:pt idx="295">
                  <c:v>4.9333400000000003</c:v>
                </c:pt>
                <c:pt idx="296">
                  <c:v>4.9500099999999998</c:v>
                </c:pt>
                <c:pt idx="297">
                  <c:v>4.9666800000000002</c:v>
                </c:pt>
                <c:pt idx="298">
                  <c:v>4.9833400000000001</c:v>
                </c:pt>
                <c:pt idx="299">
                  <c:v>5.0000099999999996</c:v>
                </c:pt>
                <c:pt idx="300">
                  <c:v>5.01668</c:v>
                </c:pt>
                <c:pt idx="301">
                  <c:v>5.0333399999999999</c:v>
                </c:pt>
                <c:pt idx="302">
                  <c:v>5.0500100000000003</c:v>
                </c:pt>
                <c:pt idx="303">
                  <c:v>5.0666799999999999</c:v>
                </c:pt>
                <c:pt idx="304">
                  <c:v>5.0833399999999997</c:v>
                </c:pt>
                <c:pt idx="305">
                  <c:v>5.1000100000000002</c:v>
                </c:pt>
                <c:pt idx="306">
                  <c:v>5.1166799999999997</c:v>
                </c:pt>
                <c:pt idx="307">
                  <c:v>5.1333500000000001</c:v>
                </c:pt>
                <c:pt idx="308">
                  <c:v>5.15001</c:v>
                </c:pt>
                <c:pt idx="309">
                  <c:v>5.1666800000000004</c:v>
                </c:pt>
                <c:pt idx="310">
                  <c:v>5.1833499999999999</c:v>
                </c:pt>
                <c:pt idx="311">
                  <c:v>5.2000099999999998</c:v>
                </c:pt>
                <c:pt idx="312">
                  <c:v>5.2166800000000002</c:v>
                </c:pt>
                <c:pt idx="313">
                  <c:v>5.2333499999999997</c:v>
                </c:pt>
                <c:pt idx="314">
                  <c:v>5.2500099999999996</c:v>
                </c:pt>
                <c:pt idx="315">
                  <c:v>5.26668</c:v>
                </c:pt>
                <c:pt idx="316">
                  <c:v>5.2833500000000004</c:v>
                </c:pt>
                <c:pt idx="317">
                  <c:v>5.3000100000000003</c:v>
                </c:pt>
                <c:pt idx="318">
                  <c:v>5.3166799999999999</c:v>
                </c:pt>
                <c:pt idx="319">
                  <c:v>5.3333500000000003</c:v>
                </c:pt>
                <c:pt idx="320">
                  <c:v>5.3500100000000002</c:v>
                </c:pt>
                <c:pt idx="321">
                  <c:v>5.3666799999999997</c:v>
                </c:pt>
                <c:pt idx="322">
                  <c:v>5.3833500000000001</c:v>
                </c:pt>
                <c:pt idx="323">
                  <c:v>5.4000199999999996</c:v>
                </c:pt>
                <c:pt idx="324">
                  <c:v>5.4166800000000004</c:v>
                </c:pt>
                <c:pt idx="325">
                  <c:v>5.4333499999999999</c:v>
                </c:pt>
                <c:pt idx="326">
                  <c:v>5.4500200000000003</c:v>
                </c:pt>
                <c:pt idx="327">
                  <c:v>5.4666800000000002</c:v>
                </c:pt>
                <c:pt idx="328">
                  <c:v>5.4833499999999997</c:v>
                </c:pt>
                <c:pt idx="329">
                  <c:v>5.5000200000000001</c:v>
                </c:pt>
                <c:pt idx="330">
                  <c:v>5.51668</c:v>
                </c:pt>
                <c:pt idx="331">
                  <c:v>5.5333500000000004</c:v>
                </c:pt>
                <c:pt idx="332">
                  <c:v>5.55002</c:v>
                </c:pt>
                <c:pt idx="333">
                  <c:v>5.5666799999999999</c:v>
                </c:pt>
                <c:pt idx="334">
                  <c:v>5.5833500000000003</c:v>
                </c:pt>
                <c:pt idx="335">
                  <c:v>5.6000199999999998</c:v>
                </c:pt>
                <c:pt idx="336">
                  <c:v>5.6166799999999997</c:v>
                </c:pt>
                <c:pt idx="337">
                  <c:v>5.6333500000000001</c:v>
                </c:pt>
                <c:pt idx="338">
                  <c:v>5.6500199999999996</c:v>
                </c:pt>
                <c:pt idx="339">
                  <c:v>5.66669</c:v>
                </c:pt>
                <c:pt idx="340">
                  <c:v>5.6833499999999999</c:v>
                </c:pt>
                <c:pt idx="341">
                  <c:v>5.7000200000000003</c:v>
                </c:pt>
                <c:pt idx="342">
                  <c:v>5.7166899999999998</c:v>
                </c:pt>
                <c:pt idx="343">
                  <c:v>5.7333499999999997</c:v>
                </c:pt>
                <c:pt idx="344">
                  <c:v>5.7500200000000001</c:v>
                </c:pt>
                <c:pt idx="345">
                  <c:v>5.7666899999999996</c:v>
                </c:pt>
                <c:pt idx="346">
                  <c:v>5.7833500000000004</c:v>
                </c:pt>
                <c:pt idx="347">
                  <c:v>5.80002</c:v>
                </c:pt>
                <c:pt idx="348">
                  <c:v>5.8166900000000004</c:v>
                </c:pt>
                <c:pt idx="349">
                  <c:v>5.8333500000000003</c:v>
                </c:pt>
                <c:pt idx="350">
                  <c:v>5.8500199999999998</c:v>
                </c:pt>
                <c:pt idx="351">
                  <c:v>5.8666900000000002</c:v>
                </c:pt>
                <c:pt idx="352">
                  <c:v>5.8833599999999997</c:v>
                </c:pt>
                <c:pt idx="353">
                  <c:v>5.9000199999999996</c:v>
                </c:pt>
                <c:pt idx="354">
                  <c:v>5.91669</c:v>
                </c:pt>
                <c:pt idx="355">
                  <c:v>5.9333600000000004</c:v>
                </c:pt>
                <c:pt idx="356">
                  <c:v>5.9500200000000003</c:v>
                </c:pt>
                <c:pt idx="357">
                  <c:v>5.9666899999999998</c:v>
                </c:pt>
                <c:pt idx="358">
                  <c:v>5.9833600000000002</c:v>
                </c:pt>
                <c:pt idx="359">
                  <c:v>6.0000200000000001</c:v>
                </c:pt>
                <c:pt idx="360">
                  <c:v>6.0166899999999996</c:v>
                </c:pt>
                <c:pt idx="361">
                  <c:v>6.0333600000000001</c:v>
                </c:pt>
                <c:pt idx="362">
                  <c:v>6.05002</c:v>
                </c:pt>
                <c:pt idx="363">
                  <c:v>6.0666900000000004</c:v>
                </c:pt>
                <c:pt idx="364">
                  <c:v>6.0833599999999999</c:v>
                </c:pt>
                <c:pt idx="365">
                  <c:v>6.1000199999999998</c:v>
                </c:pt>
                <c:pt idx="366">
                  <c:v>6.1166900000000002</c:v>
                </c:pt>
                <c:pt idx="367">
                  <c:v>6.1333599999999997</c:v>
                </c:pt>
                <c:pt idx="368">
                  <c:v>6.1500300000000001</c:v>
                </c:pt>
                <c:pt idx="369">
                  <c:v>6.16669</c:v>
                </c:pt>
                <c:pt idx="370">
                  <c:v>6.1833600000000004</c:v>
                </c:pt>
                <c:pt idx="371">
                  <c:v>6.2000299999999999</c:v>
                </c:pt>
                <c:pt idx="372">
                  <c:v>6.2166899999999998</c:v>
                </c:pt>
                <c:pt idx="373">
                  <c:v>6.2333600000000002</c:v>
                </c:pt>
                <c:pt idx="374">
                  <c:v>6.2500299999999998</c:v>
                </c:pt>
                <c:pt idx="375">
                  <c:v>6.2666899999999996</c:v>
                </c:pt>
                <c:pt idx="376">
                  <c:v>6.2833600000000001</c:v>
                </c:pt>
                <c:pt idx="377">
                  <c:v>6.3000299999999996</c:v>
                </c:pt>
                <c:pt idx="378">
                  <c:v>6.3166900000000004</c:v>
                </c:pt>
                <c:pt idx="379">
                  <c:v>6.3333599999999999</c:v>
                </c:pt>
                <c:pt idx="380">
                  <c:v>6.3500300000000003</c:v>
                </c:pt>
                <c:pt idx="381">
                  <c:v>6.3666900000000002</c:v>
                </c:pt>
                <c:pt idx="382">
                  <c:v>6.3833599999999997</c:v>
                </c:pt>
                <c:pt idx="383">
                  <c:v>6.4000300000000001</c:v>
                </c:pt>
                <c:pt idx="384">
                  <c:v>6.4166999999999996</c:v>
                </c:pt>
                <c:pt idx="385">
                  <c:v>6.4333600000000004</c:v>
                </c:pt>
                <c:pt idx="386">
                  <c:v>6.4500299999999999</c:v>
                </c:pt>
                <c:pt idx="387">
                  <c:v>6.4667000000000003</c:v>
                </c:pt>
                <c:pt idx="388">
                  <c:v>6.4833600000000002</c:v>
                </c:pt>
                <c:pt idx="389">
                  <c:v>6.5000299999999998</c:v>
                </c:pt>
                <c:pt idx="390">
                  <c:v>6.5167000000000002</c:v>
                </c:pt>
                <c:pt idx="391">
                  <c:v>6.5333600000000001</c:v>
                </c:pt>
                <c:pt idx="392">
                  <c:v>6.5500299999999996</c:v>
                </c:pt>
                <c:pt idx="393">
                  <c:v>6.5667</c:v>
                </c:pt>
                <c:pt idx="394">
                  <c:v>6.5833599999999999</c:v>
                </c:pt>
                <c:pt idx="395">
                  <c:v>6.6000300000000003</c:v>
                </c:pt>
                <c:pt idx="396">
                  <c:v>6.6166999999999998</c:v>
                </c:pt>
                <c:pt idx="397">
                  <c:v>6.6333700000000002</c:v>
                </c:pt>
                <c:pt idx="398">
                  <c:v>6.6500300000000001</c:v>
                </c:pt>
                <c:pt idx="399">
                  <c:v>6.6666999999999996</c:v>
                </c:pt>
                <c:pt idx="400">
                  <c:v>6.68337</c:v>
                </c:pt>
                <c:pt idx="401">
                  <c:v>6.7000299999999999</c:v>
                </c:pt>
                <c:pt idx="402">
                  <c:v>6.7167000000000003</c:v>
                </c:pt>
                <c:pt idx="403">
                  <c:v>6.7333699999999999</c:v>
                </c:pt>
                <c:pt idx="404">
                  <c:v>6.7500299999999998</c:v>
                </c:pt>
                <c:pt idx="405">
                  <c:v>6.7667000000000002</c:v>
                </c:pt>
                <c:pt idx="406">
                  <c:v>6.7833699999999997</c:v>
                </c:pt>
                <c:pt idx="407">
                  <c:v>6.8000299999999996</c:v>
                </c:pt>
                <c:pt idx="408">
                  <c:v>6.8167</c:v>
                </c:pt>
                <c:pt idx="409">
                  <c:v>6.8333700000000004</c:v>
                </c:pt>
                <c:pt idx="410">
                  <c:v>6.8500300000000003</c:v>
                </c:pt>
                <c:pt idx="411">
                  <c:v>6.8666999999999998</c:v>
                </c:pt>
                <c:pt idx="412">
                  <c:v>6.8833700000000002</c:v>
                </c:pt>
                <c:pt idx="413">
                  <c:v>6.9000399999999997</c:v>
                </c:pt>
                <c:pt idx="414">
                  <c:v>6.9166999999999996</c:v>
                </c:pt>
                <c:pt idx="415">
                  <c:v>6.93337</c:v>
                </c:pt>
                <c:pt idx="416">
                  <c:v>6.9500400000000004</c:v>
                </c:pt>
                <c:pt idx="417">
                  <c:v>6.9667000000000003</c:v>
                </c:pt>
                <c:pt idx="418">
                  <c:v>6.9833699999999999</c:v>
                </c:pt>
                <c:pt idx="419">
                  <c:v>7.0000400000000003</c:v>
                </c:pt>
                <c:pt idx="420">
                  <c:v>7.0167000000000002</c:v>
                </c:pt>
                <c:pt idx="421">
                  <c:v>7.0333699999999997</c:v>
                </c:pt>
                <c:pt idx="422">
                  <c:v>7.0500400000000001</c:v>
                </c:pt>
                <c:pt idx="423">
                  <c:v>7.0667</c:v>
                </c:pt>
                <c:pt idx="424">
                  <c:v>7.0833700000000004</c:v>
                </c:pt>
                <c:pt idx="425">
                  <c:v>7.1000399999999999</c:v>
                </c:pt>
                <c:pt idx="426">
                  <c:v>7.1166999999999998</c:v>
                </c:pt>
                <c:pt idx="427">
                  <c:v>7.1333700000000002</c:v>
                </c:pt>
                <c:pt idx="428">
                  <c:v>7.1500399999999997</c:v>
                </c:pt>
                <c:pt idx="429">
                  <c:v>7.1667100000000001</c:v>
                </c:pt>
                <c:pt idx="430">
                  <c:v>7.18337</c:v>
                </c:pt>
                <c:pt idx="431">
                  <c:v>7.2000400000000004</c:v>
                </c:pt>
                <c:pt idx="432">
                  <c:v>7.21671</c:v>
                </c:pt>
                <c:pt idx="433">
                  <c:v>7.2333699999999999</c:v>
                </c:pt>
                <c:pt idx="434">
                  <c:v>7.2500400000000003</c:v>
                </c:pt>
                <c:pt idx="435">
                  <c:v>7.2667099999999998</c:v>
                </c:pt>
                <c:pt idx="436">
                  <c:v>7.2833699999999997</c:v>
                </c:pt>
                <c:pt idx="437">
                  <c:v>7.3000400000000001</c:v>
                </c:pt>
                <c:pt idx="438">
                  <c:v>7.3167099999999996</c:v>
                </c:pt>
                <c:pt idx="439">
                  <c:v>7.3333700000000004</c:v>
                </c:pt>
                <c:pt idx="440">
                  <c:v>7.3500399999999999</c:v>
                </c:pt>
                <c:pt idx="441">
                  <c:v>7.3667100000000003</c:v>
                </c:pt>
                <c:pt idx="442">
                  <c:v>7.3833799999999998</c:v>
                </c:pt>
                <c:pt idx="443">
                  <c:v>7.4000399999999997</c:v>
                </c:pt>
                <c:pt idx="444">
                  <c:v>7.4167100000000001</c:v>
                </c:pt>
                <c:pt idx="445">
                  <c:v>7.4333799999999997</c:v>
                </c:pt>
                <c:pt idx="446">
                  <c:v>7.4500400000000004</c:v>
                </c:pt>
                <c:pt idx="447">
                  <c:v>7.46671</c:v>
                </c:pt>
                <c:pt idx="448">
                  <c:v>7.4833800000000004</c:v>
                </c:pt>
                <c:pt idx="449">
                  <c:v>7.5000400000000003</c:v>
                </c:pt>
                <c:pt idx="450">
                  <c:v>7.5167099999999998</c:v>
                </c:pt>
                <c:pt idx="451">
                  <c:v>7.5333800000000002</c:v>
                </c:pt>
                <c:pt idx="452">
                  <c:v>7.5500400000000001</c:v>
                </c:pt>
                <c:pt idx="453">
                  <c:v>7.5667099999999996</c:v>
                </c:pt>
                <c:pt idx="454">
                  <c:v>7.58338</c:v>
                </c:pt>
                <c:pt idx="455">
                  <c:v>7.6000399999999999</c:v>
                </c:pt>
                <c:pt idx="456">
                  <c:v>7.6167100000000003</c:v>
                </c:pt>
                <c:pt idx="457">
                  <c:v>7.6333799999999998</c:v>
                </c:pt>
                <c:pt idx="458">
                  <c:v>7.6500500000000002</c:v>
                </c:pt>
                <c:pt idx="459">
                  <c:v>7.6667100000000001</c:v>
                </c:pt>
                <c:pt idx="460">
                  <c:v>7.6833799999999997</c:v>
                </c:pt>
                <c:pt idx="461">
                  <c:v>7.7000500000000001</c:v>
                </c:pt>
                <c:pt idx="462">
                  <c:v>7.71671</c:v>
                </c:pt>
                <c:pt idx="463">
                  <c:v>7.7333800000000004</c:v>
                </c:pt>
                <c:pt idx="464">
                  <c:v>7.7500499999999999</c:v>
                </c:pt>
                <c:pt idx="465">
                  <c:v>7.7667099999999998</c:v>
                </c:pt>
                <c:pt idx="466">
                  <c:v>7.7833800000000002</c:v>
                </c:pt>
                <c:pt idx="467">
                  <c:v>7.8000499999999997</c:v>
                </c:pt>
                <c:pt idx="468">
                  <c:v>7.8167099999999996</c:v>
                </c:pt>
                <c:pt idx="469">
                  <c:v>7.83338</c:v>
                </c:pt>
                <c:pt idx="470">
                  <c:v>7.8500500000000004</c:v>
                </c:pt>
                <c:pt idx="471">
                  <c:v>7.8667100000000003</c:v>
                </c:pt>
                <c:pt idx="472">
                  <c:v>7.8833799999999998</c:v>
                </c:pt>
                <c:pt idx="473">
                  <c:v>7.9000500000000002</c:v>
                </c:pt>
                <c:pt idx="474">
                  <c:v>7.9167199999999998</c:v>
                </c:pt>
                <c:pt idx="475">
                  <c:v>7.9333799999999997</c:v>
                </c:pt>
                <c:pt idx="476">
                  <c:v>7.9500500000000001</c:v>
                </c:pt>
                <c:pt idx="477">
                  <c:v>7.9667199999999996</c:v>
                </c:pt>
                <c:pt idx="478">
                  <c:v>7.9833800000000004</c:v>
                </c:pt>
                <c:pt idx="479">
                  <c:v>8.0000499999999999</c:v>
                </c:pt>
                <c:pt idx="480">
                  <c:v>8.0167199999999994</c:v>
                </c:pt>
                <c:pt idx="481">
                  <c:v>8.0333799999999993</c:v>
                </c:pt>
                <c:pt idx="482">
                  <c:v>8.0500500000000006</c:v>
                </c:pt>
                <c:pt idx="483">
                  <c:v>8.0667200000000001</c:v>
                </c:pt>
                <c:pt idx="484">
                  <c:v>8.08338</c:v>
                </c:pt>
                <c:pt idx="485">
                  <c:v>8.1000499999999995</c:v>
                </c:pt>
                <c:pt idx="486">
                  <c:v>8.1167099999999994</c:v>
                </c:pt>
                <c:pt idx="487">
                  <c:v>8.1333800000000007</c:v>
                </c:pt>
                <c:pt idx="488">
                  <c:v>8.1500500000000002</c:v>
                </c:pt>
                <c:pt idx="489">
                  <c:v>8.1667100000000001</c:v>
                </c:pt>
                <c:pt idx="490">
                  <c:v>8.1833799999999997</c:v>
                </c:pt>
                <c:pt idx="491">
                  <c:v>8.2000499999999992</c:v>
                </c:pt>
                <c:pt idx="492">
                  <c:v>8.2167100000000008</c:v>
                </c:pt>
                <c:pt idx="493">
                  <c:v>8.2333800000000004</c:v>
                </c:pt>
                <c:pt idx="494">
                  <c:v>8.2500499999999999</c:v>
                </c:pt>
                <c:pt idx="495">
                  <c:v>8.2667099999999998</c:v>
                </c:pt>
                <c:pt idx="496">
                  <c:v>8.2833799999999993</c:v>
                </c:pt>
                <c:pt idx="497">
                  <c:v>8.3000500000000006</c:v>
                </c:pt>
                <c:pt idx="498">
                  <c:v>8.3167100000000005</c:v>
                </c:pt>
                <c:pt idx="499">
                  <c:v>8.33338</c:v>
                </c:pt>
                <c:pt idx="500">
                  <c:v>8.3500399999999999</c:v>
                </c:pt>
                <c:pt idx="501">
                  <c:v>8.3667099999999994</c:v>
                </c:pt>
                <c:pt idx="502">
                  <c:v>8.3833800000000007</c:v>
                </c:pt>
                <c:pt idx="503">
                  <c:v>8.4000400000000006</c:v>
                </c:pt>
                <c:pt idx="504">
                  <c:v>8.4167100000000001</c:v>
                </c:pt>
                <c:pt idx="505">
                  <c:v>8.4333799999999997</c:v>
                </c:pt>
                <c:pt idx="506">
                  <c:v>8.4500399999999996</c:v>
                </c:pt>
                <c:pt idx="507">
                  <c:v>8.4667100000000008</c:v>
                </c:pt>
                <c:pt idx="508">
                  <c:v>8.4833800000000004</c:v>
                </c:pt>
                <c:pt idx="509">
                  <c:v>8.5000400000000003</c:v>
                </c:pt>
                <c:pt idx="510">
                  <c:v>8.5167099999999998</c:v>
                </c:pt>
                <c:pt idx="511">
                  <c:v>8.5333699999999997</c:v>
                </c:pt>
                <c:pt idx="512">
                  <c:v>8.5500399999999992</c:v>
                </c:pt>
                <c:pt idx="513">
                  <c:v>8.5667100000000005</c:v>
                </c:pt>
                <c:pt idx="514">
                  <c:v>8.5833700000000004</c:v>
                </c:pt>
                <c:pt idx="515">
                  <c:v>8.6000399999999999</c:v>
                </c:pt>
                <c:pt idx="516">
                  <c:v>8.6167099999999994</c:v>
                </c:pt>
                <c:pt idx="517">
                  <c:v>8.6333699999999993</c:v>
                </c:pt>
                <c:pt idx="518">
                  <c:v>8.6500400000000006</c:v>
                </c:pt>
                <c:pt idx="519">
                  <c:v>8.6667100000000001</c:v>
                </c:pt>
                <c:pt idx="520">
                  <c:v>8.68337</c:v>
                </c:pt>
                <c:pt idx="521">
                  <c:v>8.7000399999999996</c:v>
                </c:pt>
                <c:pt idx="522">
                  <c:v>8.7167100000000008</c:v>
                </c:pt>
                <c:pt idx="523">
                  <c:v>8.7333700000000007</c:v>
                </c:pt>
                <c:pt idx="524">
                  <c:v>8.7500400000000003</c:v>
                </c:pt>
                <c:pt idx="525">
                  <c:v>8.7667000000000002</c:v>
                </c:pt>
                <c:pt idx="526">
                  <c:v>8.7833699999999997</c:v>
                </c:pt>
                <c:pt idx="527">
                  <c:v>8.8000399999999992</c:v>
                </c:pt>
                <c:pt idx="528">
                  <c:v>8.8167000000000009</c:v>
                </c:pt>
                <c:pt idx="529">
                  <c:v>8.8333700000000004</c:v>
                </c:pt>
                <c:pt idx="530">
                  <c:v>8.8500399999999999</c:v>
                </c:pt>
                <c:pt idx="531">
                  <c:v>8.8666999999999998</c:v>
                </c:pt>
                <c:pt idx="532">
                  <c:v>8.8833699999999993</c:v>
                </c:pt>
                <c:pt idx="533">
                  <c:v>8.9000400000000006</c:v>
                </c:pt>
                <c:pt idx="534">
                  <c:v>8.9167000000000005</c:v>
                </c:pt>
                <c:pt idx="535">
                  <c:v>8.93337</c:v>
                </c:pt>
                <c:pt idx="536">
                  <c:v>8.9500299999999999</c:v>
                </c:pt>
                <c:pt idx="537">
                  <c:v>8.9666999999999994</c:v>
                </c:pt>
                <c:pt idx="538">
                  <c:v>8.9833700000000007</c:v>
                </c:pt>
                <c:pt idx="539">
                  <c:v>9.0000300000000006</c:v>
                </c:pt>
                <c:pt idx="540">
                  <c:v>9.0167000000000002</c:v>
                </c:pt>
                <c:pt idx="541">
                  <c:v>9.0333699999999997</c:v>
                </c:pt>
                <c:pt idx="542">
                  <c:v>9.0500299999999996</c:v>
                </c:pt>
                <c:pt idx="543">
                  <c:v>9.0667000000000009</c:v>
                </c:pt>
                <c:pt idx="544">
                  <c:v>9.0833700000000004</c:v>
                </c:pt>
                <c:pt idx="545">
                  <c:v>9.1000300000000003</c:v>
                </c:pt>
                <c:pt idx="546">
                  <c:v>9.1166999999999998</c:v>
                </c:pt>
                <c:pt idx="547">
                  <c:v>9.1333699999999993</c:v>
                </c:pt>
                <c:pt idx="548">
                  <c:v>9.1500299999999992</c:v>
                </c:pt>
                <c:pt idx="549">
                  <c:v>9.1667000000000005</c:v>
                </c:pt>
                <c:pt idx="550">
                  <c:v>9.1833600000000004</c:v>
                </c:pt>
                <c:pt idx="551">
                  <c:v>9.2000299999999999</c:v>
                </c:pt>
                <c:pt idx="552">
                  <c:v>9.2166999999999994</c:v>
                </c:pt>
                <c:pt idx="553">
                  <c:v>9.2333599999999993</c:v>
                </c:pt>
                <c:pt idx="554">
                  <c:v>9.2500300000000006</c:v>
                </c:pt>
                <c:pt idx="555">
                  <c:v>9.2667000000000002</c:v>
                </c:pt>
                <c:pt idx="556">
                  <c:v>9.2833600000000001</c:v>
                </c:pt>
                <c:pt idx="557">
                  <c:v>9.3000299999999996</c:v>
                </c:pt>
                <c:pt idx="558">
                  <c:v>9.3167000000000009</c:v>
                </c:pt>
                <c:pt idx="559">
                  <c:v>9.3333600000000008</c:v>
                </c:pt>
                <c:pt idx="560">
                  <c:v>9.3500300000000003</c:v>
                </c:pt>
                <c:pt idx="561">
                  <c:v>9.3666999999999998</c:v>
                </c:pt>
                <c:pt idx="562">
                  <c:v>9.3833599999999997</c:v>
                </c:pt>
                <c:pt idx="563">
                  <c:v>9.4000299999999992</c:v>
                </c:pt>
                <c:pt idx="564">
                  <c:v>9.4167000000000005</c:v>
                </c:pt>
                <c:pt idx="565">
                  <c:v>9.4333600000000004</c:v>
                </c:pt>
                <c:pt idx="566">
                  <c:v>9.4500299999999999</c:v>
                </c:pt>
                <c:pt idx="567">
                  <c:v>9.4666899999999998</c:v>
                </c:pt>
                <c:pt idx="568">
                  <c:v>9.4833599999999993</c:v>
                </c:pt>
                <c:pt idx="569">
                  <c:v>9.5000300000000006</c:v>
                </c:pt>
                <c:pt idx="570">
                  <c:v>9.5166900000000005</c:v>
                </c:pt>
                <c:pt idx="571">
                  <c:v>9.5333600000000001</c:v>
                </c:pt>
                <c:pt idx="572">
                  <c:v>9.5500299999999996</c:v>
                </c:pt>
                <c:pt idx="573">
                  <c:v>9.5666899999999995</c:v>
                </c:pt>
                <c:pt idx="574">
                  <c:v>9.5833600000000008</c:v>
                </c:pt>
                <c:pt idx="575">
                  <c:v>9.6000300000000003</c:v>
                </c:pt>
                <c:pt idx="576">
                  <c:v>9.6166900000000002</c:v>
                </c:pt>
                <c:pt idx="577">
                  <c:v>9.6333599999999997</c:v>
                </c:pt>
                <c:pt idx="578">
                  <c:v>9.6500199999999996</c:v>
                </c:pt>
                <c:pt idx="579">
                  <c:v>9.6666899999999991</c:v>
                </c:pt>
                <c:pt idx="580">
                  <c:v>9.6833600000000004</c:v>
                </c:pt>
                <c:pt idx="581">
                  <c:v>9.7000200000000003</c:v>
                </c:pt>
                <c:pt idx="582">
                  <c:v>9.7166899999999998</c:v>
                </c:pt>
                <c:pt idx="583">
                  <c:v>9.7333599999999993</c:v>
                </c:pt>
                <c:pt idx="584">
                  <c:v>9.7500199999999992</c:v>
                </c:pt>
                <c:pt idx="585">
                  <c:v>9.7666900000000005</c:v>
                </c:pt>
                <c:pt idx="586">
                  <c:v>9.7833600000000001</c:v>
                </c:pt>
                <c:pt idx="587">
                  <c:v>9.80002</c:v>
                </c:pt>
                <c:pt idx="588">
                  <c:v>9.8166899999999995</c:v>
                </c:pt>
                <c:pt idx="589">
                  <c:v>9.8333499999999994</c:v>
                </c:pt>
                <c:pt idx="590">
                  <c:v>9.8500200000000007</c:v>
                </c:pt>
                <c:pt idx="591">
                  <c:v>9.8666900000000002</c:v>
                </c:pt>
                <c:pt idx="592">
                  <c:v>9.8833500000000001</c:v>
                </c:pt>
                <c:pt idx="593">
                  <c:v>9.9000199999999996</c:v>
                </c:pt>
                <c:pt idx="594">
                  <c:v>9.9166899999999991</c:v>
                </c:pt>
                <c:pt idx="595">
                  <c:v>9.9333500000000008</c:v>
                </c:pt>
                <c:pt idx="596">
                  <c:v>9.9500200000000003</c:v>
                </c:pt>
                <c:pt idx="597">
                  <c:v>9.9666899999999998</c:v>
                </c:pt>
                <c:pt idx="598">
                  <c:v>9.9833499999999997</c:v>
                </c:pt>
                <c:pt idx="599">
                  <c:v>10.000019999999999</c:v>
                </c:pt>
                <c:pt idx="600">
                  <c:v>10.016679999999999</c:v>
                </c:pt>
                <c:pt idx="601">
                  <c:v>10.03335</c:v>
                </c:pt>
                <c:pt idx="602">
                  <c:v>10.05002</c:v>
                </c:pt>
                <c:pt idx="603">
                  <c:v>10.06668</c:v>
                </c:pt>
                <c:pt idx="604">
                  <c:v>10.083349999999999</c:v>
                </c:pt>
                <c:pt idx="605">
                  <c:v>10.100020000000001</c:v>
                </c:pt>
                <c:pt idx="606">
                  <c:v>10.116680000000001</c:v>
                </c:pt>
                <c:pt idx="607">
                  <c:v>10.13335</c:v>
                </c:pt>
                <c:pt idx="608">
                  <c:v>10.15002</c:v>
                </c:pt>
                <c:pt idx="609">
                  <c:v>10.166679999999999</c:v>
                </c:pt>
                <c:pt idx="610">
                  <c:v>10.183350000000001</c:v>
                </c:pt>
                <c:pt idx="611">
                  <c:v>10.20002</c:v>
                </c:pt>
                <c:pt idx="612">
                  <c:v>10.21668</c:v>
                </c:pt>
                <c:pt idx="613">
                  <c:v>10.23335</c:v>
                </c:pt>
                <c:pt idx="614">
                  <c:v>10.250019999999999</c:v>
                </c:pt>
                <c:pt idx="615">
                  <c:v>10.266679999999999</c:v>
                </c:pt>
                <c:pt idx="616">
                  <c:v>10.28335</c:v>
                </c:pt>
                <c:pt idx="617">
                  <c:v>10.30001</c:v>
                </c:pt>
                <c:pt idx="618">
                  <c:v>10.31668</c:v>
                </c:pt>
                <c:pt idx="619">
                  <c:v>10.333349999999999</c:v>
                </c:pt>
                <c:pt idx="620">
                  <c:v>10.350009999999999</c:v>
                </c:pt>
                <c:pt idx="621">
                  <c:v>10.366680000000001</c:v>
                </c:pt>
                <c:pt idx="622">
                  <c:v>10.38335</c:v>
                </c:pt>
                <c:pt idx="623">
                  <c:v>10.40001</c:v>
                </c:pt>
                <c:pt idx="624">
                  <c:v>10.416679999999999</c:v>
                </c:pt>
                <c:pt idx="625">
                  <c:v>10.433350000000001</c:v>
                </c:pt>
                <c:pt idx="626">
                  <c:v>10.450010000000001</c:v>
                </c:pt>
                <c:pt idx="627">
                  <c:v>10.46668</c:v>
                </c:pt>
                <c:pt idx="628">
                  <c:v>10.48335</c:v>
                </c:pt>
                <c:pt idx="629">
                  <c:v>10.50001</c:v>
                </c:pt>
                <c:pt idx="630">
                  <c:v>10.516679999999999</c:v>
                </c:pt>
                <c:pt idx="631">
                  <c:v>10.533340000000001</c:v>
                </c:pt>
                <c:pt idx="632">
                  <c:v>10.55001</c:v>
                </c:pt>
                <c:pt idx="633">
                  <c:v>10.56668</c:v>
                </c:pt>
                <c:pt idx="634">
                  <c:v>10.58334</c:v>
                </c:pt>
                <c:pt idx="635">
                  <c:v>10.600009999999999</c:v>
                </c:pt>
                <c:pt idx="636">
                  <c:v>10.616680000000001</c:v>
                </c:pt>
                <c:pt idx="637">
                  <c:v>10.63334</c:v>
                </c:pt>
                <c:pt idx="638">
                  <c:v>10.65001</c:v>
                </c:pt>
                <c:pt idx="639">
                  <c:v>10.666679999999999</c:v>
                </c:pt>
                <c:pt idx="640">
                  <c:v>10.683339999999999</c:v>
                </c:pt>
                <c:pt idx="641">
                  <c:v>10.700010000000001</c:v>
                </c:pt>
                <c:pt idx="642">
                  <c:v>10.716670000000001</c:v>
                </c:pt>
                <c:pt idx="643">
                  <c:v>10.73334</c:v>
                </c:pt>
                <c:pt idx="644">
                  <c:v>10.75001</c:v>
                </c:pt>
                <c:pt idx="645">
                  <c:v>10.76667</c:v>
                </c:pt>
                <c:pt idx="646">
                  <c:v>10.783340000000001</c:v>
                </c:pt>
                <c:pt idx="647">
                  <c:v>10.80001</c:v>
                </c:pt>
                <c:pt idx="648">
                  <c:v>10.81667</c:v>
                </c:pt>
                <c:pt idx="649">
                  <c:v>10.83334</c:v>
                </c:pt>
                <c:pt idx="650">
                  <c:v>10.850009999999999</c:v>
                </c:pt>
                <c:pt idx="651">
                  <c:v>10.866669999999999</c:v>
                </c:pt>
                <c:pt idx="652">
                  <c:v>10.88334</c:v>
                </c:pt>
                <c:pt idx="653">
                  <c:v>10.90001</c:v>
                </c:pt>
                <c:pt idx="654">
                  <c:v>10.91667</c:v>
                </c:pt>
                <c:pt idx="655">
                  <c:v>10.933339999999999</c:v>
                </c:pt>
                <c:pt idx="656">
                  <c:v>10.95</c:v>
                </c:pt>
                <c:pt idx="657">
                  <c:v>10.966670000000001</c:v>
                </c:pt>
                <c:pt idx="658">
                  <c:v>10.98334</c:v>
                </c:pt>
                <c:pt idx="659">
                  <c:v>11</c:v>
                </c:pt>
                <c:pt idx="660">
                  <c:v>11.01667</c:v>
                </c:pt>
                <c:pt idx="661">
                  <c:v>11.033340000000001</c:v>
                </c:pt>
                <c:pt idx="662">
                  <c:v>11.05</c:v>
                </c:pt>
                <c:pt idx="663">
                  <c:v>11.06667</c:v>
                </c:pt>
                <c:pt idx="664">
                  <c:v>11.08333</c:v>
                </c:pt>
                <c:pt idx="665">
                  <c:v>11.1</c:v>
                </c:pt>
                <c:pt idx="666">
                  <c:v>11.116669999999999</c:v>
                </c:pt>
                <c:pt idx="667">
                  <c:v>11.13334</c:v>
                </c:pt>
                <c:pt idx="668">
                  <c:v>11.15</c:v>
                </c:pt>
                <c:pt idx="669">
                  <c:v>11.16667</c:v>
                </c:pt>
                <c:pt idx="670">
                  <c:v>11.18333</c:v>
                </c:pt>
                <c:pt idx="671">
                  <c:v>11.2</c:v>
                </c:pt>
                <c:pt idx="672">
                  <c:v>11.216670000000001</c:v>
                </c:pt>
                <c:pt idx="673">
                  <c:v>11.23333</c:v>
                </c:pt>
                <c:pt idx="674">
                  <c:v>11.25</c:v>
                </c:pt>
                <c:pt idx="675">
                  <c:v>11.26667</c:v>
                </c:pt>
                <c:pt idx="676">
                  <c:v>11.283329999999999</c:v>
                </c:pt>
                <c:pt idx="677">
                  <c:v>11.3</c:v>
                </c:pt>
                <c:pt idx="678">
                  <c:v>11.31667</c:v>
                </c:pt>
                <c:pt idx="679">
                  <c:v>11.33333</c:v>
                </c:pt>
                <c:pt idx="680">
                  <c:v>11.35</c:v>
                </c:pt>
                <c:pt idx="681">
                  <c:v>11.36666</c:v>
                </c:pt>
                <c:pt idx="682">
                  <c:v>11.383330000000001</c:v>
                </c:pt>
                <c:pt idx="683">
                  <c:v>11.4</c:v>
                </c:pt>
                <c:pt idx="684">
                  <c:v>11.41667</c:v>
                </c:pt>
                <c:pt idx="685">
                  <c:v>11.43333</c:v>
                </c:pt>
                <c:pt idx="686">
                  <c:v>11.45</c:v>
                </c:pt>
                <c:pt idx="687">
                  <c:v>11.466659999999999</c:v>
                </c:pt>
                <c:pt idx="688">
                  <c:v>11.48333</c:v>
                </c:pt>
                <c:pt idx="689">
                  <c:v>11.5</c:v>
                </c:pt>
                <c:pt idx="690">
                  <c:v>11.51666</c:v>
                </c:pt>
                <c:pt idx="691">
                  <c:v>11.533329999999999</c:v>
                </c:pt>
                <c:pt idx="692">
                  <c:v>11.55</c:v>
                </c:pt>
                <c:pt idx="693">
                  <c:v>11.566660000000001</c:v>
                </c:pt>
                <c:pt idx="694">
                  <c:v>11.58333</c:v>
                </c:pt>
                <c:pt idx="695">
                  <c:v>11.59999</c:v>
                </c:pt>
                <c:pt idx="696">
                  <c:v>11.61666</c:v>
                </c:pt>
                <c:pt idx="697">
                  <c:v>11.633330000000001</c:v>
                </c:pt>
                <c:pt idx="698">
                  <c:v>11.649990000000001</c:v>
                </c:pt>
                <c:pt idx="699">
                  <c:v>11.66666</c:v>
                </c:pt>
                <c:pt idx="700">
                  <c:v>11.68333</c:v>
                </c:pt>
                <c:pt idx="701">
                  <c:v>11.69999</c:v>
                </c:pt>
                <c:pt idx="702">
                  <c:v>11.716659999999999</c:v>
                </c:pt>
                <c:pt idx="703">
                  <c:v>11.73333</c:v>
                </c:pt>
                <c:pt idx="704">
                  <c:v>11.74999</c:v>
                </c:pt>
                <c:pt idx="705">
                  <c:v>11.76666</c:v>
                </c:pt>
                <c:pt idx="706">
                  <c:v>11.783329999999999</c:v>
                </c:pt>
                <c:pt idx="707">
                  <c:v>11.799989999999999</c:v>
                </c:pt>
                <c:pt idx="708">
                  <c:v>11.816660000000001</c:v>
                </c:pt>
                <c:pt idx="709">
                  <c:v>11.833320000000001</c:v>
                </c:pt>
                <c:pt idx="710">
                  <c:v>11.84999</c:v>
                </c:pt>
                <c:pt idx="711">
                  <c:v>11.86666</c:v>
                </c:pt>
                <c:pt idx="712">
                  <c:v>11.883319999999999</c:v>
                </c:pt>
                <c:pt idx="713">
                  <c:v>11.899990000000001</c:v>
                </c:pt>
                <c:pt idx="714">
                  <c:v>11.91666</c:v>
                </c:pt>
                <c:pt idx="715">
                  <c:v>11.93332</c:v>
                </c:pt>
                <c:pt idx="716">
                  <c:v>11.94999</c:v>
                </c:pt>
                <c:pt idx="717">
                  <c:v>11.966659999999999</c:v>
                </c:pt>
                <c:pt idx="718">
                  <c:v>11.983320000000001</c:v>
                </c:pt>
                <c:pt idx="719">
                  <c:v>11.99999</c:v>
                </c:pt>
                <c:pt idx="720">
                  <c:v>12.01665</c:v>
                </c:pt>
                <c:pt idx="721">
                  <c:v>12.03332</c:v>
                </c:pt>
                <c:pt idx="722">
                  <c:v>12.049989999999999</c:v>
                </c:pt>
                <c:pt idx="723">
                  <c:v>12.066649999999999</c:v>
                </c:pt>
                <c:pt idx="724">
                  <c:v>12.083320000000001</c:v>
                </c:pt>
                <c:pt idx="725">
                  <c:v>12.09999</c:v>
                </c:pt>
                <c:pt idx="726">
                  <c:v>12.11665</c:v>
                </c:pt>
                <c:pt idx="727">
                  <c:v>12.133319999999999</c:v>
                </c:pt>
                <c:pt idx="728">
                  <c:v>12.149990000000001</c:v>
                </c:pt>
                <c:pt idx="729">
                  <c:v>12.166650000000001</c:v>
                </c:pt>
                <c:pt idx="730">
                  <c:v>12.18332</c:v>
                </c:pt>
                <c:pt idx="731">
                  <c:v>12.19999</c:v>
                </c:pt>
                <c:pt idx="732">
                  <c:v>12.21665</c:v>
                </c:pt>
                <c:pt idx="733">
                  <c:v>12.233320000000001</c:v>
                </c:pt>
                <c:pt idx="734">
                  <c:v>12.249980000000001</c:v>
                </c:pt>
                <c:pt idx="735">
                  <c:v>12.26665</c:v>
                </c:pt>
                <c:pt idx="736">
                  <c:v>12.28332</c:v>
                </c:pt>
                <c:pt idx="737">
                  <c:v>12.29998</c:v>
                </c:pt>
                <c:pt idx="738">
                  <c:v>12.316649999999999</c:v>
                </c:pt>
                <c:pt idx="739">
                  <c:v>12.333320000000001</c:v>
                </c:pt>
                <c:pt idx="740">
                  <c:v>12.34998</c:v>
                </c:pt>
                <c:pt idx="741">
                  <c:v>12.36665</c:v>
                </c:pt>
                <c:pt idx="742">
                  <c:v>12.383319999999999</c:v>
                </c:pt>
                <c:pt idx="743">
                  <c:v>12.399979999999999</c:v>
                </c:pt>
                <c:pt idx="744">
                  <c:v>12.416650000000001</c:v>
                </c:pt>
                <c:pt idx="745">
                  <c:v>12.43332</c:v>
                </c:pt>
                <c:pt idx="746">
                  <c:v>12.44998</c:v>
                </c:pt>
                <c:pt idx="747">
                  <c:v>12.46665</c:v>
                </c:pt>
                <c:pt idx="748">
                  <c:v>12.483320000000001</c:v>
                </c:pt>
                <c:pt idx="749">
                  <c:v>12.499980000000001</c:v>
                </c:pt>
                <c:pt idx="750">
                  <c:v>12.51665</c:v>
                </c:pt>
                <c:pt idx="751">
                  <c:v>12.53331</c:v>
                </c:pt>
                <c:pt idx="752">
                  <c:v>12.54998</c:v>
                </c:pt>
                <c:pt idx="753">
                  <c:v>12.566649999999999</c:v>
                </c:pt>
                <c:pt idx="754">
                  <c:v>12.583310000000001</c:v>
                </c:pt>
                <c:pt idx="755">
                  <c:v>12.59998</c:v>
                </c:pt>
                <c:pt idx="756">
                  <c:v>12.61665</c:v>
                </c:pt>
                <c:pt idx="757">
                  <c:v>12.63331</c:v>
                </c:pt>
                <c:pt idx="758">
                  <c:v>12.649979999999999</c:v>
                </c:pt>
                <c:pt idx="759">
                  <c:v>12.666650000000001</c:v>
                </c:pt>
                <c:pt idx="760">
                  <c:v>12.683310000000001</c:v>
                </c:pt>
                <c:pt idx="761">
                  <c:v>12.69998</c:v>
                </c:pt>
                <c:pt idx="762">
                  <c:v>12.71664</c:v>
                </c:pt>
                <c:pt idx="763">
                  <c:v>12.733309999999999</c:v>
                </c:pt>
                <c:pt idx="764">
                  <c:v>12.749980000000001</c:v>
                </c:pt>
                <c:pt idx="765">
                  <c:v>12.766640000000001</c:v>
                </c:pt>
                <c:pt idx="766">
                  <c:v>12.78331</c:v>
                </c:pt>
                <c:pt idx="767">
                  <c:v>12.79998</c:v>
                </c:pt>
                <c:pt idx="768">
                  <c:v>12.81664</c:v>
                </c:pt>
                <c:pt idx="769">
                  <c:v>12.833310000000001</c:v>
                </c:pt>
                <c:pt idx="770">
                  <c:v>12.84998</c:v>
                </c:pt>
                <c:pt idx="771">
                  <c:v>12.86664</c:v>
                </c:pt>
                <c:pt idx="772">
                  <c:v>12.88331</c:v>
                </c:pt>
                <c:pt idx="773">
                  <c:v>12.89997</c:v>
                </c:pt>
                <c:pt idx="774">
                  <c:v>12.916639999999999</c:v>
                </c:pt>
                <c:pt idx="775">
                  <c:v>12.933310000000001</c:v>
                </c:pt>
                <c:pt idx="776">
                  <c:v>12.94997</c:v>
                </c:pt>
                <c:pt idx="777">
                  <c:v>12.96664</c:v>
                </c:pt>
                <c:pt idx="778">
                  <c:v>12.983309999999999</c:v>
                </c:pt>
                <c:pt idx="779">
                  <c:v>12.999969999999999</c:v>
                </c:pt>
                <c:pt idx="780">
                  <c:v>13.016640000000001</c:v>
                </c:pt>
                <c:pt idx="781">
                  <c:v>13.03331</c:v>
                </c:pt>
                <c:pt idx="782">
                  <c:v>13.04997</c:v>
                </c:pt>
                <c:pt idx="783">
                  <c:v>13.06664</c:v>
                </c:pt>
                <c:pt idx="784">
                  <c:v>13.083299999999999</c:v>
                </c:pt>
                <c:pt idx="785">
                  <c:v>13.099970000000001</c:v>
                </c:pt>
                <c:pt idx="786">
                  <c:v>13.11664</c:v>
                </c:pt>
                <c:pt idx="787">
                  <c:v>13.1333</c:v>
                </c:pt>
                <c:pt idx="788">
                  <c:v>13.14997</c:v>
                </c:pt>
                <c:pt idx="789">
                  <c:v>13.166639999999999</c:v>
                </c:pt>
                <c:pt idx="790">
                  <c:v>13.183299999999999</c:v>
                </c:pt>
                <c:pt idx="791">
                  <c:v>13.19997</c:v>
                </c:pt>
                <c:pt idx="792">
                  <c:v>13.21664</c:v>
                </c:pt>
                <c:pt idx="793">
                  <c:v>13.2333</c:v>
                </c:pt>
                <c:pt idx="794">
                  <c:v>13.249969999999999</c:v>
                </c:pt>
                <c:pt idx="795">
                  <c:v>13.266640000000001</c:v>
                </c:pt>
                <c:pt idx="796">
                  <c:v>13.283300000000001</c:v>
                </c:pt>
                <c:pt idx="797">
                  <c:v>13.29997</c:v>
                </c:pt>
                <c:pt idx="798">
                  <c:v>13.31664</c:v>
                </c:pt>
                <c:pt idx="799">
                  <c:v>13.333299999999999</c:v>
                </c:pt>
                <c:pt idx="800">
                  <c:v>13.349970000000001</c:v>
                </c:pt>
                <c:pt idx="801">
                  <c:v>13.366630000000001</c:v>
                </c:pt>
                <c:pt idx="802">
                  <c:v>13.3833</c:v>
                </c:pt>
                <c:pt idx="803">
                  <c:v>13.39997</c:v>
                </c:pt>
                <c:pt idx="804">
                  <c:v>13.41663</c:v>
                </c:pt>
                <c:pt idx="805">
                  <c:v>13.433299999999999</c:v>
                </c:pt>
                <c:pt idx="806">
                  <c:v>13.44997</c:v>
                </c:pt>
                <c:pt idx="807">
                  <c:v>13.46663</c:v>
                </c:pt>
                <c:pt idx="808">
                  <c:v>13.4833</c:v>
                </c:pt>
                <c:pt idx="809">
                  <c:v>13.499969999999999</c:v>
                </c:pt>
                <c:pt idx="810">
                  <c:v>13.516629999999999</c:v>
                </c:pt>
                <c:pt idx="811">
                  <c:v>13.533300000000001</c:v>
                </c:pt>
                <c:pt idx="812">
                  <c:v>13.54997</c:v>
                </c:pt>
                <c:pt idx="813">
                  <c:v>13.56663</c:v>
                </c:pt>
                <c:pt idx="814">
                  <c:v>13.583299999999999</c:v>
                </c:pt>
                <c:pt idx="815">
                  <c:v>13.599959999999999</c:v>
                </c:pt>
                <c:pt idx="816">
                  <c:v>13.616630000000001</c:v>
                </c:pt>
                <c:pt idx="817">
                  <c:v>13.6333</c:v>
                </c:pt>
                <c:pt idx="818">
                  <c:v>13.64996</c:v>
                </c:pt>
                <c:pt idx="819">
                  <c:v>13.66663</c:v>
                </c:pt>
                <c:pt idx="820">
                  <c:v>13.683299999999999</c:v>
                </c:pt>
                <c:pt idx="821">
                  <c:v>13.699960000000001</c:v>
                </c:pt>
                <c:pt idx="822">
                  <c:v>13.71663</c:v>
                </c:pt>
                <c:pt idx="823">
                  <c:v>13.7333</c:v>
                </c:pt>
                <c:pt idx="824">
                  <c:v>13.74996</c:v>
                </c:pt>
                <c:pt idx="825">
                  <c:v>13.766629999999999</c:v>
                </c:pt>
                <c:pt idx="826">
                  <c:v>13.783289999999999</c:v>
                </c:pt>
                <c:pt idx="827">
                  <c:v>13.79996</c:v>
                </c:pt>
                <c:pt idx="828">
                  <c:v>13.81663</c:v>
                </c:pt>
                <c:pt idx="829">
                  <c:v>13.83329</c:v>
                </c:pt>
                <c:pt idx="830">
                  <c:v>13.849959999999999</c:v>
                </c:pt>
                <c:pt idx="831">
                  <c:v>13.866630000000001</c:v>
                </c:pt>
                <c:pt idx="832">
                  <c:v>13.883290000000001</c:v>
                </c:pt>
                <c:pt idx="833">
                  <c:v>13.89996</c:v>
                </c:pt>
                <c:pt idx="834">
                  <c:v>13.91663</c:v>
                </c:pt>
                <c:pt idx="835">
                  <c:v>13.93329</c:v>
                </c:pt>
                <c:pt idx="836">
                  <c:v>13.949960000000001</c:v>
                </c:pt>
                <c:pt idx="837">
                  <c:v>13.96663</c:v>
                </c:pt>
                <c:pt idx="838">
                  <c:v>13.98329</c:v>
                </c:pt>
                <c:pt idx="839">
                  <c:v>13.99996</c:v>
                </c:pt>
                <c:pt idx="840">
                  <c:v>14.01662</c:v>
                </c:pt>
                <c:pt idx="841">
                  <c:v>14.033289999999999</c:v>
                </c:pt>
                <c:pt idx="842">
                  <c:v>14.04996</c:v>
                </c:pt>
                <c:pt idx="843">
                  <c:v>14.06662</c:v>
                </c:pt>
                <c:pt idx="844">
                  <c:v>14.08329</c:v>
                </c:pt>
                <c:pt idx="845">
                  <c:v>14.099959999999999</c:v>
                </c:pt>
                <c:pt idx="846">
                  <c:v>14.116619999999999</c:v>
                </c:pt>
                <c:pt idx="847">
                  <c:v>14.133290000000001</c:v>
                </c:pt>
                <c:pt idx="848">
                  <c:v>14.14995</c:v>
                </c:pt>
                <c:pt idx="849">
                  <c:v>14.16662</c:v>
                </c:pt>
                <c:pt idx="850">
                  <c:v>14.18329</c:v>
                </c:pt>
                <c:pt idx="851">
                  <c:v>14.199949999999999</c:v>
                </c:pt>
                <c:pt idx="852">
                  <c:v>14.216620000000001</c:v>
                </c:pt>
                <c:pt idx="853">
                  <c:v>14.23329</c:v>
                </c:pt>
                <c:pt idx="854">
                  <c:v>14.24995</c:v>
                </c:pt>
                <c:pt idx="855">
                  <c:v>14.26662</c:v>
                </c:pt>
                <c:pt idx="856">
                  <c:v>14.283289999999999</c:v>
                </c:pt>
                <c:pt idx="857">
                  <c:v>14.299950000000001</c:v>
                </c:pt>
                <c:pt idx="858">
                  <c:v>14.31662</c:v>
                </c:pt>
                <c:pt idx="859">
                  <c:v>14.33329</c:v>
                </c:pt>
                <c:pt idx="860">
                  <c:v>14.34995</c:v>
                </c:pt>
                <c:pt idx="861">
                  <c:v>14.366619999999999</c:v>
                </c:pt>
                <c:pt idx="862">
                  <c:v>14.383290000000001</c:v>
                </c:pt>
                <c:pt idx="863">
                  <c:v>14.39995</c:v>
                </c:pt>
                <c:pt idx="864">
                  <c:v>14.41662</c:v>
                </c:pt>
                <c:pt idx="865">
                  <c:v>14.43328</c:v>
                </c:pt>
                <c:pt idx="866">
                  <c:v>14.449949999999999</c:v>
                </c:pt>
                <c:pt idx="867">
                  <c:v>14.466620000000001</c:v>
                </c:pt>
                <c:pt idx="868">
                  <c:v>14.483280000000001</c:v>
                </c:pt>
                <c:pt idx="869">
                  <c:v>14.49995</c:v>
                </c:pt>
                <c:pt idx="870">
                  <c:v>14.51662</c:v>
                </c:pt>
                <c:pt idx="871">
                  <c:v>14.53328</c:v>
                </c:pt>
                <c:pt idx="872">
                  <c:v>14.549950000000001</c:v>
                </c:pt>
                <c:pt idx="873">
                  <c:v>14.56662</c:v>
                </c:pt>
                <c:pt idx="874">
                  <c:v>14.58328</c:v>
                </c:pt>
                <c:pt idx="875">
                  <c:v>14.59995</c:v>
                </c:pt>
                <c:pt idx="876">
                  <c:v>14.616619999999999</c:v>
                </c:pt>
                <c:pt idx="877">
                  <c:v>14.633279999999999</c:v>
                </c:pt>
                <c:pt idx="878">
                  <c:v>14.64995</c:v>
                </c:pt>
                <c:pt idx="879">
                  <c:v>14.66661</c:v>
                </c:pt>
                <c:pt idx="880">
                  <c:v>14.68328</c:v>
                </c:pt>
                <c:pt idx="881">
                  <c:v>14.699949999999999</c:v>
                </c:pt>
                <c:pt idx="882">
                  <c:v>14.716609999999999</c:v>
                </c:pt>
                <c:pt idx="883">
                  <c:v>14.733280000000001</c:v>
                </c:pt>
                <c:pt idx="884">
                  <c:v>14.74995</c:v>
                </c:pt>
                <c:pt idx="885">
                  <c:v>14.76661</c:v>
                </c:pt>
                <c:pt idx="886">
                  <c:v>14.78328</c:v>
                </c:pt>
                <c:pt idx="887">
                  <c:v>14.799950000000001</c:v>
                </c:pt>
                <c:pt idx="888">
                  <c:v>14.816610000000001</c:v>
                </c:pt>
                <c:pt idx="889">
                  <c:v>14.83328</c:v>
                </c:pt>
                <c:pt idx="890">
                  <c:v>14.84995</c:v>
                </c:pt>
                <c:pt idx="891">
                  <c:v>14.86661</c:v>
                </c:pt>
                <c:pt idx="892">
                  <c:v>14.883279999999999</c:v>
                </c:pt>
                <c:pt idx="893">
                  <c:v>14.899940000000001</c:v>
                </c:pt>
                <c:pt idx="894">
                  <c:v>14.91661</c:v>
                </c:pt>
                <c:pt idx="895">
                  <c:v>14.93328</c:v>
                </c:pt>
                <c:pt idx="896">
                  <c:v>14.94994</c:v>
                </c:pt>
                <c:pt idx="897">
                  <c:v>14.966609999999999</c:v>
                </c:pt>
                <c:pt idx="898">
                  <c:v>14.983280000000001</c:v>
                </c:pt>
                <c:pt idx="899">
                  <c:v>14.99994</c:v>
                </c:pt>
                <c:pt idx="900">
                  <c:v>15.01661</c:v>
                </c:pt>
                <c:pt idx="901">
                  <c:v>15.03328</c:v>
                </c:pt>
                <c:pt idx="902">
                  <c:v>15.049939999999999</c:v>
                </c:pt>
                <c:pt idx="903">
                  <c:v>15.066610000000001</c:v>
                </c:pt>
                <c:pt idx="904">
                  <c:v>15.083270000000001</c:v>
                </c:pt>
                <c:pt idx="905">
                  <c:v>15.09994</c:v>
                </c:pt>
                <c:pt idx="906">
                  <c:v>15.11661</c:v>
                </c:pt>
                <c:pt idx="907">
                  <c:v>15.13327</c:v>
                </c:pt>
                <c:pt idx="908">
                  <c:v>15.149940000000001</c:v>
                </c:pt>
                <c:pt idx="909">
                  <c:v>15.16661</c:v>
                </c:pt>
                <c:pt idx="910">
                  <c:v>15.18327</c:v>
                </c:pt>
                <c:pt idx="911">
                  <c:v>15.19994</c:v>
                </c:pt>
                <c:pt idx="912">
                  <c:v>15.216609999999999</c:v>
                </c:pt>
                <c:pt idx="913">
                  <c:v>15.233269999999999</c:v>
                </c:pt>
                <c:pt idx="914">
                  <c:v>15.24994</c:v>
                </c:pt>
                <c:pt idx="915">
                  <c:v>15.26661</c:v>
                </c:pt>
                <c:pt idx="916">
                  <c:v>15.28327</c:v>
                </c:pt>
                <c:pt idx="917">
                  <c:v>15.299939999999999</c:v>
                </c:pt>
                <c:pt idx="918">
                  <c:v>15.316599999999999</c:v>
                </c:pt>
                <c:pt idx="919">
                  <c:v>15.333270000000001</c:v>
                </c:pt>
                <c:pt idx="920">
                  <c:v>15.34994</c:v>
                </c:pt>
                <c:pt idx="921">
                  <c:v>15.3666</c:v>
                </c:pt>
                <c:pt idx="922">
                  <c:v>15.38327</c:v>
                </c:pt>
                <c:pt idx="923">
                  <c:v>15.399940000000001</c:v>
                </c:pt>
                <c:pt idx="924">
                  <c:v>15.416600000000001</c:v>
                </c:pt>
                <c:pt idx="925">
                  <c:v>15.43327</c:v>
                </c:pt>
                <c:pt idx="926">
                  <c:v>15.44994</c:v>
                </c:pt>
                <c:pt idx="927">
                  <c:v>15.4666</c:v>
                </c:pt>
                <c:pt idx="928">
                  <c:v>15.483269999999999</c:v>
                </c:pt>
                <c:pt idx="929">
                  <c:v>15.49994</c:v>
                </c:pt>
                <c:pt idx="930">
                  <c:v>15.5166</c:v>
                </c:pt>
                <c:pt idx="931">
                  <c:v>15.53327</c:v>
                </c:pt>
                <c:pt idx="932">
                  <c:v>15.549939999999999</c:v>
                </c:pt>
                <c:pt idx="933">
                  <c:v>15.566599999999999</c:v>
                </c:pt>
                <c:pt idx="934">
                  <c:v>15.583270000000001</c:v>
                </c:pt>
                <c:pt idx="935">
                  <c:v>15.599930000000001</c:v>
                </c:pt>
                <c:pt idx="936">
                  <c:v>15.6166</c:v>
                </c:pt>
                <c:pt idx="937">
                  <c:v>15.63327</c:v>
                </c:pt>
                <c:pt idx="938">
                  <c:v>15.649929999999999</c:v>
                </c:pt>
                <c:pt idx="939">
                  <c:v>15.666600000000001</c:v>
                </c:pt>
                <c:pt idx="940">
                  <c:v>15.68327</c:v>
                </c:pt>
                <c:pt idx="941">
                  <c:v>15.69993</c:v>
                </c:pt>
                <c:pt idx="942">
                  <c:v>15.7166</c:v>
                </c:pt>
                <c:pt idx="943">
                  <c:v>15.73326</c:v>
                </c:pt>
                <c:pt idx="944">
                  <c:v>15.749930000000001</c:v>
                </c:pt>
                <c:pt idx="945">
                  <c:v>15.7666</c:v>
                </c:pt>
                <c:pt idx="946">
                  <c:v>15.78326</c:v>
                </c:pt>
                <c:pt idx="947">
                  <c:v>15.79993</c:v>
                </c:pt>
                <c:pt idx="948">
                  <c:v>15.816599999999999</c:v>
                </c:pt>
                <c:pt idx="949">
                  <c:v>15.833259999999999</c:v>
                </c:pt>
                <c:pt idx="950">
                  <c:v>15.849930000000001</c:v>
                </c:pt>
                <c:pt idx="951">
                  <c:v>15.8666</c:v>
                </c:pt>
                <c:pt idx="952">
                  <c:v>15.88326</c:v>
                </c:pt>
                <c:pt idx="953">
                  <c:v>15.899929999999999</c:v>
                </c:pt>
                <c:pt idx="954">
                  <c:v>15.916600000000001</c:v>
                </c:pt>
                <c:pt idx="955">
                  <c:v>15.933260000000001</c:v>
                </c:pt>
                <c:pt idx="956">
                  <c:v>15.94993</c:v>
                </c:pt>
                <c:pt idx="957">
                  <c:v>15.96659</c:v>
                </c:pt>
                <c:pt idx="958">
                  <c:v>15.98326</c:v>
                </c:pt>
                <c:pt idx="959">
                  <c:v>15.999930000000001</c:v>
                </c:pt>
                <c:pt idx="960">
                  <c:v>16.016590000000001</c:v>
                </c:pt>
                <c:pt idx="961">
                  <c:v>16.033259999999999</c:v>
                </c:pt>
                <c:pt idx="962">
                  <c:v>16.04993</c:v>
                </c:pt>
                <c:pt idx="963">
                  <c:v>16.066590000000001</c:v>
                </c:pt>
                <c:pt idx="964">
                  <c:v>16.083259999999999</c:v>
                </c:pt>
                <c:pt idx="965">
                  <c:v>16.099930000000001</c:v>
                </c:pt>
                <c:pt idx="966">
                  <c:v>16.116589999999999</c:v>
                </c:pt>
                <c:pt idx="967">
                  <c:v>16.13326</c:v>
                </c:pt>
                <c:pt idx="968">
                  <c:v>16.149930000000001</c:v>
                </c:pt>
                <c:pt idx="969">
                  <c:v>16.166589999999999</c:v>
                </c:pt>
                <c:pt idx="970">
                  <c:v>16.183260000000001</c:v>
                </c:pt>
                <c:pt idx="971">
                  <c:v>16.199919999999999</c:v>
                </c:pt>
                <c:pt idx="972">
                  <c:v>16.21659</c:v>
                </c:pt>
                <c:pt idx="973">
                  <c:v>16.233260000000001</c:v>
                </c:pt>
                <c:pt idx="974">
                  <c:v>16.249919999999999</c:v>
                </c:pt>
                <c:pt idx="975">
                  <c:v>16.266590000000001</c:v>
                </c:pt>
                <c:pt idx="976">
                  <c:v>16.283259999999999</c:v>
                </c:pt>
                <c:pt idx="977">
                  <c:v>16.29992</c:v>
                </c:pt>
                <c:pt idx="978">
                  <c:v>16.316590000000001</c:v>
                </c:pt>
                <c:pt idx="979">
                  <c:v>16.333259999999999</c:v>
                </c:pt>
                <c:pt idx="980">
                  <c:v>16.349920000000001</c:v>
                </c:pt>
                <c:pt idx="981">
                  <c:v>16.366589999999999</c:v>
                </c:pt>
                <c:pt idx="982">
                  <c:v>16.38326</c:v>
                </c:pt>
                <c:pt idx="983">
                  <c:v>16.399920000000002</c:v>
                </c:pt>
                <c:pt idx="984">
                  <c:v>16.416589999999999</c:v>
                </c:pt>
                <c:pt idx="985">
                  <c:v>16.433250000000001</c:v>
                </c:pt>
                <c:pt idx="986">
                  <c:v>16.449919999999999</c:v>
                </c:pt>
                <c:pt idx="987">
                  <c:v>16.46659</c:v>
                </c:pt>
                <c:pt idx="988">
                  <c:v>16.483250000000002</c:v>
                </c:pt>
                <c:pt idx="989">
                  <c:v>16.499919999999999</c:v>
                </c:pt>
                <c:pt idx="990">
                  <c:v>16.516590000000001</c:v>
                </c:pt>
                <c:pt idx="991">
                  <c:v>16.533249999999999</c:v>
                </c:pt>
                <c:pt idx="992">
                  <c:v>16.54992</c:v>
                </c:pt>
                <c:pt idx="993">
                  <c:v>16.566590000000001</c:v>
                </c:pt>
                <c:pt idx="994">
                  <c:v>16.58325</c:v>
                </c:pt>
                <c:pt idx="995">
                  <c:v>16.599920000000001</c:v>
                </c:pt>
                <c:pt idx="996">
                  <c:v>16.616579999999999</c:v>
                </c:pt>
                <c:pt idx="997">
                  <c:v>16.63325</c:v>
                </c:pt>
                <c:pt idx="998">
                  <c:v>16.649920000000002</c:v>
                </c:pt>
                <c:pt idx="999">
                  <c:v>16.66658</c:v>
                </c:pt>
                <c:pt idx="1000">
                  <c:v>16.683250000000001</c:v>
                </c:pt>
                <c:pt idx="1001">
                  <c:v>16.699919999999999</c:v>
                </c:pt>
                <c:pt idx="1002">
                  <c:v>16.71658</c:v>
                </c:pt>
                <c:pt idx="1003">
                  <c:v>16.733250000000002</c:v>
                </c:pt>
                <c:pt idx="1004">
                  <c:v>16.749919999999999</c:v>
                </c:pt>
                <c:pt idx="1005">
                  <c:v>16.766580000000001</c:v>
                </c:pt>
                <c:pt idx="1006">
                  <c:v>16.783249999999999</c:v>
                </c:pt>
                <c:pt idx="1007">
                  <c:v>16.79992</c:v>
                </c:pt>
                <c:pt idx="1008">
                  <c:v>16.816579999999998</c:v>
                </c:pt>
                <c:pt idx="1009">
                  <c:v>16.83325</c:v>
                </c:pt>
                <c:pt idx="1010">
                  <c:v>16.849910000000001</c:v>
                </c:pt>
                <c:pt idx="1011">
                  <c:v>16.866579999999999</c:v>
                </c:pt>
                <c:pt idx="1012">
                  <c:v>16.88325</c:v>
                </c:pt>
                <c:pt idx="1013">
                  <c:v>16.899909999999998</c:v>
                </c:pt>
                <c:pt idx="1014">
                  <c:v>16.91658</c:v>
                </c:pt>
                <c:pt idx="1015">
                  <c:v>16.933250000000001</c:v>
                </c:pt>
                <c:pt idx="1016">
                  <c:v>16.949909999999999</c:v>
                </c:pt>
                <c:pt idx="1017">
                  <c:v>16.96658</c:v>
                </c:pt>
                <c:pt idx="1018">
                  <c:v>16.983250000000002</c:v>
                </c:pt>
                <c:pt idx="1019">
                  <c:v>16.99991</c:v>
                </c:pt>
                <c:pt idx="1020">
                  <c:v>17.016580000000001</c:v>
                </c:pt>
                <c:pt idx="1021">
                  <c:v>17.033249999999999</c:v>
                </c:pt>
                <c:pt idx="1022">
                  <c:v>17.049910000000001</c:v>
                </c:pt>
                <c:pt idx="1023">
                  <c:v>17.066579999999998</c:v>
                </c:pt>
                <c:pt idx="1024">
                  <c:v>17.08324</c:v>
                </c:pt>
                <c:pt idx="1025">
                  <c:v>17.099910000000001</c:v>
                </c:pt>
                <c:pt idx="1026">
                  <c:v>17.116579999999999</c:v>
                </c:pt>
                <c:pt idx="1027">
                  <c:v>17.133240000000001</c:v>
                </c:pt>
                <c:pt idx="1028">
                  <c:v>17.149909999999998</c:v>
                </c:pt>
                <c:pt idx="1029">
                  <c:v>17.16658</c:v>
                </c:pt>
                <c:pt idx="1030">
                  <c:v>17.183240000000001</c:v>
                </c:pt>
                <c:pt idx="1031">
                  <c:v>17.199909999999999</c:v>
                </c:pt>
                <c:pt idx="1032">
                  <c:v>17.21658</c:v>
                </c:pt>
                <c:pt idx="1033">
                  <c:v>17.233239999999999</c:v>
                </c:pt>
                <c:pt idx="1034">
                  <c:v>17.24991</c:v>
                </c:pt>
                <c:pt idx="1035">
                  <c:v>17.266570000000002</c:v>
                </c:pt>
                <c:pt idx="1036">
                  <c:v>17.283239999999999</c:v>
                </c:pt>
                <c:pt idx="1037">
                  <c:v>17.299910000000001</c:v>
                </c:pt>
                <c:pt idx="1038">
                  <c:v>17.316569999999999</c:v>
                </c:pt>
                <c:pt idx="1039">
                  <c:v>17.33324</c:v>
                </c:pt>
                <c:pt idx="1040">
                  <c:v>17.349910000000001</c:v>
                </c:pt>
                <c:pt idx="1041">
                  <c:v>17.366569999999999</c:v>
                </c:pt>
                <c:pt idx="1042">
                  <c:v>17.383240000000001</c:v>
                </c:pt>
                <c:pt idx="1043">
                  <c:v>17.399909999999998</c:v>
                </c:pt>
                <c:pt idx="1044">
                  <c:v>17.41657</c:v>
                </c:pt>
                <c:pt idx="1045">
                  <c:v>17.433240000000001</c:v>
                </c:pt>
                <c:pt idx="1046">
                  <c:v>17.449909999999999</c:v>
                </c:pt>
                <c:pt idx="1047">
                  <c:v>17.466570000000001</c:v>
                </c:pt>
                <c:pt idx="1048">
                  <c:v>17.483239999999999</c:v>
                </c:pt>
                <c:pt idx="1049">
                  <c:v>17.4999</c:v>
                </c:pt>
                <c:pt idx="1050">
                  <c:v>17.516570000000002</c:v>
                </c:pt>
                <c:pt idx="1051">
                  <c:v>17.533239999999999</c:v>
                </c:pt>
                <c:pt idx="1052">
                  <c:v>17.549900000000001</c:v>
                </c:pt>
                <c:pt idx="1053">
                  <c:v>17.566569999999999</c:v>
                </c:pt>
                <c:pt idx="1054">
                  <c:v>17.58323</c:v>
                </c:pt>
                <c:pt idx="1055">
                  <c:v>17.599900000000002</c:v>
                </c:pt>
                <c:pt idx="1056">
                  <c:v>17.616569999999999</c:v>
                </c:pt>
                <c:pt idx="1057">
                  <c:v>17.633240000000001</c:v>
                </c:pt>
                <c:pt idx="1058">
                  <c:v>17.649899999999999</c:v>
                </c:pt>
                <c:pt idx="1059">
                  <c:v>17.66657</c:v>
                </c:pt>
                <c:pt idx="1060">
                  <c:v>17.683240000000001</c:v>
                </c:pt>
                <c:pt idx="1061">
                  <c:v>17.6999</c:v>
                </c:pt>
                <c:pt idx="1062">
                  <c:v>17.716570000000001</c:v>
                </c:pt>
                <c:pt idx="1063">
                  <c:v>17.733229999999999</c:v>
                </c:pt>
                <c:pt idx="1064">
                  <c:v>17.7499</c:v>
                </c:pt>
                <c:pt idx="1065">
                  <c:v>17.766570000000002</c:v>
                </c:pt>
                <c:pt idx="1066">
                  <c:v>17.78323</c:v>
                </c:pt>
                <c:pt idx="1067">
                  <c:v>17.799900000000001</c:v>
                </c:pt>
                <c:pt idx="1068">
                  <c:v>17.816569999999999</c:v>
                </c:pt>
                <c:pt idx="1069">
                  <c:v>17.83323</c:v>
                </c:pt>
                <c:pt idx="1070">
                  <c:v>17.849900000000002</c:v>
                </c:pt>
                <c:pt idx="1071">
                  <c:v>17.866569999999999</c:v>
                </c:pt>
                <c:pt idx="1072">
                  <c:v>17.883230000000001</c:v>
                </c:pt>
                <c:pt idx="1073">
                  <c:v>17.899899999999999</c:v>
                </c:pt>
                <c:pt idx="1074">
                  <c:v>17.91656</c:v>
                </c:pt>
                <c:pt idx="1075">
                  <c:v>17.933229999999998</c:v>
                </c:pt>
                <c:pt idx="1076">
                  <c:v>17.9499</c:v>
                </c:pt>
                <c:pt idx="1077">
                  <c:v>17.966560000000001</c:v>
                </c:pt>
                <c:pt idx="1078">
                  <c:v>17.983229999999999</c:v>
                </c:pt>
                <c:pt idx="1079">
                  <c:v>17.9999</c:v>
                </c:pt>
                <c:pt idx="1080">
                  <c:v>18.016559999999998</c:v>
                </c:pt>
                <c:pt idx="1081">
                  <c:v>18.03323</c:v>
                </c:pt>
                <c:pt idx="1082">
                  <c:v>18.049900000000001</c:v>
                </c:pt>
                <c:pt idx="1083">
                  <c:v>18.066559999999999</c:v>
                </c:pt>
                <c:pt idx="1084">
                  <c:v>18.08323</c:v>
                </c:pt>
                <c:pt idx="1085">
                  <c:v>18.099900000000002</c:v>
                </c:pt>
                <c:pt idx="1086">
                  <c:v>18.11656</c:v>
                </c:pt>
                <c:pt idx="1087">
                  <c:v>18.133230000000001</c:v>
                </c:pt>
                <c:pt idx="1088">
                  <c:v>18.149889999999999</c:v>
                </c:pt>
                <c:pt idx="1089">
                  <c:v>18.16656</c:v>
                </c:pt>
                <c:pt idx="1090">
                  <c:v>18.183229999999998</c:v>
                </c:pt>
                <c:pt idx="1091">
                  <c:v>18.19989</c:v>
                </c:pt>
                <c:pt idx="1092">
                  <c:v>18.216560000000001</c:v>
                </c:pt>
                <c:pt idx="1093">
                  <c:v>18.233229999999999</c:v>
                </c:pt>
                <c:pt idx="1094">
                  <c:v>18.2499</c:v>
                </c:pt>
                <c:pt idx="1095">
                  <c:v>18.266559999999998</c:v>
                </c:pt>
                <c:pt idx="1096">
                  <c:v>18.28323</c:v>
                </c:pt>
                <c:pt idx="1097">
                  <c:v>18.299890000000001</c:v>
                </c:pt>
                <c:pt idx="1098">
                  <c:v>18.316559999999999</c:v>
                </c:pt>
                <c:pt idx="1099">
                  <c:v>18.33323</c:v>
                </c:pt>
                <c:pt idx="1100">
                  <c:v>18.349889999999998</c:v>
                </c:pt>
                <c:pt idx="1101">
                  <c:v>18.36656</c:v>
                </c:pt>
                <c:pt idx="1102">
                  <c:v>18.383220000000001</c:v>
                </c:pt>
                <c:pt idx="1103">
                  <c:v>18.399889999999999</c:v>
                </c:pt>
                <c:pt idx="1104">
                  <c:v>18.41656</c:v>
                </c:pt>
                <c:pt idx="1105">
                  <c:v>18.433219999999999</c:v>
                </c:pt>
                <c:pt idx="1106">
                  <c:v>18.44989</c:v>
                </c:pt>
                <c:pt idx="1107">
                  <c:v>18.466560000000001</c:v>
                </c:pt>
                <c:pt idx="1108">
                  <c:v>18.483219999999999</c:v>
                </c:pt>
                <c:pt idx="1109">
                  <c:v>18.499890000000001</c:v>
                </c:pt>
                <c:pt idx="1110">
                  <c:v>18.516559999999998</c:v>
                </c:pt>
                <c:pt idx="1111">
                  <c:v>18.53322</c:v>
                </c:pt>
                <c:pt idx="1112">
                  <c:v>18.549890000000001</c:v>
                </c:pt>
                <c:pt idx="1113">
                  <c:v>18.566559999999999</c:v>
                </c:pt>
                <c:pt idx="1114">
                  <c:v>18.583220000000001</c:v>
                </c:pt>
                <c:pt idx="1115">
                  <c:v>18.599889999999998</c:v>
                </c:pt>
                <c:pt idx="1116">
                  <c:v>18.61655</c:v>
                </c:pt>
                <c:pt idx="1117">
                  <c:v>18.633220000000001</c:v>
                </c:pt>
                <c:pt idx="1118">
                  <c:v>18.649889999999999</c:v>
                </c:pt>
                <c:pt idx="1119">
                  <c:v>18.666550000000001</c:v>
                </c:pt>
                <c:pt idx="1120">
                  <c:v>18.683219999999999</c:v>
                </c:pt>
                <c:pt idx="1121">
                  <c:v>18.69989</c:v>
                </c:pt>
                <c:pt idx="1122">
                  <c:v>18.716550000000002</c:v>
                </c:pt>
                <c:pt idx="1123">
                  <c:v>18.733219999999999</c:v>
                </c:pt>
                <c:pt idx="1124">
                  <c:v>18.749890000000001</c:v>
                </c:pt>
                <c:pt idx="1125">
                  <c:v>18.766549999999999</c:v>
                </c:pt>
                <c:pt idx="1126">
                  <c:v>18.78322</c:v>
                </c:pt>
                <c:pt idx="1127">
                  <c:v>18.799880000000002</c:v>
                </c:pt>
                <c:pt idx="1128">
                  <c:v>18.816549999999999</c:v>
                </c:pt>
                <c:pt idx="1129">
                  <c:v>18.833220000000001</c:v>
                </c:pt>
                <c:pt idx="1130">
                  <c:v>18.849879999999999</c:v>
                </c:pt>
                <c:pt idx="1131">
                  <c:v>18.86655</c:v>
                </c:pt>
                <c:pt idx="1132">
                  <c:v>18.883220000000001</c:v>
                </c:pt>
                <c:pt idx="1133">
                  <c:v>18.89988</c:v>
                </c:pt>
                <c:pt idx="1134">
                  <c:v>18.916550000000001</c:v>
                </c:pt>
                <c:pt idx="1135">
                  <c:v>18.933219999999999</c:v>
                </c:pt>
                <c:pt idx="1136">
                  <c:v>18.94988</c:v>
                </c:pt>
                <c:pt idx="1137">
                  <c:v>18.966550000000002</c:v>
                </c:pt>
                <c:pt idx="1138">
                  <c:v>18.983219999999999</c:v>
                </c:pt>
                <c:pt idx="1139">
                  <c:v>18.999880000000001</c:v>
                </c:pt>
                <c:pt idx="1140">
                  <c:v>19.016549999999999</c:v>
                </c:pt>
                <c:pt idx="1141">
                  <c:v>19.03321</c:v>
                </c:pt>
                <c:pt idx="1142">
                  <c:v>19.049880000000002</c:v>
                </c:pt>
                <c:pt idx="1143">
                  <c:v>19.066549999999999</c:v>
                </c:pt>
                <c:pt idx="1144">
                  <c:v>19.083210000000001</c:v>
                </c:pt>
                <c:pt idx="1145">
                  <c:v>19.099879999999999</c:v>
                </c:pt>
                <c:pt idx="1146">
                  <c:v>19.11655</c:v>
                </c:pt>
                <c:pt idx="1147">
                  <c:v>19.133209999999998</c:v>
                </c:pt>
                <c:pt idx="1148">
                  <c:v>19.14988</c:v>
                </c:pt>
                <c:pt idx="1149">
                  <c:v>19.166550000000001</c:v>
                </c:pt>
                <c:pt idx="1150">
                  <c:v>19.183209999999999</c:v>
                </c:pt>
                <c:pt idx="1151">
                  <c:v>19.19988</c:v>
                </c:pt>
                <c:pt idx="1152">
                  <c:v>19.216550000000002</c:v>
                </c:pt>
                <c:pt idx="1153">
                  <c:v>19.23321</c:v>
                </c:pt>
                <c:pt idx="1154">
                  <c:v>19.249880000000001</c:v>
                </c:pt>
                <c:pt idx="1155">
                  <c:v>19.266539999999999</c:v>
                </c:pt>
                <c:pt idx="1156">
                  <c:v>19.28321</c:v>
                </c:pt>
                <c:pt idx="1157">
                  <c:v>19.299880000000002</c:v>
                </c:pt>
                <c:pt idx="1158">
                  <c:v>19.316549999999999</c:v>
                </c:pt>
                <c:pt idx="1159">
                  <c:v>19.333210000000001</c:v>
                </c:pt>
                <c:pt idx="1160">
                  <c:v>19.349879999999999</c:v>
                </c:pt>
                <c:pt idx="1161">
                  <c:v>19.366540000000001</c:v>
                </c:pt>
                <c:pt idx="1162">
                  <c:v>19.383209999999998</c:v>
                </c:pt>
                <c:pt idx="1163">
                  <c:v>19.39988</c:v>
                </c:pt>
                <c:pt idx="1164">
                  <c:v>19.416540000000001</c:v>
                </c:pt>
                <c:pt idx="1165">
                  <c:v>19.433209999999999</c:v>
                </c:pt>
                <c:pt idx="1166">
                  <c:v>19.449870000000001</c:v>
                </c:pt>
                <c:pt idx="1167">
                  <c:v>19.466539999999998</c:v>
                </c:pt>
                <c:pt idx="1168">
                  <c:v>19.48321</c:v>
                </c:pt>
                <c:pt idx="1169">
                  <c:v>19.499870000000001</c:v>
                </c:pt>
                <c:pt idx="1170">
                  <c:v>19.516539999999999</c:v>
                </c:pt>
                <c:pt idx="1171">
                  <c:v>19.53321</c:v>
                </c:pt>
                <c:pt idx="1172">
                  <c:v>19.549869999999999</c:v>
                </c:pt>
                <c:pt idx="1173">
                  <c:v>19.56654</c:v>
                </c:pt>
                <c:pt idx="1174">
                  <c:v>19.583210000000001</c:v>
                </c:pt>
                <c:pt idx="1175">
                  <c:v>19.599869999999999</c:v>
                </c:pt>
                <c:pt idx="1176">
                  <c:v>19.616540000000001</c:v>
                </c:pt>
                <c:pt idx="1177">
                  <c:v>19.633209999999998</c:v>
                </c:pt>
                <c:pt idx="1178">
                  <c:v>19.64987</c:v>
                </c:pt>
                <c:pt idx="1179">
                  <c:v>19.666540000000001</c:v>
                </c:pt>
                <c:pt idx="1180">
                  <c:v>19.683199999999999</c:v>
                </c:pt>
                <c:pt idx="1181">
                  <c:v>19.699870000000001</c:v>
                </c:pt>
                <c:pt idx="1182">
                  <c:v>19.716539999999998</c:v>
                </c:pt>
                <c:pt idx="1183">
                  <c:v>19.7332</c:v>
                </c:pt>
                <c:pt idx="1184">
                  <c:v>19.749870000000001</c:v>
                </c:pt>
                <c:pt idx="1185">
                  <c:v>19.766539999999999</c:v>
                </c:pt>
                <c:pt idx="1186">
                  <c:v>19.783200000000001</c:v>
                </c:pt>
                <c:pt idx="1187">
                  <c:v>19.799869999999999</c:v>
                </c:pt>
                <c:pt idx="1188">
                  <c:v>19.81654</c:v>
                </c:pt>
                <c:pt idx="1189">
                  <c:v>19.833200000000001</c:v>
                </c:pt>
                <c:pt idx="1190">
                  <c:v>19.849869999999999</c:v>
                </c:pt>
                <c:pt idx="1191">
                  <c:v>19.866540000000001</c:v>
                </c:pt>
                <c:pt idx="1192">
                  <c:v>19.883199999999999</c:v>
                </c:pt>
                <c:pt idx="1193">
                  <c:v>19.89987</c:v>
                </c:pt>
                <c:pt idx="1194">
                  <c:v>19.916530000000002</c:v>
                </c:pt>
                <c:pt idx="1195">
                  <c:v>19.933199999999999</c:v>
                </c:pt>
                <c:pt idx="1196">
                  <c:v>19.949870000000001</c:v>
                </c:pt>
                <c:pt idx="1197">
                  <c:v>19.966529999999999</c:v>
                </c:pt>
                <c:pt idx="1198">
                  <c:v>19.9832</c:v>
                </c:pt>
                <c:pt idx="1199">
                  <c:v>19.999870000000001</c:v>
                </c:pt>
                <c:pt idx="1200">
                  <c:v>20.016529999999999</c:v>
                </c:pt>
                <c:pt idx="1201">
                  <c:v>20.033200000000001</c:v>
                </c:pt>
                <c:pt idx="1202">
                  <c:v>20.049869999999999</c:v>
                </c:pt>
                <c:pt idx="1203">
                  <c:v>20.06653</c:v>
                </c:pt>
                <c:pt idx="1204">
                  <c:v>20.083200000000001</c:v>
                </c:pt>
                <c:pt idx="1205">
                  <c:v>20.09986</c:v>
                </c:pt>
                <c:pt idx="1206">
                  <c:v>20.116530000000001</c:v>
                </c:pt>
                <c:pt idx="1207">
                  <c:v>20.133199999999999</c:v>
                </c:pt>
                <c:pt idx="1208">
                  <c:v>20.14986</c:v>
                </c:pt>
                <c:pt idx="1209">
                  <c:v>20.166530000000002</c:v>
                </c:pt>
                <c:pt idx="1210">
                  <c:v>20.183199999999999</c:v>
                </c:pt>
                <c:pt idx="1211">
                  <c:v>20.199860000000001</c:v>
                </c:pt>
                <c:pt idx="1212">
                  <c:v>20.216529999999999</c:v>
                </c:pt>
                <c:pt idx="1213">
                  <c:v>20.2332</c:v>
                </c:pt>
                <c:pt idx="1214">
                  <c:v>20.249860000000002</c:v>
                </c:pt>
                <c:pt idx="1215">
                  <c:v>20.266529999999999</c:v>
                </c:pt>
                <c:pt idx="1216">
                  <c:v>20.283200000000001</c:v>
                </c:pt>
                <c:pt idx="1217">
                  <c:v>20.299859999999999</c:v>
                </c:pt>
                <c:pt idx="1218">
                  <c:v>20.31653</c:v>
                </c:pt>
                <c:pt idx="1219">
                  <c:v>20.333189999999998</c:v>
                </c:pt>
                <c:pt idx="1220">
                  <c:v>20.34986</c:v>
                </c:pt>
                <c:pt idx="1221">
                  <c:v>20.366530000000001</c:v>
                </c:pt>
                <c:pt idx="1222">
                  <c:v>20.383199999999999</c:v>
                </c:pt>
                <c:pt idx="1223">
                  <c:v>20.39986</c:v>
                </c:pt>
                <c:pt idx="1224">
                  <c:v>20.416530000000002</c:v>
                </c:pt>
                <c:pt idx="1225">
                  <c:v>20.43319</c:v>
                </c:pt>
                <c:pt idx="1226">
                  <c:v>20.449860000000001</c:v>
                </c:pt>
                <c:pt idx="1227">
                  <c:v>20.466529999999999</c:v>
                </c:pt>
                <c:pt idx="1228">
                  <c:v>20.48319</c:v>
                </c:pt>
                <c:pt idx="1229">
                  <c:v>20.499860000000002</c:v>
                </c:pt>
                <c:pt idx="1230">
                  <c:v>20.51652</c:v>
                </c:pt>
                <c:pt idx="1231">
                  <c:v>20.533190000000001</c:v>
                </c:pt>
                <c:pt idx="1232">
                  <c:v>20.549859999999999</c:v>
                </c:pt>
                <c:pt idx="1233">
                  <c:v>20.566520000000001</c:v>
                </c:pt>
                <c:pt idx="1234">
                  <c:v>20.583189999999998</c:v>
                </c:pt>
                <c:pt idx="1235">
                  <c:v>20.59986</c:v>
                </c:pt>
                <c:pt idx="1236">
                  <c:v>20.616520000000001</c:v>
                </c:pt>
                <c:pt idx="1237">
                  <c:v>20.633189999999999</c:v>
                </c:pt>
                <c:pt idx="1238">
                  <c:v>20.64986</c:v>
                </c:pt>
                <c:pt idx="1239">
                  <c:v>20.666519999999998</c:v>
                </c:pt>
                <c:pt idx="1240">
                  <c:v>20.68319</c:v>
                </c:pt>
                <c:pt idx="1241">
                  <c:v>20.699860000000001</c:v>
                </c:pt>
                <c:pt idx="1242">
                  <c:v>20.716519999999999</c:v>
                </c:pt>
                <c:pt idx="1243">
                  <c:v>20.73319</c:v>
                </c:pt>
                <c:pt idx="1244">
                  <c:v>20.749860000000002</c:v>
                </c:pt>
                <c:pt idx="1245">
                  <c:v>20.76652</c:v>
                </c:pt>
                <c:pt idx="1246">
                  <c:v>20.783190000000001</c:v>
                </c:pt>
                <c:pt idx="1247">
                  <c:v>20.799849999999999</c:v>
                </c:pt>
                <c:pt idx="1248">
                  <c:v>20.816520000000001</c:v>
                </c:pt>
                <c:pt idx="1249">
                  <c:v>20.833189999999998</c:v>
                </c:pt>
                <c:pt idx="1250">
                  <c:v>20.84985</c:v>
                </c:pt>
                <c:pt idx="1251">
                  <c:v>20.866520000000001</c:v>
                </c:pt>
                <c:pt idx="1252">
                  <c:v>20.883189999999999</c:v>
                </c:pt>
                <c:pt idx="1253">
                  <c:v>20.899850000000001</c:v>
                </c:pt>
                <c:pt idx="1254">
                  <c:v>20.916519999999998</c:v>
                </c:pt>
                <c:pt idx="1255">
                  <c:v>20.93319</c:v>
                </c:pt>
                <c:pt idx="1256">
                  <c:v>20.949850000000001</c:v>
                </c:pt>
                <c:pt idx="1257">
                  <c:v>20.966519999999999</c:v>
                </c:pt>
                <c:pt idx="1258">
                  <c:v>20.983180000000001</c:v>
                </c:pt>
                <c:pt idx="1259">
                  <c:v>20.999849999999999</c:v>
                </c:pt>
                <c:pt idx="1260">
                  <c:v>21.01652</c:v>
                </c:pt>
                <c:pt idx="1261">
                  <c:v>21.033180000000002</c:v>
                </c:pt>
                <c:pt idx="1262">
                  <c:v>21.049849999999999</c:v>
                </c:pt>
                <c:pt idx="1263">
                  <c:v>21.066520000000001</c:v>
                </c:pt>
                <c:pt idx="1264">
                  <c:v>21.083179999999999</c:v>
                </c:pt>
                <c:pt idx="1265">
                  <c:v>21.09985</c:v>
                </c:pt>
                <c:pt idx="1266">
                  <c:v>21.116520000000001</c:v>
                </c:pt>
                <c:pt idx="1267">
                  <c:v>21.133179999999999</c:v>
                </c:pt>
                <c:pt idx="1268">
                  <c:v>21.149850000000001</c:v>
                </c:pt>
                <c:pt idx="1269">
                  <c:v>21.166519999999998</c:v>
                </c:pt>
                <c:pt idx="1270">
                  <c:v>21.18318</c:v>
                </c:pt>
                <c:pt idx="1271">
                  <c:v>21.199850000000001</c:v>
                </c:pt>
                <c:pt idx="1272">
                  <c:v>21.21651</c:v>
                </c:pt>
                <c:pt idx="1273">
                  <c:v>21.233180000000001</c:v>
                </c:pt>
                <c:pt idx="1274">
                  <c:v>21.249849999999999</c:v>
                </c:pt>
                <c:pt idx="1275">
                  <c:v>21.26651</c:v>
                </c:pt>
                <c:pt idx="1276">
                  <c:v>21.283180000000002</c:v>
                </c:pt>
                <c:pt idx="1277">
                  <c:v>21.299849999999999</c:v>
                </c:pt>
                <c:pt idx="1278">
                  <c:v>21.316510000000001</c:v>
                </c:pt>
                <c:pt idx="1279">
                  <c:v>21.333179999999999</c:v>
                </c:pt>
                <c:pt idx="1280">
                  <c:v>21.34985</c:v>
                </c:pt>
                <c:pt idx="1281">
                  <c:v>21.366510000000002</c:v>
                </c:pt>
                <c:pt idx="1282">
                  <c:v>21.383179999999999</c:v>
                </c:pt>
                <c:pt idx="1283">
                  <c:v>21.399850000000001</c:v>
                </c:pt>
                <c:pt idx="1284">
                  <c:v>21.416509999999999</c:v>
                </c:pt>
                <c:pt idx="1285">
                  <c:v>21.43318</c:v>
                </c:pt>
                <c:pt idx="1286">
                  <c:v>21.449850000000001</c:v>
                </c:pt>
                <c:pt idx="1287">
                  <c:v>21.46651</c:v>
                </c:pt>
                <c:pt idx="1288">
                  <c:v>21.483180000000001</c:v>
                </c:pt>
                <c:pt idx="1289">
                  <c:v>21.499839999999999</c:v>
                </c:pt>
                <c:pt idx="1290">
                  <c:v>21.51651</c:v>
                </c:pt>
                <c:pt idx="1291">
                  <c:v>21.533180000000002</c:v>
                </c:pt>
                <c:pt idx="1292">
                  <c:v>21.54984</c:v>
                </c:pt>
                <c:pt idx="1293">
                  <c:v>21.566510000000001</c:v>
                </c:pt>
                <c:pt idx="1294">
                  <c:v>21.583169999999999</c:v>
                </c:pt>
                <c:pt idx="1295">
                  <c:v>21.59984</c:v>
                </c:pt>
                <c:pt idx="1296">
                  <c:v>21.616510000000002</c:v>
                </c:pt>
                <c:pt idx="1297">
                  <c:v>21.63317</c:v>
                </c:pt>
                <c:pt idx="1298">
                  <c:v>21.649840000000001</c:v>
                </c:pt>
                <c:pt idx="1299">
                  <c:v>21.666509999999999</c:v>
                </c:pt>
                <c:pt idx="1300">
                  <c:v>21.68317</c:v>
                </c:pt>
                <c:pt idx="1301">
                  <c:v>21.699839999999998</c:v>
                </c:pt>
                <c:pt idx="1302">
                  <c:v>21.71651</c:v>
                </c:pt>
                <c:pt idx="1303">
                  <c:v>21.733170000000001</c:v>
                </c:pt>
                <c:pt idx="1304">
                  <c:v>21.749839999999999</c:v>
                </c:pt>
                <c:pt idx="1305">
                  <c:v>21.76651</c:v>
                </c:pt>
                <c:pt idx="1306">
                  <c:v>21.783169999999998</c:v>
                </c:pt>
                <c:pt idx="1307">
                  <c:v>21.79984</c:v>
                </c:pt>
                <c:pt idx="1308">
                  <c:v>21.816510000000001</c:v>
                </c:pt>
                <c:pt idx="1309">
                  <c:v>21.833169999999999</c:v>
                </c:pt>
                <c:pt idx="1310">
                  <c:v>21.84984</c:v>
                </c:pt>
                <c:pt idx="1311">
                  <c:v>21.866499999999998</c:v>
                </c:pt>
                <c:pt idx="1312">
                  <c:v>21.88317</c:v>
                </c:pt>
                <c:pt idx="1313">
                  <c:v>21.899840000000001</c:v>
                </c:pt>
                <c:pt idx="1314">
                  <c:v>21.916499999999999</c:v>
                </c:pt>
                <c:pt idx="1315">
                  <c:v>21.93317</c:v>
                </c:pt>
                <c:pt idx="1316">
                  <c:v>21.949839999999998</c:v>
                </c:pt>
                <c:pt idx="1317">
                  <c:v>21.9665</c:v>
                </c:pt>
                <c:pt idx="1318">
                  <c:v>21.983170000000001</c:v>
                </c:pt>
                <c:pt idx="1319">
                  <c:v>21.999839999999999</c:v>
                </c:pt>
                <c:pt idx="1320">
                  <c:v>22.016500000000001</c:v>
                </c:pt>
                <c:pt idx="1321">
                  <c:v>22.033169999999998</c:v>
                </c:pt>
                <c:pt idx="1322">
                  <c:v>22.04984</c:v>
                </c:pt>
                <c:pt idx="1323">
                  <c:v>22.066500000000001</c:v>
                </c:pt>
                <c:pt idx="1324">
                  <c:v>22.083169999999999</c:v>
                </c:pt>
                <c:pt idx="1325">
                  <c:v>22.099830000000001</c:v>
                </c:pt>
                <c:pt idx="1326">
                  <c:v>22.116499999999998</c:v>
                </c:pt>
                <c:pt idx="1327">
                  <c:v>22.13317</c:v>
                </c:pt>
                <c:pt idx="1328">
                  <c:v>22.149830000000001</c:v>
                </c:pt>
                <c:pt idx="1329">
                  <c:v>22.166499999999999</c:v>
                </c:pt>
                <c:pt idx="1330">
                  <c:v>22.18317</c:v>
                </c:pt>
                <c:pt idx="1331">
                  <c:v>22.199829999999999</c:v>
                </c:pt>
                <c:pt idx="1332">
                  <c:v>22.2165</c:v>
                </c:pt>
                <c:pt idx="1333">
                  <c:v>22.233170000000001</c:v>
                </c:pt>
                <c:pt idx="1334">
                  <c:v>22.249829999999999</c:v>
                </c:pt>
                <c:pt idx="1335">
                  <c:v>22.266500000000001</c:v>
                </c:pt>
                <c:pt idx="1336">
                  <c:v>22.283159999999999</c:v>
                </c:pt>
                <c:pt idx="1337">
                  <c:v>22.29983</c:v>
                </c:pt>
                <c:pt idx="1338">
                  <c:v>22.316500000000001</c:v>
                </c:pt>
                <c:pt idx="1339">
                  <c:v>22.333159999999999</c:v>
                </c:pt>
                <c:pt idx="1340">
                  <c:v>22.349830000000001</c:v>
                </c:pt>
                <c:pt idx="1341">
                  <c:v>22.366499999999998</c:v>
                </c:pt>
                <c:pt idx="1342">
                  <c:v>22.38316</c:v>
                </c:pt>
                <c:pt idx="1343">
                  <c:v>22.399830000000001</c:v>
                </c:pt>
                <c:pt idx="1344">
                  <c:v>22.416499999999999</c:v>
                </c:pt>
                <c:pt idx="1345">
                  <c:v>22.433160000000001</c:v>
                </c:pt>
                <c:pt idx="1346">
                  <c:v>22.449829999999999</c:v>
                </c:pt>
                <c:pt idx="1347">
                  <c:v>22.4665</c:v>
                </c:pt>
                <c:pt idx="1348">
                  <c:v>22.483160000000002</c:v>
                </c:pt>
                <c:pt idx="1349">
                  <c:v>22.499829999999999</c:v>
                </c:pt>
                <c:pt idx="1350">
                  <c:v>22.516500000000001</c:v>
                </c:pt>
                <c:pt idx="1351">
                  <c:v>22.533159999999999</c:v>
                </c:pt>
                <c:pt idx="1352">
                  <c:v>22.54983</c:v>
                </c:pt>
                <c:pt idx="1353">
                  <c:v>22.566490000000002</c:v>
                </c:pt>
                <c:pt idx="1354">
                  <c:v>22.583159999999999</c:v>
                </c:pt>
                <c:pt idx="1355">
                  <c:v>22.599830000000001</c:v>
                </c:pt>
                <c:pt idx="1356">
                  <c:v>22.616489999999999</c:v>
                </c:pt>
                <c:pt idx="1357">
                  <c:v>22.63316</c:v>
                </c:pt>
                <c:pt idx="1358">
                  <c:v>22.649819999999998</c:v>
                </c:pt>
                <c:pt idx="1359">
                  <c:v>22.66649</c:v>
                </c:pt>
                <c:pt idx="1360">
                  <c:v>22.683160000000001</c:v>
                </c:pt>
                <c:pt idx="1361">
                  <c:v>22.699829999999999</c:v>
                </c:pt>
                <c:pt idx="1362">
                  <c:v>22.71649</c:v>
                </c:pt>
                <c:pt idx="1363">
                  <c:v>22.733160000000002</c:v>
                </c:pt>
                <c:pt idx="1364">
                  <c:v>22.74982</c:v>
                </c:pt>
                <c:pt idx="1365">
                  <c:v>22.766490000000001</c:v>
                </c:pt>
                <c:pt idx="1366">
                  <c:v>22.783159999999999</c:v>
                </c:pt>
                <c:pt idx="1367">
                  <c:v>22.79982</c:v>
                </c:pt>
                <c:pt idx="1368">
                  <c:v>22.816490000000002</c:v>
                </c:pt>
                <c:pt idx="1369">
                  <c:v>22.833159999999999</c:v>
                </c:pt>
                <c:pt idx="1370">
                  <c:v>22.849820000000001</c:v>
                </c:pt>
                <c:pt idx="1371">
                  <c:v>22.866489999999999</c:v>
                </c:pt>
                <c:pt idx="1372">
                  <c:v>22.88316</c:v>
                </c:pt>
                <c:pt idx="1373">
                  <c:v>22.899819999999998</c:v>
                </c:pt>
                <c:pt idx="1374">
                  <c:v>22.91649</c:v>
                </c:pt>
                <c:pt idx="1375">
                  <c:v>22.933160000000001</c:v>
                </c:pt>
                <c:pt idx="1376">
                  <c:v>22.949819999999999</c:v>
                </c:pt>
                <c:pt idx="1377">
                  <c:v>22.96649</c:v>
                </c:pt>
                <c:pt idx="1378">
                  <c:v>22.983149999999998</c:v>
                </c:pt>
                <c:pt idx="1379">
                  <c:v>22.99982</c:v>
                </c:pt>
                <c:pt idx="1380">
                  <c:v>23.016490000000001</c:v>
                </c:pt>
                <c:pt idx="1381">
                  <c:v>23.033149999999999</c:v>
                </c:pt>
                <c:pt idx="1382">
                  <c:v>23.04982</c:v>
                </c:pt>
                <c:pt idx="1383">
                  <c:v>23.066490000000002</c:v>
                </c:pt>
                <c:pt idx="1384">
                  <c:v>23.08315</c:v>
                </c:pt>
                <c:pt idx="1385">
                  <c:v>23.099820000000001</c:v>
                </c:pt>
                <c:pt idx="1386">
                  <c:v>23.116489999999999</c:v>
                </c:pt>
                <c:pt idx="1387">
                  <c:v>23.133150000000001</c:v>
                </c:pt>
                <c:pt idx="1388">
                  <c:v>23.149819999999998</c:v>
                </c:pt>
                <c:pt idx="1389">
                  <c:v>23.16648</c:v>
                </c:pt>
                <c:pt idx="1390">
                  <c:v>23.183150000000001</c:v>
                </c:pt>
                <c:pt idx="1391">
                  <c:v>23.199819999999999</c:v>
                </c:pt>
                <c:pt idx="1392">
                  <c:v>23.216480000000001</c:v>
                </c:pt>
                <c:pt idx="1393">
                  <c:v>23.233149999999998</c:v>
                </c:pt>
                <c:pt idx="1394">
                  <c:v>23.24982</c:v>
                </c:pt>
                <c:pt idx="1395">
                  <c:v>23.266480000000001</c:v>
                </c:pt>
                <c:pt idx="1396">
                  <c:v>23.283149999999999</c:v>
                </c:pt>
                <c:pt idx="1397">
                  <c:v>23.29982</c:v>
                </c:pt>
                <c:pt idx="1398">
                  <c:v>23.316479999999999</c:v>
                </c:pt>
                <c:pt idx="1399">
                  <c:v>23.33315</c:v>
                </c:pt>
                <c:pt idx="1400">
                  <c:v>23.349820000000001</c:v>
                </c:pt>
                <c:pt idx="1401">
                  <c:v>23.366479999999999</c:v>
                </c:pt>
                <c:pt idx="1402">
                  <c:v>23.383150000000001</c:v>
                </c:pt>
                <c:pt idx="1403">
                  <c:v>23.399809999999999</c:v>
                </c:pt>
                <c:pt idx="1404">
                  <c:v>23.41648</c:v>
                </c:pt>
                <c:pt idx="1405">
                  <c:v>23.433150000000001</c:v>
                </c:pt>
                <c:pt idx="1406">
                  <c:v>23.449809999999999</c:v>
                </c:pt>
                <c:pt idx="1407">
                  <c:v>23.466480000000001</c:v>
                </c:pt>
                <c:pt idx="1408">
                  <c:v>23.483149999999998</c:v>
                </c:pt>
                <c:pt idx="1409">
                  <c:v>23.49981</c:v>
                </c:pt>
                <c:pt idx="1410">
                  <c:v>23.516480000000001</c:v>
                </c:pt>
                <c:pt idx="1411">
                  <c:v>23.533149999999999</c:v>
                </c:pt>
                <c:pt idx="1412">
                  <c:v>23.549810000000001</c:v>
                </c:pt>
                <c:pt idx="1413">
                  <c:v>23.566479999999999</c:v>
                </c:pt>
                <c:pt idx="1414">
                  <c:v>23.58315</c:v>
                </c:pt>
                <c:pt idx="1415">
                  <c:v>23.599810000000002</c:v>
                </c:pt>
                <c:pt idx="1416">
                  <c:v>23.616479999999999</c:v>
                </c:pt>
                <c:pt idx="1417">
                  <c:v>23.633140000000001</c:v>
                </c:pt>
                <c:pt idx="1418">
                  <c:v>23.649809999999999</c:v>
                </c:pt>
                <c:pt idx="1419">
                  <c:v>23.66648</c:v>
                </c:pt>
                <c:pt idx="1420">
                  <c:v>23.683140000000002</c:v>
                </c:pt>
                <c:pt idx="1421">
                  <c:v>23.699809999999999</c:v>
                </c:pt>
                <c:pt idx="1422">
                  <c:v>23.716470000000001</c:v>
                </c:pt>
                <c:pt idx="1423">
                  <c:v>23.733139999999999</c:v>
                </c:pt>
                <c:pt idx="1424">
                  <c:v>23.74981</c:v>
                </c:pt>
                <c:pt idx="1425">
                  <c:v>23.766480000000001</c:v>
                </c:pt>
                <c:pt idx="1426">
                  <c:v>23.78314</c:v>
                </c:pt>
                <c:pt idx="1427">
                  <c:v>23.799810000000001</c:v>
                </c:pt>
                <c:pt idx="1428">
                  <c:v>23.816469999999999</c:v>
                </c:pt>
                <c:pt idx="1429">
                  <c:v>23.83314</c:v>
                </c:pt>
                <c:pt idx="1430">
                  <c:v>23.849810000000002</c:v>
                </c:pt>
                <c:pt idx="1431">
                  <c:v>23.86647</c:v>
                </c:pt>
                <c:pt idx="1432">
                  <c:v>23.883140000000001</c:v>
                </c:pt>
                <c:pt idx="1433">
                  <c:v>23.899809999999999</c:v>
                </c:pt>
                <c:pt idx="1434">
                  <c:v>23.91647</c:v>
                </c:pt>
                <c:pt idx="1435">
                  <c:v>23.933140000000002</c:v>
                </c:pt>
                <c:pt idx="1436">
                  <c:v>23.949809999999999</c:v>
                </c:pt>
                <c:pt idx="1437">
                  <c:v>23.966470000000001</c:v>
                </c:pt>
                <c:pt idx="1438">
                  <c:v>23.983139999999999</c:v>
                </c:pt>
                <c:pt idx="1439">
                  <c:v>23.99981</c:v>
                </c:pt>
                <c:pt idx="1440">
                  <c:v>24.016470000000002</c:v>
                </c:pt>
                <c:pt idx="1441">
                  <c:v>24.03314</c:v>
                </c:pt>
                <c:pt idx="1442">
                  <c:v>24.049800000000001</c:v>
                </c:pt>
                <c:pt idx="1443">
                  <c:v>24.066469999999999</c:v>
                </c:pt>
                <c:pt idx="1444">
                  <c:v>24.08314</c:v>
                </c:pt>
                <c:pt idx="1445">
                  <c:v>24.099799999999998</c:v>
                </c:pt>
                <c:pt idx="1446">
                  <c:v>24.11647</c:v>
                </c:pt>
                <c:pt idx="1447">
                  <c:v>24.133140000000001</c:v>
                </c:pt>
                <c:pt idx="1448">
                  <c:v>24.149799999999999</c:v>
                </c:pt>
                <c:pt idx="1449">
                  <c:v>24.16647</c:v>
                </c:pt>
                <c:pt idx="1450">
                  <c:v>24.183140000000002</c:v>
                </c:pt>
                <c:pt idx="1451">
                  <c:v>24.1998</c:v>
                </c:pt>
                <c:pt idx="1452">
                  <c:v>24.216470000000001</c:v>
                </c:pt>
                <c:pt idx="1453">
                  <c:v>24.233139999999999</c:v>
                </c:pt>
                <c:pt idx="1454">
                  <c:v>24.2498</c:v>
                </c:pt>
                <c:pt idx="1455">
                  <c:v>24.266470000000002</c:v>
                </c:pt>
                <c:pt idx="1456">
                  <c:v>24.28313</c:v>
                </c:pt>
                <c:pt idx="1457">
                  <c:v>24.299800000000001</c:v>
                </c:pt>
                <c:pt idx="1458">
                  <c:v>24.316469999999999</c:v>
                </c:pt>
                <c:pt idx="1459">
                  <c:v>24.333130000000001</c:v>
                </c:pt>
                <c:pt idx="1460">
                  <c:v>24.349799999999998</c:v>
                </c:pt>
                <c:pt idx="1461">
                  <c:v>24.36647</c:v>
                </c:pt>
                <c:pt idx="1462">
                  <c:v>24.383130000000001</c:v>
                </c:pt>
                <c:pt idx="1463">
                  <c:v>24.399799999999999</c:v>
                </c:pt>
                <c:pt idx="1464">
                  <c:v>24.41647</c:v>
                </c:pt>
                <c:pt idx="1465">
                  <c:v>24.433129999999998</c:v>
                </c:pt>
                <c:pt idx="1466">
                  <c:v>24.4498</c:v>
                </c:pt>
                <c:pt idx="1467">
                  <c:v>24.466460000000001</c:v>
                </c:pt>
                <c:pt idx="1468">
                  <c:v>24.483129999999999</c:v>
                </c:pt>
                <c:pt idx="1469">
                  <c:v>24.4998</c:v>
                </c:pt>
                <c:pt idx="1470">
                  <c:v>24.516459999999999</c:v>
                </c:pt>
                <c:pt idx="1471">
                  <c:v>24.53313</c:v>
                </c:pt>
                <c:pt idx="1472">
                  <c:v>24.549800000000001</c:v>
                </c:pt>
                <c:pt idx="1473">
                  <c:v>24.566459999999999</c:v>
                </c:pt>
                <c:pt idx="1474">
                  <c:v>24.583130000000001</c:v>
                </c:pt>
                <c:pt idx="1475">
                  <c:v>24.599799999999998</c:v>
                </c:pt>
                <c:pt idx="1476">
                  <c:v>24.61646</c:v>
                </c:pt>
                <c:pt idx="1477">
                  <c:v>24.633130000000001</c:v>
                </c:pt>
                <c:pt idx="1478">
                  <c:v>24.649799999999999</c:v>
                </c:pt>
                <c:pt idx="1479">
                  <c:v>24.666460000000001</c:v>
                </c:pt>
                <c:pt idx="1480">
                  <c:v>24.683129999999998</c:v>
                </c:pt>
                <c:pt idx="1481">
                  <c:v>24.69979</c:v>
                </c:pt>
                <c:pt idx="1482">
                  <c:v>24.716460000000001</c:v>
                </c:pt>
                <c:pt idx="1483">
                  <c:v>24.733129999999999</c:v>
                </c:pt>
                <c:pt idx="1484">
                  <c:v>24.749790000000001</c:v>
                </c:pt>
                <c:pt idx="1485">
                  <c:v>24.766459999999999</c:v>
                </c:pt>
                <c:pt idx="1486">
                  <c:v>24.78312</c:v>
                </c:pt>
                <c:pt idx="1487">
                  <c:v>24.799790000000002</c:v>
                </c:pt>
                <c:pt idx="1488">
                  <c:v>24.816459999999999</c:v>
                </c:pt>
                <c:pt idx="1489">
                  <c:v>24.833130000000001</c:v>
                </c:pt>
                <c:pt idx="1490">
                  <c:v>24.849789999999999</c:v>
                </c:pt>
                <c:pt idx="1491">
                  <c:v>24.86646</c:v>
                </c:pt>
                <c:pt idx="1492">
                  <c:v>24.883130000000001</c:v>
                </c:pt>
                <c:pt idx="1493">
                  <c:v>24.899789999999999</c:v>
                </c:pt>
                <c:pt idx="1494">
                  <c:v>24.916460000000001</c:v>
                </c:pt>
                <c:pt idx="1495">
                  <c:v>24.933119999999999</c:v>
                </c:pt>
                <c:pt idx="1496">
                  <c:v>24.94979</c:v>
                </c:pt>
                <c:pt idx="1497">
                  <c:v>24.966460000000001</c:v>
                </c:pt>
                <c:pt idx="1498">
                  <c:v>24.98312</c:v>
                </c:pt>
                <c:pt idx="1499">
                  <c:v>24.999790000000001</c:v>
                </c:pt>
                <c:pt idx="1500">
                  <c:v>25.016459999999999</c:v>
                </c:pt>
                <c:pt idx="1501">
                  <c:v>25.03312</c:v>
                </c:pt>
                <c:pt idx="1502">
                  <c:v>25.049790000000002</c:v>
                </c:pt>
                <c:pt idx="1503">
                  <c:v>25.066459999999999</c:v>
                </c:pt>
                <c:pt idx="1504">
                  <c:v>25.083120000000001</c:v>
                </c:pt>
                <c:pt idx="1505">
                  <c:v>25.099789999999999</c:v>
                </c:pt>
                <c:pt idx="1506">
                  <c:v>25.11646</c:v>
                </c:pt>
                <c:pt idx="1507">
                  <c:v>25.133120000000002</c:v>
                </c:pt>
                <c:pt idx="1508">
                  <c:v>25.149789999999999</c:v>
                </c:pt>
                <c:pt idx="1509">
                  <c:v>25.166450000000001</c:v>
                </c:pt>
                <c:pt idx="1510">
                  <c:v>25.183119999999999</c:v>
                </c:pt>
                <c:pt idx="1511">
                  <c:v>25.19979</c:v>
                </c:pt>
                <c:pt idx="1512">
                  <c:v>25.216449999999998</c:v>
                </c:pt>
                <c:pt idx="1513">
                  <c:v>25.23312</c:v>
                </c:pt>
                <c:pt idx="1514">
                  <c:v>25.249790000000001</c:v>
                </c:pt>
                <c:pt idx="1515">
                  <c:v>25.266449999999999</c:v>
                </c:pt>
                <c:pt idx="1516">
                  <c:v>25.28312</c:v>
                </c:pt>
                <c:pt idx="1517">
                  <c:v>25.299790000000002</c:v>
                </c:pt>
                <c:pt idx="1518">
                  <c:v>25.31645</c:v>
                </c:pt>
                <c:pt idx="1519">
                  <c:v>25.333120000000001</c:v>
                </c:pt>
                <c:pt idx="1520">
                  <c:v>25.349779999999999</c:v>
                </c:pt>
                <c:pt idx="1521">
                  <c:v>25.36645</c:v>
                </c:pt>
                <c:pt idx="1522">
                  <c:v>25.383120000000002</c:v>
                </c:pt>
                <c:pt idx="1523">
                  <c:v>25.39978</c:v>
                </c:pt>
                <c:pt idx="1524">
                  <c:v>25.416450000000001</c:v>
                </c:pt>
                <c:pt idx="1525">
                  <c:v>25.433119999999999</c:v>
                </c:pt>
                <c:pt idx="1526">
                  <c:v>25.44979</c:v>
                </c:pt>
                <c:pt idx="1527">
                  <c:v>25.466449999999998</c:v>
                </c:pt>
                <c:pt idx="1528">
                  <c:v>25.48312</c:v>
                </c:pt>
                <c:pt idx="1529">
                  <c:v>25.499780000000001</c:v>
                </c:pt>
                <c:pt idx="1530">
                  <c:v>25.516449999999999</c:v>
                </c:pt>
                <c:pt idx="1531">
                  <c:v>25.53312</c:v>
                </c:pt>
                <c:pt idx="1532">
                  <c:v>25.549779999999998</c:v>
                </c:pt>
                <c:pt idx="1533">
                  <c:v>25.56645</c:v>
                </c:pt>
                <c:pt idx="1534">
                  <c:v>25.583110000000001</c:v>
                </c:pt>
                <c:pt idx="1535">
                  <c:v>25.599779999999999</c:v>
                </c:pt>
                <c:pt idx="1536">
                  <c:v>25.61645</c:v>
                </c:pt>
                <c:pt idx="1537">
                  <c:v>25.633109999999999</c:v>
                </c:pt>
                <c:pt idx="1538">
                  <c:v>25.64978</c:v>
                </c:pt>
                <c:pt idx="1539">
                  <c:v>25.666450000000001</c:v>
                </c:pt>
                <c:pt idx="1540">
                  <c:v>25.683109999999999</c:v>
                </c:pt>
                <c:pt idx="1541">
                  <c:v>25.699780000000001</c:v>
                </c:pt>
                <c:pt idx="1542">
                  <c:v>25.716449999999998</c:v>
                </c:pt>
                <c:pt idx="1543">
                  <c:v>25.73311</c:v>
                </c:pt>
                <c:pt idx="1544">
                  <c:v>25.749780000000001</c:v>
                </c:pt>
                <c:pt idx="1545">
                  <c:v>25.766449999999999</c:v>
                </c:pt>
                <c:pt idx="1546">
                  <c:v>25.783110000000001</c:v>
                </c:pt>
                <c:pt idx="1547">
                  <c:v>25.799779999999998</c:v>
                </c:pt>
                <c:pt idx="1548">
                  <c:v>25.81644</c:v>
                </c:pt>
                <c:pt idx="1549">
                  <c:v>25.833110000000001</c:v>
                </c:pt>
                <c:pt idx="1550">
                  <c:v>25.849779999999999</c:v>
                </c:pt>
                <c:pt idx="1551">
                  <c:v>25.866440000000001</c:v>
                </c:pt>
                <c:pt idx="1552">
                  <c:v>25.883109999999999</c:v>
                </c:pt>
                <c:pt idx="1553">
                  <c:v>25.89978</c:v>
                </c:pt>
                <c:pt idx="1554">
                  <c:v>25.916440000000001</c:v>
                </c:pt>
                <c:pt idx="1555">
                  <c:v>25.933109999999999</c:v>
                </c:pt>
                <c:pt idx="1556">
                  <c:v>25.949780000000001</c:v>
                </c:pt>
                <c:pt idx="1557">
                  <c:v>25.966439999999999</c:v>
                </c:pt>
                <c:pt idx="1558">
                  <c:v>25.98311</c:v>
                </c:pt>
                <c:pt idx="1559">
                  <c:v>25.999770000000002</c:v>
                </c:pt>
                <c:pt idx="1560">
                  <c:v>26.016439999999999</c:v>
                </c:pt>
                <c:pt idx="1561">
                  <c:v>26.033110000000001</c:v>
                </c:pt>
                <c:pt idx="1562">
                  <c:v>26.049769999999999</c:v>
                </c:pt>
                <c:pt idx="1563">
                  <c:v>26.06644</c:v>
                </c:pt>
                <c:pt idx="1564">
                  <c:v>26.083110000000001</c:v>
                </c:pt>
                <c:pt idx="1565">
                  <c:v>26.099769999999999</c:v>
                </c:pt>
                <c:pt idx="1566">
                  <c:v>26.116440000000001</c:v>
                </c:pt>
                <c:pt idx="1567">
                  <c:v>26.133109999999999</c:v>
                </c:pt>
                <c:pt idx="1568">
                  <c:v>26.14977</c:v>
                </c:pt>
                <c:pt idx="1569">
                  <c:v>26.166440000000001</c:v>
                </c:pt>
                <c:pt idx="1570">
                  <c:v>26.183109999999999</c:v>
                </c:pt>
                <c:pt idx="1571">
                  <c:v>26.199770000000001</c:v>
                </c:pt>
                <c:pt idx="1572">
                  <c:v>26.216439999999999</c:v>
                </c:pt>
                <c:pt idx="1573">
                  <c:v>26.2331</c:v>
                </c:pt>
                <c:pt idx="1574">
                  <c:v>26.249770000000002</c:v>
                </c:pt>
                <c:pt idx="1575">
                  <c:v>26.266439999999999</c:v>
                </c:pt>
                <c:pt idx="1576">
                  <c:v>26.283100000000001</c:v>
                </c:pt>
                <c:pt idx="1577">
                  <c:v>26.299769999999999</c:v>
                </c:pt>
                <c:pt idx="1578">
                  <c:v>26.31644</c:v>
                </c:pt>
                <c:pt idx="1579">
                  <c:v>26.333100000000002</c:v>
                </c:pt>
                <c:pt idx="1580">
                  <c:v>26.349769999999999</c:v>
                </c:pt>
                <c:pt idx="1581">
                  <c:v>26.366440000000001</c:v>
                </c:pt>
                <c:pt idx="1582">
                  <c:v>26.383099999999999</c:v>
                </c:pt>
                <c:pt idx="1583">
                  <c:v>26.39977</c:v>
                </c:pt>
                <c:pt idx="1584">
                  <c:v>26.416440000000001</c:v>
                </c:pt>
                <c:pt idx="1585">
                  <c:v>26.4331</c:v>
                </c:pt>
                <c:pt idx="1586">
                  <c:v>26.449770000000001</c:v>
                </c:pt>
                <c:pt idx="1587">
                  <c:v>26.466429999999999</c:v>
                </c:pt>
                <c:pt idx="1588">
                  <c:v>26.4831</c:v>
                </c:pt>
                <c:pt idx="1589">
                  <c:v>26.499770000000002</c:v>
                </c:pt>
                <c:pt idx="1590">
                  <c:v>26.516439999999999</c:v>
                </c:pt>
                <c:pt idx="1591">
                  <c:v>26.533100000000001</c:v>
                </c:pt>
                <c:pt idx="1592">
                  <c:v>26.549769999999999</c:v>
                </c:pt>
                <c:pt idx="1593">
                  <c:v>26.56643</c:v>
                </c:pt>
                <c:pt idx="1594">
                  <c:v>26.583100000000002</c:v>
                </c:pt>
                <c:pt idx="1595">
                  <c:v>26.599769999999999</c:v>
                </c:pt>
                <c:pt idx="1596">
                  <c:v>26.616430000000001</c:v>
                </c:pt>
                <c:pt idx="1597">
                  <c:v>26.633099999999999</c:v>
                </c:pt>
                <c:pt idx="1598">
                  <c:v>26.649760000000001</c:v>
                </c:pt>
                <c:pt idx="1599">
                  <c:v>26.666429999999998</c:v>
                </c:pt>
                <c:pt idx="1600">
                  <c:v>26.6831</c:v>
                </c:pt>
                <c:pt idx="1601">
                  <c:v>26.699760000000001</c:v>
                </c:pt>
                <c:pt idx="1602">
                  <c:v>26.716429999999999</c:v>
                </c:pt>
                <c:pt idx="1603">
                  <c:v>26.7331</c:v>
                </c:pt>
                <c:pt idx="1604">
                  <c:v>26.749759999999998</c:v>
                </c:pt>
                <c:pt idx="1605">
                  <c:v>26.76643</c:v>
                </c:pt>
                <c:pt idx="1606">
                  <c:v>26.783100000000001</c:v>
                </c:pt>
                <c:pt idx="1607">
                  <c:v>26.799759999999999</c:v>
                </c:pt>
                <c:pt idx="1608">
                  <c:v>26.81643</c:v>
                </c:pt>
                <c:pt idx="1609">
                  <c:v>26.833100000000002</c:v>
                </c:pt>
                <c:pt idx="1610">
                  <c:v>26.84976</c:v>
                </c:pt>
                <c:pt idx="1611">
                  <c:v>26.866430000000001</c:v>
                </c:pt>
                <c:pt idx="1612">
                  <c:v>26.883089999999999</c:v>
                </c:pt>
                <c:pt idx="1613">
                  <c:v>26.899760000000001</c:v>
                </c:pt>
                <c:pt idx="1614">
                  <c:v>26.916429999999998</c:v>
                </c:pt>
                <c:pt idx="1615">
                  <c:v>26.93309</c:v>
                </c:pt>
                <c:pt idx="1616">
                  <c:v>26.949760000000001</c:v>
                </c:pt>
                <c:pt idx="1617">
                  <c:v>26.966429999999999</c:v>
                </c:pt>
                <c:pt idx="1618">
                  <c:v>26.983090000000001</c:v>
                </c:pt>
                <c:pt idx="1619">
                  <c:v>26.999759999999998</c:v>
                </c:pt>
                <c:pt idx="1620">
                  <c:v>27.01643</c:v>
                </c:pt>
                <c:pt idx="1621">
                  <c:v>27.033090000000001</c:v>
                </c:pt>
                <c:pt idx="1622">
                  <c:v>27.049759999999999</c:v>
                </c:pt>
                <c:pt idx="1623">
                  <c:v>27.06643</c:v>
                </c:pt>
                <c:pt idx="1624">
                  <c:v>27.083089999999999</c:v>
                </c:pt>
                <c:pt idx="1625">
                  <c:v>27.09976</c:v>
                </c:pt>
                <c:pt idx="1626">
                  <c:v>27.116420000000002</c:v>
                </c:pt>
                <c:pt idx="1627">
                  <c:v>27.133089999999999</c:v>
                </c:pt>
                <c:pt idx="1628">
                  <c:v>27.149760000000001</c:v>
                </c:pt>
                <c:pt idx="1629">
                  <c:v>27.166419999999999</c:v>
                </c:pt>
                <c:pt idx="1630">
                  <c:v>27.18309</c:v>
                </c:pt>
                <c:pt idx="1631">
                  <c:v>27.199760000000001</c:v>
                </c:pt>
                <c:pt idx="1632">
                  <c:v>27.216419999999999</c:v>
                </c:pt>
                <c:pt idx="1633">
                  <c:v>27.233090000000001</c:v>
                </c:pt>
                <c:pt idx="1634">
                  <c:v>27.249759999999998</c:v>
                </c:pt>
                <c:pt idx="1635">
                  <c:v>27.26642</c:v>
                </c:pt>
                <c:pt idx="1636">
                  <c:v>27.283090000000001</c:v>
                </c:pt>
                <c:pt idx="1637">
                  <c:v>27.299759999999999</c:v>
                </c:pt>
                <c:pt idx="1638">
                  <c:v>27.316420000000001</c:v>
                </c:pt>
                <c:pt idx="1639">
                  <c:v>27.333089999999999</c:v>
                </c:pt>
                <c:pt idx="1640">
                  <c:v>27.34975</c:v>
                </c:pt>
                <c:pt idx="1641">
                  <c:v>27.366420000000002</c:v>
                </c:pt>
                <c:pt idx="1642">
                  <c:v>27.383089999999999</c:v>
                </c:pt>
                <c:pt idx="1643">
                  <c:v>27.399750000000001</c:v>
                </c:pt>
                <c:pt idx="1644">
                  <c:v>27.416419999999999</c:v>
                </c:pt>
                <c:pt idx="1645">
                  <c:v>27.43309</c:v>
                </c:pt>
                <c:pt idx="1646">
                  <c:v>27.449750000000002</c:v>
                </c:pt>
                <c:pt idx="1647">
                  <c:v>27.466419999999999</c:v>
                </c:pt>
                <c:pt idx="1648">
                  <c:v>27.483090000000001</c:v>
                </c:pt>
                <c:pt idx="1649">
                  <c:v>27.499749999999999</c:v>
                </c:pt>
                <c:pt idx="1650">
                  <c:v>27.51642</c:v>
                </c:pt>
                <c:pt idx="1651">
                  <c:v>27.533080000000002</c:v>
                </c:pt>
                <c:pt idx="1652">
                  <c:v>27.54975</c:v>
                </c:pt>
                <c:pt idx="1653">
                  <c:v>27.566420000000001</c:v>
                </c:pt>
                <c:pt idx="1654">
                  <c:v>27.583089999999999</c:v>
                </c:pt>
                <c:pt idx="1655">
                  <c:v>27.59975</c:v>
                </c:pt>
                <c:pt idx="1656">
                  <c:v>27.616420000000002</c:v>
                </c:pt>
                <c:pt idx="1657">
                  <c:v>27.63308</c:v>
                </c:pt>
                <c:pt idx="1658">
                  <c:v>27.649750000000001</c:v>
                </c:pt>
                <c:pt idx="1659">
                  <c:v>27.666419999999999</c:v>
                </c:pt>
                <c:pt idx="1660">
                  <c:v>27.68308</c:v>
                </c:pt>
                <c:pt idx="1661">
                  <c:v>27.699750000000002</c:v>
                </c:pt>
                <c:pt idx="1662">
                  <c:v>27.71641</c:v>
                </c:pt>
                <c:pt idx="1663">
                  <c:v>27.733080000000001</c:v>
                </c:pt>
                <c:pt idx="1664">
                  <c:v>27.749749999999999</c:v>
                </c:pt>
                <c:pt idx="1665">
                  <c:v>27.76641</c:v>
                </c:pt>
                <c:pt idx="1666">
                  <c:v>27.783080000000002</c:v>
                </c:pt>
                <c:pt idx="1667">
                  <c:v>27.79975</c:v>
                </c:pt>
                <c:pt idx="1668">
                  <c:v>27.816410000000001</c:v>
                </c:pt>
                <c:pt idx="1669">
                  <c:v>27.833079999999999</c:v>
                </c:pt>
                <c:pt idx="1670">
                  <c:v>27.84975</c:v>
                </c:pt>
                <c:pt idx="1671">
                  <c:v>27.866409999999998</c:v>
                </c:pt>
                <c:pt idx="1672">
                  <c:v>27.88308</c:v>
                </c:pt>
                <c:pt idx="1673">
                  <c:v>27.899750000000001</c:v>
                </c:pt>
                <c:pt idx="1674">
                  <c:v>27.916409999999999</c:v>
                </c:pt>
                <c:pt idx="1675">
                  <c:v>27.93308</c:v>
                </c:pt>
                <c:pt idx="1676">
                  <c:v>27.949750000000002</c:v>
                </c:pt>
                <c:pt idx="1677">
                  <c:v>27.96641</c:v>
                </c:pt>
                <c:pt idx="1678">
                  <c:v>27.983080000000001</c:v>
                </c:pt>
                <c:pt idx="1679">
                  <c:v>27.999739999999999</c:v>
                </c:pt>
                <c:pt idx="1680">
                  <c:v>28.01641</c:v>
                </c:pt>
                <c:pt idx="1681">
                  <c:v>28.033080000000002</c:v>
                </c:pt>
                <c:pt idx="1682">
                  <c:v>28.04974</c:v>
                </c:pt>
                <c:pt idx="1683">
                  <c:v>28.066410000000001</c:v>
                </c:pt>
                <c:pt idx="1684">
                  <c:v>28.083079999999999</c:v>
                </c:pt>
                <c:pt idx="1685">
                  <c:v>28.099740000000001</c:v>
                </c:pt>
                <c:pt idx="1686">
                  <c:v>28.116409999999998</c:v>
                </c:pt>
                <c:pt idx="1687">
                  <c:v>28.13308</c:v>
                </c:pt>
                <c:pt idx="1688">
                  <c:v>28.149740000000001</c:v>
                </c:pt>
                <c:pt idx="1689">
                  <c:v>28.166409999999999</c:v>
                </c:pt>
                <c:pt idx="1690">
                  <c:v>28.183070000000001</c:v>
                </c:pt>
                <c:pt idx="1691">
                  <c:v>28.199739999999998</c:v>
                </c:pt>
                <c:pt idx="1692">
                  <c:v>28.21641</c:v>
                </c:pt>
                <c:pt idx="1693">
                  <c:v>28.233070000000001</c:v>
                </c:pt>
                <c:pt idx="1694">
                  <c:v>28.249739999999999</c:v>
                </c:pt>
                <c:pt idx="1695">
                  <c:v>28.26641</c:v>
                </c:pt>
                <c:pt idx="1696">
                  <c:v>28.283069999999999</c:v>
                </c:pt>
                <c:pt idx="1697">
                  <c:v>28.29974</c:v>
                </c:pt>
                <c:pt idx="1698">
                  <c:v>28.316410000000001</c:v>
                </c:pt>
                <c:pt idx="1699">
                  <c:v>28.333069999999999</c:v>
                </c:pt>
                <c:pt idx="1700">
                  <c:v>28.349740000000001</c:v>
                </c:pt>
                <c:pt idx="1701">
                  <c:v>28.366409999999998</c:v>
                </c:pt>
                <c:pt idx="1702">
                  <c:v>28.38307</c:v>
                </c:pt>
                <c:pt idx="1703">
                  <c:v>28.399740000000001</c:v>
                </c:pt>
                <c:pt idx="1704">
                  <c:v>28.416399999999999</c:v>
                </c:pt>
                <c:pt idx="1705">
                  <c:v>28.433070000000001</c:v>
                </c:pt>
                <c:pt idx="1706">
                  <c:v>28.449739999999998</c:v>
                </c:pt>
                <c:pt idx="1707">
                  <c:v>28.4664</c:v>
                </c:pt>
                <c:pt idx="1708">
                  <c:v>28.483070000000001</c:v>
                </c:pt>
                <c:pt idx="1709">
                  <c:v>28.499739999999999</c:v>
                </c:pt>
                <c:pt idx="1710">
                  <c:v>28.516400000000001</c:v>
                </c:pt>
                <c:pt idx="1711">
                  <c:v>28.533069999999999</c:v>
                </c:pt>
                <c:pt idx="1712">
                  <c:v>28.54974</c:v>
                </c:pt>
                <c:pt idx="1713">
                  <c:v>28.566400000000002</c:v>
                </c:pt>
                <c:pt idx="1714">
                  <c:v>28.583069999999999</c:v>
                </c:pt>
                <c:pt idx="1715">
                  <c:v>28.599740000000001</c:v>
                </c:pt>
                <c:pt idx="1716">
                  <c:v>28.616399999999999</c:v>
                </c:pt>
                <c:pt idx="1717">
                  <c:v>28.63307</c:v>
                </c:pt>
                <c:pt idx="1718">
                  <c:v>28.649740000000001</c:v>
                </c:pt>
                <c:pt idx="1719">
                  <c:v>28.666399999999999</c:v>
                </c:pt>
                <c:pt idx="1720">
                  <c:v>28.683070000000001</c:v>
                </c:pt>
                <c:pt idx="1721">
                  <c:v>28.699729999999999</c:v>
                </c:pt>
                <c:pt idx="1722">
                  <c:v>28.7164</c:v>
                </c:pt>
                <c:pt idx="1723">
                  <c:v>28.733070000000001</c:v>
                </c:pt>
                <c:pt idx="1724">
                  <c:v>28.74973</c:v>
                </c:pt>
                <c:pt idx="1725">
                  <c:v>28.766400000000001</c:v>
                </c:pt>
                <c:pt idx="1726">
                  <c:v>28.783059999999999</c:v>
                </c:pt>
                <c:pt idx="1727">
                  <c:v>28.79973</c:v>
                </c:pt>
                <c:pt idx="1728">
                  <c:v>28.816400000000002</c:v>
                </c:pt>
                <c:pt idx="1729">
                  <c:v>28.833069999999999</c:v>
                </c:pt>
                <c:pt idx="1730">
                  <c:v>28.849730000000001</c:v>
                </c:pt>
                <c:pt idx="1731">
                  <c:v>28.866399999999999</c:v>
                </c:pt>
                <c:pt idx="1732">
                  <c:v>28.88306</c:v>
                </c:pt>
                <c:pt idx="1733">
                  <c:v>28.899730000000002</c:v>
                </c:pt>
                <c:pt idx="1734">
                  <c:v>28.916399999999999</c:v>
                </c:pt>
                <c:pt idx="1735">
                  <c:v>28.933060000000001</c:v>
                </c:pt>
                <c:pt idx="1736">
                  <c:v>28.949729999999999</c:v>
                </c:pt>
                <c:pt idx="1737">
                  <c:v>28.9664</c:v>
                </c:pt>
                <c:pt idx="1738">
                  <c:v>28.983059999999998</c:v>
                </c:pt>
                <c:pt idx="1739">
                  <c:v>28.99973</c:v>
                </c:pt>
                <c:pt idx="1740">
                  <c:v>29.016400000000001</c:v>
                </c:pt>
                <c:pt idx="1741">
                  <c:v>29.033059999999999</c:v>
                </c:pt>
                <c:pt idx="1742">
                  <c:v>29.04973</c:v>
                </c:pt>
                <c:pt idx="1743">
                  <c:v>29.066389999999998</c:v>
                </c:pt>
                <c:pt idx="1744">
                  <c:v>29.08306</c:v>
                </c:pt>
                <c:pt idx="1745">
                  <c:v>29.099730000000001</c:v>
                </c:pt>
                <c:pt idx="1746">
                  <c:v>29.116389999999999</c:v>
                </c:pt>
                <c:pt idx="1747">
                  <c:v>29.13306</c:v>
                </c:pt>
                <c:pt idx="1748">
                  <c:v>29.149730000000002</c:v>
                </c:pt>
                <c:pt idx="1749">
                  <c:v>29.16639</c:v>
                </c:pt>
                <c:pt idx="1750">
                  <c:v>29.183060000000001</c:v>
                </c:pt>
                <c:pt idx="1751">
                  <c:v>29.199729999999999</c:v>
                </c:pt>
                <c:pt idx="1752">
                  <c:v>29.216390000000001</c:v>
                </c:pt>
                <c:pt idx="1753">
                  <c:v>29.233059999999998</c:v>
                </c:pt>
                <c:pt idx="1754">
                  <c:v>29.24973</c:v>
                </c:pt>
                <c:pt idx="1755">
                  <c:v>29.266390000000001</c:v>
                </c:pt>
                <c:pt idx="1756">
                  <c:v>29.283059999999999</c:v>
                </c:pt>
                <c:pt idx="1757">
                  <c:v>29.299720000000001</c:v>
                </c:pt>
                <c:pt idx="1758">
                  <c:v>29.316389999999998</c:v>
                </c:pt>
                <c:pt idx="1759">
                  <c:v>29.33306</c:v>
                </c:pt>
                <c:pt idx="1760">
                  <c:v>29.349720000000001</c:v>
                </c:pt>
                <c:pt idx="1761">
                  <c:v>29.366389999999999</c:v>
                </c:pt>
                <c:pt idx="1762">
                  <c:v>29.38306</c:v>
                </c:pt>
                <c:pt idx="1763">
                  <c:v>29.399719999999999</c:v>
                </c:pt>
                <c:pt idx="1764">
                  <c:v>29.41639</c:v>
                </c:pt>
                <c:pt idx="1765">
                  <c:v>29.433060000000001</c:v>
                </c:pt>
                <c:pt idx="1766">
                  <c:v>29.449719999999999</c:v>
                </c:pt>
                <c:pt idx="1767">
                  <c:v>29.466390000000001</c:v>
                </c:pt>
                <c:pt idx="1768">
                  <c:v>29.483059999999998</c:v>
                </c:pt>
                <c:pt idx="1769">
                  <c:v>29.49972</c:v>
                </c:pt>
                <c:pt idx="1770">
                  <c:v>29.516390000000001</c:v>
                </c:pt>
                <c:pt idx="1771">
                  <c:v>29.533049999999999</c:v>
                </c:pt>
                <c:pt idx="1772">
                  <c:v>29.549720000000001</c:v>
                </c:pt>
                <c:pt idx="1773">
                  <c:v>29.566389999999998</c:v>
                </c:pt>
                <c:pt idx="1774">
                  <c:v>29.58305</c:v>
                </c:pt>
                <c:pt idx="1775">
                  <c:v>29.599720000000001</c:v>
                </c:pt>
                <c:pt idx="1776">
                  <c:v>29.616389999999999</c:v>
                </c:pt>
                <c:pt idx="1777">
                  <c:v>29.633050000000001</c:v>
                </c:pt>
                <c:pt idx="1778">
                  <c:v>29.649719999999999</c:v>
                </c:pt>
                <c:pt idx="1779">
                  <c:v>29.66639</c:v>
                </c:pt>
                <c:pt idx="1780">
                  <c:v>29.683050000000001</c:v>
                </c:pt>
                <c:pt idx="1781">
                  <c:v>29.699719999999999</c:v>
                </c:pt>
                <c:pt idx="1782">
                  <c:v>29.716390000000001</c:v>
                </c:pt>
                <c:pt idx="1783">
                  <c:v>29.733049999999999</c:v>
                </c:pt>
                <c:pt idx="1784">
                  <c:v>29.74972</c:v>
                </c:pt>
                <c:pt idx="1785">
                  <c:v>29.766380000000002</c:v>
                </c:pt>
                <c:pt idx="1786">
                  <c:v>29.783049999999999</c:v>
                </c:pt>
                <c:pt idx="1787">
                  <c:v>29.799720000000001</c:v>
                </c:pt>
                <c:pt idx="1788">
                  <c:v>29.816379999999999</c:v>
                </c:pt>
                <c:pt idx="1789">
                  <c:v>29.83305</c:v>
                </c:pt>
                <c:pt idx="1790">
                  <c:v>29.849710000000002</c:v>
                </c:pt>
                <c:pt idx="1791">
                  <c:v>29.866379999999999</c:v>
                </c:pt>
                <c:pt idx="1792">
                  <c:v>29.883050000000001</c:v>
                </c:pt>
                <c:pt idx="1793">
                  <c:v>29.899719999999999</c:v>
                </c:pt>
                <c:pt idx="1794">
                  <c:v>29.91638</c:v>
                </c:pt>
                <c:pt idx="1795">
                  <c:v>29.933050000000001</c:v>
                </c:pt>
                <c:pt idx="1796">
                  <c:v>29.94971</c:v>
                </c:pt>
                <c:pt idx="1797">
                  <c:v>29.966380000000001</c:v>
                </c:pt>
                <c:pt idx="1798">
                  <c:v>29.983049999999999</c:v>
                </c:pt>
                <c:pt idx="1799">
                  <c:v>29.99971</c:v>
                </c:pt>
                <c:pt idx="1800">
                  <c:v>30.016380000000002</c:v>
                </c:pt>
                <c:pt idx="1801">
                  <c:v>30.033049999999999</c:v>
                </c:pt>
                <c:pt idx="1802">
                  <c:v>30.049710000000001</c:v>
                </c:pt>
                <c:pt idx="1803">
                  <c:v>30.066379999999999</c:v>
                </c:pt>
                <c:pt idx="1804">
                  <c:v>30.08305</c:v>
                </c:pt>
                <c:pt idx="1805">
                  <c:v>30.099710000000002</c:v>
                </c:pt>
                <c:pt idx="1806">
                  <c:v>30.116379999999999</c:v>
                </c:pt>
                <c:pt idx="1807">
                  <c:v>30.133050000000001</c:v>
                </c:pt>
                <c:pt idx="1808">
                  <c:v>30.149709999999999</c:v>
                </c:pt>
                <c:pt idx="1809">
                  <c:v>30.16638</c:v>
                </c:pt>
                <c:pt idx="1810">
                  <c:v>30.183039999999998</c:v>
                </c:pt>
                <c:pt idx="1811">
                  <c:v>30.19971</c:v>
                </c:pt>
                <c:pt idx="1812">
                  <c:v>30.216380000000001</c:v>
                </c:pt>
                <c:pt idx="1813">
                  <c:v>30.233039999999999</c:v>
                </c:pt>
                <c:pt idx="1814">
                  <c:v>30.24971</c:v>
                </c:pt>
                <c:pt idx="1815">
                  <c:v>30.266380000000002</c:v>
                </c:pt>
                <c:pt idx="1816">
                  <c:v>30.28304</c:v>
                </c:pt>
                <c:pt idx="1817">
                  <c:v>30.299710000000001</c:v>
                </c:pt>
                <c:pt idx="1818">
                  <c:v>30.316379999999999</c:v>
                </c:pt>
                <c:pt idx="1819">
                  <c:v>30.33304</c:v>
                </c:pt>
                <c:pt idx="1820">
                  <c:v>30.349710000000002</c:v>
                </c:pt>
                <c:pt idx="1821">
                  <c:v>30.36637</c:v>
                </c:pt>
                <c:pt idx="1822">
                  <c:v>30.383040000000001</c:v>
                </c:pt>
                <c:pt idx="1823">
                  <c:v>30.399709999999999</c:v>
                </c:pt>
                <c:pt idx="1824">
                  <c:v>30.416370000000001</c:v>
                </c:pt>
                <c:pt idx="1825">
                  <c:v>30.433039999999998</c:v>
                </c:pt>
                <c:pt idx="1826">
                  <c:v>30.44971</c:v>
                </c:pt>
                <c:pt idx="1827">
                  <c:v>30.466370000000001</c:v>
                </c:pt>
                <c:pt idx="1828">
                  <c:v>30.483039999999999</c:v>
                </c:pt>
                <c:pt idx="1829">
                  <c:v>30.49971</c:v>
                </c:pt>
                <c:pt idx="1830">
                  <c:v>30.516369999999998</c:v>
                </c:pt>
                <c:pt idx="1831">
                  <c:v>30.53304</c:v>
                </c:pt>
                <c:pt idx="1832">
                  <c:v>30.549710000000001</c:v>
                </c:pt>
                <c:pt idx="1833">
                  <c:v>30.566369999999999</c:v>
                </c:pt>
                <c:pt idx="1834">
                  <c:v>30.58304</c:v>
                </c:pt>
                <c:pt idx="1835">
                  <c:v>30.599699999999999</c:v>
                </c:pt>
                <c:pt idx="1836">
                  <c:v>30.61637</c:v>
                </c:pt>
                <c:pt idx="1837">
                  <c:v>30.633040000000001</c:v>
                </c:pt>
                <c:pt idx="1838">
                  <c:v>30.649699999999999</c:v>
                </c:pt>
                <c:pt idx="1839">
                  <c:v>30.666370000000001</c:v>
                </c:pt>
                <c:pt idx="1840">
                  <c:v>30.683039999999998</c:v>
                </c:pt>
                <c:pt idx="1841">
                  <c:v>30.6997</c:v>
                </c:pt>
                <c:pt idx="1842">
                  <c:v>30.716370000000001</c:v>
                </c:pt>
                <c:pt idx="1843">
                  <c:v>30.733039999999999</c:v>
                </c:pt>
                <c:pt idx="1844">
                  <c:v>30.749700000000001</c:v>
                </c:pt>
                <c:pt idx="1845">
                  <c:v>30.766369999999998</c:v>
                </c:pt>
                <c:pt idx="1846">
                  <c:v>30.78304</c:v>
                </c:pt>
                <c:pt idx="1847">
                  <c:v>30.799700000000001</c:v>
                </c:pt>
                <c:pt idx="1848">
                  <c:v>30.816369999999999</c:v>
                </c:pt>
                <c:pt idx="1849">
                  <c:v>30.833030000000001</c:v>
                </c:pt>
                <c:pt idx="1850">
                  <c:v>30.849699999999999</c:v>
                </c:pt>
                <c:pt idx="1851">
                  <c:v>30.86637</c:v>
                </c:pt>
                <c:pt idx="1852">
                  <c:v>30.883030000000002</c:v>
                </c:pt>
                <c:pt idx="1853">
                  <c:v>30.899699999999999</c:v>
                </c:pt>
                <c:pt idx="1854">
                  <c:v>30.916360000000001</c:v>
                </c:pt>
                <c:pt idx="1855">
                  <c:v>30.933029999999999</c:v>
                </c:pt>
                <c:pt idx="1856">
                  <c:v>30.9497</c:v>
                </c:pt>
                <c:pt idx="1857">
                  <c:v>30.966370000000001</c:v>
                </c:pt>
                <c:pt idx="1858">
                  <c:v>30.983029999999999</c:v>
                </c:pt>
                <c:pt idx="1859">
                  <c:v>30.999700000000001</c:v>
                </c:pt>
                <c:pt idx="1860">
                  <c:v>31.016369999999998</c:v>
                </c:pt>
                <c:pt idx="1861">
                  <c:v>31.03303</c:v>
                </c:pt>
                <c:pt idx="1862">
                  <c:v>31.049700000000001</c:v>
                </c:pt>
                <c:pt idx="1863">
                  <c:v>31.06636</c:v>
                </c:pt>
                <c:pt idx="1864">
                  <c:v>31.083030000000001</c:v>
                </c:pt>
                <c:pt idx="1865">
                  <c:v>31.099699999999999</c:v>
                </c:pt>
                <c:pt idx="1866">
                  <c:v>31.11636</c:v>
                </c:pt>
                <c:pt idx="1867">
                  <c:v>31.133030000000002</c:v>
                </c:pt>
                <c:pt idx="1868">
                  <c:v>31.149699999999999</c:v>
                </c:pt>
                <c:pt idx="1869">
                  <c:v>31.166360000000001</c:v>
                </c:pt>
                <c:pt idx="1870">
                  <c:v>31.183029999999999</c:v>
                </c:pt>
                <c:pt idx="1871">
                  <c:v>31.1997</c:v>
                </c:pt>
                <c:pt idx="1872">
                  <c:v>31.216360000000002</c:v>
                </c:pt>
                <c:pt idx="1873">
                  <c:v>31.233029999999999</c:v>
                </c:pt>
                <c:pt idx="1874">
                  <c:v>31.249690000000001</c:v>
                </c:pt>
                <c:pt idx="1875">
                  <c:v>31.266359999999999</c:v>
                </c:pt>
                <c:pt idx="1876">
                  <c:v>31.28303</c:v>
                </c:pt>
                <c:pt idx="1877">
                  <c:v>31.299689999999998</c:v>
                </c:pt>
                <c:pt idx="1878">
                  <c:v>31.31636</c:v>
                </c:pt>
                <c:pt idx="1879">
                  <c:v>31.333030000000001</c:v>
                </c:pt>
                <c:pt idx="1880">
                  <c:v>31.349689999999999</c:v>
                </c:pt>
                <c:pt idx="1881">
                  <c:v>31.36636</c:v>
                </c:pt>
                <c:pt idx="1882">
                  <c:v>31.383030000000002</c:v>
                </c:pt>
                <c:pt idx="1883">
                  <c:v>31.39969</c:v>
                </c:pt>
                <c:pt idx="1884">
                  <c:v>31.416360000000001</c:v>
                </c:pt>
                <c:pt idx="1885">
                  <c:v>31.433029999999999</c:v>
                </c:pt>
                <c:pt idx="1886">
                  <c:v>31.44969</c:v>
                </c:pt>
                <c:pt idx="1887">
                  <c:v>31.466360000000002</c:v>
                </c:pt>
                <c:pt idx="1888">
                  <c:v>31.48302</c:v>
                </c:pt>
                <c:pt idx="1889">
                  <c:v>31.499690000000001</c:v>
                </c:pt>
                <c:pt idx="1890">
                  <c:v>31.516359999999999</c:v>
                </c:pt>
                <c:pt idx="1891">
                  <c:v>31.53302</c:v>
                </c:pt>
                <c:pt idx="1892">
                  <c:v>31.549689999999998</c:v>
                </c:pt>
                <c:pt idx="1893">
                  <c:v>31.56636</c:v>
                </c:pt>
                <c:pt idx="1894">
                  <c:v>31.583020000000001</c:v>
                </c:pt>
                <c:pt idx="1895">
                  <c:v>31.599689999999999</c:v>
                </c:pt>
                <c:pt idx="1896">
                  <c:v>31.61636</c:v>
                </c:pt>
                <c:pt idx="1897">
                  <c:v>31.633019999999998</c:v>
                </c:pt>
                <c:pt idx="1898">
                  <c:v>31.64969</c:v>
                </c:pt>
                <c:pt idx="1899">
                  <c:v>31.666360000000001</c:v>
                </c:pt>
                <c:pt idx="1900">
                  <c:v>31.683019999999999</c:v>
                </c:pt>
                <c:pt idx="1901">
                  <c:v>31.69969</c:v>
                </c:pt>
                <c:pt idx="1902">
                  <c:v>31.716349999999998</c:v>
                </c:pt>
                <c:pt idx="1903">
                  <c:v>31.73302</c:v>
                </c:pt>
                <c:pt idx="1904">
                  <c:v>31.749690000000001</c:v>
                </c:pt>
                <c:pt idx="1905">
                  <c:v>31.766349999999999</c:v>
                </c:pt>
                <c:pt idx="1906">
                  <c:v>31.78302</c:v>
                </c:pt>
                <c:pt idx="1907">
                  <c:v>31.799689999999998</c:v>
                </c:pt>
                <c:pt idx="1908">
                  <c:v>31.81635</c:v>
                </c:pt>
                <c:pt idx="1909">
                  <c:v>31.833020000000001</c:v>
                </c:pt>
                <c:pt idx="1910">
                  <c:v>31.849689999999999</c:v>
                </c:pt>
                <c:pt idx="1911">
                  <c:v>31.866350000000001</c:v>
                </c:pt>
                <c:pt idx="1912">
                  <c:v>31.883019999999998</c:v>
                </c:pt>
                <c:pt idx="1913">
                  <c:v>31.89968</c:v>
                </c:pt>
                <c:pt idx="1914">
                  <c:v>31.916350000000001</c:v>
                </c:pt>
                <c:pt idx="1915">
                  <c:v>31.933019999999999</c:v>
                </c:pt>
                <c:pt idx="1916">
                  <c:v>31.949680000000001</c:v>
                </c:pt>
                <c:pt idx="1917">
                  <c:v>31.966349999999998</c:v>
                </c:pt>
                <c:pt idx="1918">
                  <c:v>31.98302</c:v>
                </c:pt>
                <c:pt idx="1919">
                  <c:v>31.999680000000001</c:v>
                </c:pt>
                <c:pt idx="1920">
                  <c:v>32.016350000000003</c:v>
                </c:pt>
                <c:pt idx="1921">
                  <c:v>32.03302</c:v>
                </c:pt>
                <c:pt idx="1922">
                  <c:v>32.049680000000002</c:v>
                </c:pt>
                <c:pt idx="1923">
                  <c:v>32.06635</c:v>
                </c:pt>
                <c:pt idx="1924">
                  <c:v>32.083019999999998</c:v>
                </c:pt>
                <c:pt idx="1925">
                  <c:v>32.099679999999999</c:v>
                </c:pt>
                <c:pt idx="1926">
                  <c:v>32.116349999999997</c:v>
                </c:pt>
                <c:pt idx="1927">
                  <c:v>32.133009999999999</c:v>
                </c:pt>
                <c:pt idx="1928">
                  <c:v>32.149679999999996</c:v>
                </c:pt>
                <c:pt idx="1929">
                  <c:v>32.166350000000001</c:v>
                </c:pt>
                <c:pt idx="1930">
                  <c:v>32.183010000000003</c:v>
                </c:pt>
                <c:pt idx="1931">
                  <c:v>32.199680000000001</c:v>
                </c:pt>
                <c:pt idx="1932">
                  <c:v>32.216349999999998</c:v>
                </c:pt>
                <c:pt idx="1933">
                  <c:v>32.23301</c:v>
                </c:pt>
                <c:pt idx="1934">
                  <c:v>32.249679999999998</c:v>
                </c:pt>
                <c:pt idx="1935">
                  <c:v>32.266350000000003</c:v>
                </c:pt>
                <c:pt idx="1936">
                  <c:v>32.283009999999997</c:v>
                </c:pt>
                <c:pt idx="1937">
                  <c:v>32.299680000000002</c:v>
                </c:pt>
                <c:pt idx="1938">
                  <c:v>32.31635</c:v>
                </c:pt>
                <c:pt idx="1939">
                  <c:v>32.333010000000002</c:v>
                </c:pt>
                <c:pt idx="1940">
                  <c:v>32.349679999999999</c:v>
                </c:pt>
                <c:pt idx="1941">
                  <c:v>32.366340000000001</c:v>
                </c:pt>
                <c:pt idx="1942">
                  <c:v>32.383009999999999</c:v>
                </c:pt>
                <c:pt idx="1943">
                  <c:v>32.399679999999996</c:v>
                </c:pt>
                <c:pt idx="1944">
                  <c:v>32.416339999999998</c:v>
                </c:pt>
                <c:pt idx="1945">
                  <c:v>32.433010000000003</c:v>
                </c:pt>
                <c:pt idx="1946">
                  <c:v>32.449680000000001</c:v>
                </c:pt>
                <c:pt idx="1947">
                  <c:v>32.466340000000002</c:v>
                </c:pt>
                <c:pt idx="1948">
                  <c:v>32.48301</c:v>
                </c:pt>
                <c:pt idx="1949">
                  <c:v>32.499679999999998</c:v>
                </c:pt>
                <c:pt idx="1950">
                  <c:v>32.51634</c:v>
                </c:pt>
                <c:pt idx="1951">
                  <c:v>32.533009999999997</c:v>
                </c:pt>
                <c:pt idx="1952">
                  <c:v>32.549669999999999</c:v>
                </c:pt>
                <c:pt idx="1953">
                  <c:v>32.566339999999997</c:v>
                </c:pt>
                <c:pt idx="1954">
                  <c:v>32.583010000000002</c:v>
                </c:pt>
                <c:pt idx="1955">
                  <c:v>32.599670000000003</c:v>
                </c:pt>
                <c:pt idx="1956">
                  <c:v>32.616340000000001</c:v>
                </c:pt>
                <c:pt idx="1957">
                  <c:v>32.633009999999999</c:v>
                </c:pt>
                <c:pt idx="1958">
                  <c:v>32.64967</c:v>
                </c:pt>
                <c:pt idx="1959">
                  <c:v>32.666339999999998</c:v>
                </c:pt>
                <c:pt idx="1960">
                  <c:v>32.683010000000003</c:v>
                </c:pt>
                <c:pt idx="1961">
                  <c:v>32.699669999999998</c:v>
                </c:pt>
                <c:pt idx="1962">
                  <c:v>32.716340000000002</c:v>
                </c:pt>
                <c:pt idx="1963">
                  <c:v>32.73301</c:v>
                </c:pt>
                <c:pt idx="1964">
                  <c:v>32.749670000000002</c:v>
                </c:pt>
                <c:pt idx="1965">
                  <c:v>32.76634</c:v>
                </c:pt>
                <c:pt idx="1966">
                  <c:v>32.783000000000001</c:v>
                </c:pt>
                <c:pt idx="1967">
                  <c:v>32.799669999999999</c:v>
                </c:pt>
                <c:pt idx="1968">
                  <c:v>32.816339999999997</c:v>
                </c:pt>
                <c:pt idx="1969">
                  <c:v>32.832999999999998</c:v>
                </c:pt>
                <c:pt idx="1970">
                  <c:v>32.849670000000003</c:v>
                </c:pt>
                <c:pt idx="1971">
                  <c:v>32.866340000000001</c:v>
                </c:pt>
                <c:pt idx="1972">
                  <c:v>32.883000000000003</c:v>
                </c:pt>
                <c:pt idx="1973">
                  <c:v>32.89967</c:v>
                </c:pt>
                <c:pt idx="1974">
                  <c:v>32.916339999999998</c:v>
                </c:pt>
                <c:pt idx="1975">
                  <c:v>32.933</c:v>
                </c:pt>
                <c:pt idx="1976">
                  <c:v>32.949669999999998</c:v>
                </c:pt>
                <c:pt idx="1977">
                  <c:v>32.966340000000002</c:v>
                </c:pt>
                <c:pt idx="1978">
                  <c:v>32.982999999999997</c:v>
                </c:pt>
                <c:pt idx="1979">
                  <c:v>32.999670000000002</c:v>
                </c:pt>
                <c:pt idx="1980">
                  <c:v>33.016330000000004</c:v>
                </c:pt>
                <c:pt idx="1981">
                  <c:v>33.033000000000001</c:v>
                </c:pt>
                <c:pt idx="1982">
                  <c:v>33.049669999999999</c:v>
                </c:pt>
                <c:pt idx="1983">
                  <c:v>33.066330000000001</c:v>
                </c:pt>
                <c:pt idx="1984">
                  <c:v>33.082999999999998</c:v>
                </c:pt>
                <c:pt idx="1985">
                  <c:v>33.099670000000003</c:v>
                </c:pt>
                <c:pt idx="1986">
                  <c:v>33.116329999999998</c:v>
                </c:pt>
                <c:pt idx="1987">
                  <c:v>33.133000000000003</c:v>
                </c:pt>
                <c:pt idx="1988">
                  <c:v>33.14967</c:v>
                </c:pt>
                <c:pt idx="1989">
                  <c:v>33.166330000000002</c:v>
                </c:pt>
                <c:pt idx="1990">
                  <c:v>33.183</c:v>
                </c:pt>
                <c:pt idx="1991">
                  <c:v>33.199669999999998</c:v>
                </c:pt>
                <c:pt idx="1992">
                  <c:v>33.216329999999999</c:v>
                </c:pt>
                <c:pt idx="1993">
                  <c:v>33.232999999999997</c:v>
                </c:pt>
                <c:pt idx="1994">
                  <c:v>33.249659999999999</c:v>
                </c:pt>
                <c:pt idx="1995">
                  <c:v>33.266330000000004</c:v>
                </c:pt>
                <c:pt idx="1996">
                  <c:v>33.283000000000001</c:v>
                </c:pt>
                <c:pt idx="1997">
                  <c:v>33.299660000000003</c:v>
                </c:pt>
                <c:pt idx="1998">
                  <c:v>33.316330000000001</c:v>
                </c:pt>
                <c:pt idx="1999">
                  <c:v>33.332999999999998</c:v>
                </c:pt>
                <c:pt idx="2000">
                  <c:v>33.34966</c:v>
                </c:pt>
                <c:pt idx="2001">
                  <c:v>33.366329999999998</c:v>
                </c:pt>
                <c:pt idx="2002">
                  <c:v>33.383000000000003</c:v>
                </c:pt>
                <c:pt idx="2003">
                  <c:v>33.399659999999997</c:v>
                </c:pt>
                <c:pt idx="2004">
                  <c:v>33.416330000000002</c:v>
                </c:pt>
                <c:pt idx="2005">
                  <c:v>33.432989999999997</c:v>
                </c:pt>
                <c:pt idx="2006">
                  <c:v>33.449660000000002</c:v>
                </c:pt>
                <c:pt idx="2007">
                  <c:v>33.466329999999999</c:v>
                </c:pt>
                <c:pt idx="2008">
                  <c:v>33.482990000000001</c:v>
                </c:pt>
                <c:pt idx="2009">
                  <c:v>33.499659999999999</c:v>
                </c:pt>
                <c:pt idx="2010">
                  <c:v>33.516330000000004</c:v>
                </c:pt>
                <c:pt idx="2011">
                  <c:v>33.532989999999998</c:v>
                </c:pt>
                <c:pt idx="2012">
                  <c:v>33.549660000000003</c:v>
                </c:pt>
                <c:pt idx="2013">
                  <c:v>33.566330000000001</c:v>
                </c:pt>
                <c:pt idx="2014">
                  <c:v>33.582990000000002</c:v>
                </c:pt>
                <c:pt idx="2015">
                  <c:v>33.59966</c:v>
                </c:pt>
                <c:pt idx="2016">
                  <c:v>33.616329999999998</c:v>
                </c:pt>
                <c:pt idx="2017">
                  <c:v>33.632989999999999</c:v>
                </c:pt>
                <c:pt idx="2018">
                  <c:v>33.649659999999997</c:v>
                </c:pt>
                <c:pt idx="2019">
                  <c:v>33.666319999999999</c:v>
                </c:pt>
                <c:pt idx="2020">
                  <c:v>33.682989999999997</c:v>
                </c:pt>
                <c:pt idx="2021">
                  <c:v>33.699660000000002</c:v>
                </c:pt>
                <c:pt idx="2022">
                  <c:v>33.716320000000003</c:v>
                </c:pt>
                <c:pt idx="2023">
                  <c:v>33.732990000000001</c:v>
                </c:pt>
                <c:pt idx="2024">
                  <c:v>33.749659999999999</c:v>
                </c:pt>
                <c:pt idx="2025">
                  <c:v>33.76632</c:v>
                </c:pt>
                <c:pt idx="2026">
                  <c:v>33.782989999999998</c:v>
                </c:pt>
                <c:pt idx="2027">
                  <c:v>33.799660000000003</c:v>
                </c:pt>
                <c:pt idx="2028">
                  <c:v>33.816319999999997</c:v>
                </c:pt>
                <c:pt idx="2029">
                  <c:v>33.832990000000002</c:v>
                </c:pt>
                <c:pt idx="2030">
                  <c:v>33.84966</c:v>
                </c:pt>
                <c:pt idx="2031">
                  <c:v>33.866320000000002</c:v>
                </c:pt>
                <c:pt idx="2032">
                  <c:v>33.882989999999999</c:v>
                </c:pt>
                <c:pt idx="2033">
                  <c:v>33.899650000000001</c:v>
                </c:pt>
                <c:pt idx="2034">
                  <c:v>33.916319999999999</c:v>
                </c:pt>
                <c:pt idx="2035">
                  <c:v>33.932989999999997</c:v>
                </c:pt>
                <c:pt idx="2036">
                  <c:v>33.949649999999998</c:v>
                </c:pt>
                <c:pt idx="2037">
                  <c:v>33.966320000000003</c:v>
                </c:pt>
                <c:pt idx="2038">
                  <c:v>33.982990000000001</c:v>
                </c:pt>
                <c:pt idx="2039">
                  <c:v>33.999650000000003</c:v>
                </c:pt>
                <c:pt idx="2040">
                  <c:v>34.01632</c:v>
                </c:pt>
                <c:pt idx="2041">
                  <c:v>34.032989999999998</c:v>
                </c:pt>
                <c:pt idx="2042">
                  <c:v>34.04965</c:v>
                </c:pt>
                <c:pt idx="2043">
                  <c:v>34.066319999999997</c:v>
                </c:pt>
                <c:pt idx="2044">
                  <c:v>34.082979999999999</c:v>
                </c:pt>
                <c:pt idx="2045">
                  <c:v>34.099649999999997</c:v>
                </c:pt>
                <c:pt idx="2046">
                  <c:v>34.116320000000002</c:v>
                </c:pt>
                <c:pt idx="2047">
                  <c:v>34.132980000000003</c:v>
                </c:pt>
                <c:pt idx="2048">
                  <c:v>34.149650000000001</c:v>
                </c:pt>
                <c:pt idx="2049">
                  <c:v>34.166319999999999</c:v>
                </c:pt>
                <c:pt idx="2050">
                  <c:v>34.182980000000001</c:v>
                </c:pt>
                <c:pt idx="2051">
                  <c:v>34.199649999999998</c:v>
                </c:pt>
                <c:pt idx="2052">
                  <c:v>34.216320000000003</c:v>
                </c:pt>
                <c:pt idx="2053">
                  <c:v>34.232979999999998</c:v>
                </c:pt>
                <c:pt idx="2054">
                  <c:v>34.249650000000003</c:v>
                </c:pt>
                <c:pt idx="2055">
                  <c:v>34.26632</c:v>
                </c:pt>
                <c:pt idx="2056">
                  <c:v>34.282980000000002</c:v>
                </c:pt>
                <c:pt idx="2057">
                  <c:v>34.29965</c:v>
                </c:pt>
                <c:pt idx="2058">
                  <c:v>34.316319999999997</c:v>
                </c:pt>
                <c:pt idx="2059">
                  <c:v>34.332979999999999</c:v>
                </c:pt>
                <c:pt idx="2060">
                  <c:v>34.349649999999997</c:v>
                </c:pt>
                <c:pt idx="2061">
                  <c:v>34.366309999999999</c:v>
                </c:pt>
                <c:pt idx="2062">
                  <c:v>34.382980000000003</c:v>
                </c:pt>
                <c:pt idx="2063">
                  <c:v>34.399650000000001</c:v>
                </c:pt>
                <c:pt idx="2064">
                  <c:v>34.416310000000003</c:v>
                </c:pt>
                <c:pt idx="2065">
                  <c:v>34.432980000000001</c:v>
                </c:pt>
                <c:pt idx="2066">
                  <c:v>34.449649999999998</c:v>
                </c:pt>
                <c:pt idx="2067">
                  <c:v>34.46631</c:v>
                </c:pt>
                <c:pt idx="2068">
                  <c:v>34.482979999999998</c:v>
                </c:pt>
                <c:pt idx="2069">
                  <c:v>34.499650000000003</c:v>
                </c:pt>
                <c:pt idx="2070">
                  <c:v>34.516309999999997</c:v>
                </c:pt>
                <c:pt idx="2071">
                  <c:v>34.532980000000002</c:v>
                </c:pt>
                <c:pt idx="2072">
                  <c:v>34.549639999999997</c:v>
                </c:pt>
                <c:pt idx="2073">
                  <c:v>34.566310000000001</c:v>
                </c:pt>
                <c:pt idx="2074">
                  <c:v>34.582970000000003</c:v>
                </c:pt>
                <c:pt idx="2075">
                  <c:v>34.599640000000001</c:v>
                </c:pt>
                <c:pt idx="2076">
                  <c:v>34.616309999999999</c:v>
                </c:pt>
                <c:pt idx="2077">
                  <c:v>34.632980000000003</c:v>
                </c:pt>
                <c:pt idx="2078">
                  <c:v>34.649639999999998</c:v>
                </c:pt>
                <c:pt idx="2079">
                  <c:v>34.666310000000003</c:v>
                </c:pt>
                <c:pt idx="2080">
                  <c:v>34.682980000000001</c:v>
                </c:pt>
                <c:pt idx="2081">
                  <c:v>34.699640000000002</c:v>
                </c:pt>
                <c:pt idx="2082">
                  <c:v>34.71631</c:v>
                </c:pt>
                <c:pt idx="2083">
                  <c:v>34.732979999999998</c:v>
                </c:pt>
                <c:pt idx="2084">
                  <c:v>34.749639999999999</c:v>
                </c:pt>
                <c:pt idx="2085">
                  <c:v>34.766309999999997</c:v>
                </c:pt>
                <c:pt idx="2086">
                  <c:v>34.782969999999999</c:v>
                </c:pt>
                <c:pt idx="2087">
                  <c:v>34.799639999999997</c:v>
                </c:pt>
                <c:pt idx="2088">
                  <c:v>34.816310000000001</c:v>
                </c:pt>
                <c:pt idx="2089">
                  <c:v>34.832970000000003</c:v>
                </c:pt>
                <c:pt idx="2090">
                  <c:v>34.849640000000001</c:v>
                </c:pt>
                <c:pt idx="2091">
                  <c:v>34.866309999999999</c:v>
                </c:pt>
                <c:pt idx="2092">
                  <c:v>34.88297</c:v>
                </c:pt>
                <c:pt idx="2093">
                  <c:v>34.899639999999998</c:v>
                </c:pt>
                <c:pt idx="2094">
                  <c:v>34.916310000000003</c:v>
                </c:pt>
                <c:pt idx="2095">
                  <c:v>34.932969999999997</c:v>
                </c:pt>
                <c:pt idx="2096">
                  <c:v>34.949640000000002</c:v>
                </c:pt>
                <c:pt idx="2097">
                  <c:v>34.966299999999997</c:v>
                </c:pt>
                <c:pt idx="2098">
                  <c:v>34.982970000000002</c:v>
                </c:pt>
                <c:pt idx="2099">
                  <c:v>34.999639999999999</c:v>
                </c:pt>
                <c:pt idx="2100">
                  <c:v>35.016300000000001</c:v>
                </c:pt>
                <c:pt idx="2101">
                  <c:v>35.032969999999999</c:v>
                </c:pt>
                <c:pt idx="2102">
                  <c:v>35.049639999999997</c:v>
                </c:pt>
                <c:pt idx="2103">
                  <c:v>35.066299999999998</c:v>
                </c:pt>
                <c:pt idx="2104">
                  <c:v>35.082970000000003</c:v>
                </c:pt>
                <c:pt idx="2105">
                  <c:v>35.099640000000001</c:v>
                </c:pt>
                <c:pt idx="2106">
                  <c:v>35.116300000000003</c:v>
                </c:pt>
                <c:pt idx="2107">
                  <c:v>35.13297</c:v>
                </c:pt>
                <c:pt idx="2108">
                  <c:v>35.149639999999998</c:v>
                </c:pt>
                <c:pt idx="2109">
                  <c:v>35.1663</c:v>
                </c:pt>
                <c:pt idx="2110">
                  <c:v>35.182969999999997</c:v>
                </c:pt>
                <c:pt idx="2111">
                  <c:v>35.199629999999999</c:v>
                </c:pt>
                <c:pt idx="2112">
                  <c:v>35.216299999999997</c:v>
                </c:pt>
                <c:pt idx="2113">
                  <c:v>35.232970000000002</c:v>
                </c:pt>
                <c:pt idx="2114">
                  <c:v>35.249630000000003</c:v>
                </c:pt>
                <c:pt idx="2115">
                  <c:v>35.266300000000001</c:v>
                </c:pt>
                <c:pt idx="2116">
                  <c:v>35.282969999999999</c:v>
                </c:pt>
                <c:pt idx="2117">
                  <c:v>35.299630000000001</c:v>
                </c:pt>
                <c:pt idx="2118">
                  <c:v>35.316299999999998</c:v>
                </c:pt>
                <c:pt idx="2119">
                  <c:v>35.332970000000003</c:v>
                </c:pt>
                <c:pt idx="2120">
                  <c:v>35.349629999999998</c:v>
                </c:pt>
                <c:pt idx="2121">
                  <c:v>35.366300000000003</c:v>
                </c:pt>
                <c:pt idx="2122">
                  <c:v>35.38297</c:v>
                </c:pt>
                <c:pt idx="2123">
                  <c:v>35.399630000000002</c:v>
                </c:pt>
                <c:pt idx="2124">
                  <c:v>35.4163</c:v>
                </c:pt>
                <c:pt idx="2125">
                  <c:v>35.432960000000001</c:v>
                </c:pt>
                <c:pt idx="2126">
                  <c:v>35.449629999999999</c:v>
                </c:pt>
                <c:pt idx="2127">
                  <c:v>35.466299999999997</c:v>
                </c:pt>
                <c:pt idx="2128">
                  <c:v>35.482959999999999</c:v>
                </c:pt>
                <c:pt idx="2129">
                  <c:v>35.499630000000003</c:v>
                </c:pt>
                <c:pt idx="2130">
                  <c:v>35.516300000000001</c:v>
                </c:pt>
                <c:pt idx="2131">
                  <c:v>35.532960000000003</c:v>
                </c:pt>
                <c:pt idx="2132">
                  <c:v>35.549630000000001</c:v>
                </c:pt>
                <c:pt idx="2133">
                  <c:v>35.566299999999998</c:v>
                </c:pt>
                <c:pt idx="2134">
                  <c:v>35.58296</c:v>
                </c:pt>
                <c:pt idx="2135">
                  <c:v>35.599629999999998</c:v>
                </c:pt>
                <c:pt idx="2136">
                  <c:v>35.616289999999999</c:v>
                </c:pt>
                <c:pt idx="2137">
                  <c:v>35.632959999999997</c:v>
                </c:pt>
                <c:pt idx="2138">
                  <c:v>35.649619999999999</c:v>
                </c:pt>
                <c:pt idx="2139">
                  <c:v>35.666289999999996</c:v>
                </c:pt>
                <c:pt idx="2140">
                  <c:v>35.682960000000001</c:v>
                </c:pt>
                <c:pt idx="2141">
                  <c:v>35.699629999999999</c:v>
                </c:pt>
                <c:pt idx="2142">
                  <c:v>35.716290000000001</c:v>
                </c:pt>
                <c:pt idx="2143">
                  <c:v>35.732959999999999</c:v>
                </c:pt>
                <c:pt idx="2144">
                  <c:v>35.749630000000003</c:v>
                </c:pt>
                <c:pt idx="2145">
                  <c:v>35.766289999999998</c:v>
                </c:pt>
                <c:pt idx="2146">
                  <c:v>35.782960000000003</c:v>
                </c:pt>
                <c:pt idx="2147">
                  <c:v>35.799630000000001</c:v>
                </c:pt>
                <c:pt idx="2148">
                  <c:v>35.816290000000002</c:v>
                </c:pt>
                <c:pt idx="2149">
                  <c:v>35.83296</c:v>
                </c:pt>
                <c:pt idx="2150">
                  <c:v>35.849620000000002</c:v>
                </c:pt>
                <c:pt idx="2151">
                  <c:v>35.866289999999999</c:v>
                </c:pt>
                <c:pt idx="2152">
                  <c:v>35.882959999999997</c:v>
                </c:pt>
                <c:pt idx="2153">
                  <c:v>35.899619999999999</c:v>
                </c:pt>
                <c:pt idx="2154">
                  <c:v>35.916289999999996</c:v>
                </c:pt>
                <c:pt idx="2155">
                  <c:v>35.932960000000001</c:v>
                </c:pt>
                <c:pt idx="2156">
                  <c:v>35.949620000000003</c:v>
                </c:pt>
                <c:pt idx="2157">
                  <c:v>35.966290000000001</c:v>
                </c:pt>
                <c:pt idx="2158">
                  <c:v>35.982959999999999</c:v>
                </c:pt>
                <c:pt idx="2159">
                  <c:v>35.99962</c:v>
                </c:pt>
                <c:pt idx="2160">
                  <c:v>36.016289999999998</c:v>
                </c:pt>
                <c:pt idx="2161">
                  <c:v>36.032960000000003</c:v>
                </c:pt>
                <c:pt idx="2162">
                  <c:v>36.049619999999997</c:v>
                </c:pt>
                <c:pt idx="2163">
                  <c:v>36.066290000000002</c:v>
                </c:pt>
                <c:pt idx="2164">
                  <c:v>36.082949999999997</c:v>
                </c:pt>
                <c:pt idx="2165">
                  <c:v>36.099620000000002</c:v>
                </c:pt>
                <c:pt idx="2166">
                  <c:v>36.116289999999999</c:v>
                </c:pt>
                <c:pt idx="2167">
                  <c:v>36.132950000000001</c:v>
                </c:pt>
                <c:pt idx="2168">
                  <c:v>36.149619999999999</c:v>
                </c:pt>
                <c:pt idx="2169">
                  <c:v>36.166289999999996</c:v>
                </c:pt>
                <c:pt idx="2170">
                  <c:v>36.182949999999998</c:v>
                </c:pt>
                <c:pt idx="2171">
                  <c:v>36.199620000000003</c:v>
                </c:pt>
                <c:pt idx="2172">
                  <c:v>36.216290000000001</c:v>
                </c:pt>
                <c:pt idx="2173">
                  <c:v>36.232950000000002</c:v>
                </c:pt>
                <c:pt idx="2174">
                  <c:v>36.24962</c:v>
                </c:pt>
                <c:pt idx="2175">
                  <c:v>36.266280000000002</c:v>
                </c:pt>
                <c:pt idx="2176">
                  <c:v>36.28295</c:v>
                </c:pt>
                <c:pt idx="2177">
                  <c:v>36.299619999999997</c:v>
                </c:pt>
                <c:pt idx="2178">
                  <c:v>36.316279999999999</c:v>
                </c:pt>
                <c:pt idx="2179">
                  <c:v>36.332949999999997</c:v>
                </c:pt>
                <c:pt idx="2180">
                  <c:v>36.349620000000002</c:v>
                </c:pt>
                <c:pt idx="2181">
                  <c:v>36.366280000000003</c:v>
                </c:pt>
                <c:pt idx="2182">
                  <c:v>36.382950000000001</c:v>
                </c:pt>
                <c:pt idx="2183">
                  <c:v>36.399619999999999</c:v>
                </c:pt>
                <c:pt idx="2184">
                  <c:v>36.41628</c:v>
                </c:pt>
                <c:pt idx="2185">
                  <c:v>36.432949999999998</c:v>
                </c:pt>
                <c:pt idx="2186">
                  <c:v>36.449620000000003</c:v>
                </c:pt>
                <c:pt idx="2187">
                  <c:v>36.466279999999998</c:v>
                </c:pt>
                <c:pt idx="2188">
                  <c:v>36.482950000000002</c:v>
                </c:pt>
                <c:pt idx="2189">
                  <c:v>36.499609999999997</c:v>
                </c:pt>
                <c:pt idx="2190">
                  <c:v>36.516280000000002</c:v>
                </c:pt>
                <c:pt idx="2191">
                  <c:v>36.53295</c:v>
                </c:pt>
                <c:pt idx="2192">
                  <c:v>36.549610000000001</c:v>
                </c:pt>
                <c:pt idx="2193">
                  <c:v>36.566279999999999</c:v>
                </c:pt>
                <c:pt idx="2194">
                  <c:v>36.582949999999997</c:v>
                </c:pt>
                <c:pt idx="2195">
                  <c:v>36.599609999999998</c:v>
                </c:pt>
                <c:pt idx="2196">
                  <c:v>36.616280000000003</c:v>
                </c:pt>
                <c:pt idx="2197">
                  <c:v>36.632950000000001</c:v>
                </c:pt>
                <c:pt idx="2198">
                  <c:v>36.649610000000003</c:v>
                </c:pt>
                <c:pt idx="2199">
                  <c:v>36.66628</c:v>
                </c:pt>
                <c:pt idx="2200">
                  <c:v>36.682949999999998</c:v>
                </c:pt>
                <c:pt idx="2201">
                  <c:v>36.69961</c:v>
                </c:pt>
                <c:pt idx="2202">
                  <c:v>36.716270000000002</c:v>
                </c:pt>
                <c:pt idx="2203">
                  <c:v>36.732939999999999</c:v>
                </c:pt>
                <c:pt idx="2204">
                  <c:v>36.749609999999997</c:v>
                </c:pt>
                <c:pt idx="2205">
                  <c:v>36.766280000000002</c:v>
                </c:pt>
                <c:pt idx="2206">
                  <c:v>36.782940000000004</c:v>
                </c:pt>
                <c:pt idx="2207">
                  <c:v>36.799610000000001</c:v>
                </c:pt>
                <c:pt idx="2208">
                  <c:v>36.816279999999999</c:v>
                </c:pt>
                <c:pt idx="2209">
                  <c:v>36.832940000000001</c:v>
                </c:pt>
                <c:pt idx="2210">
                  <c:v>36.849609999999998</c:v>
                </c:pt>
                <c:pt idx="2211">
                  <c:v>36.866280000000003</c:v>
                </c:pt>
                <c:pt idx="2212">
                  <c:v>36.882939999999998</c:v>
                </c:pt>
                <c:pt idx="2213">
                  <c:v>36.899610000000003</c:v>
                </c:pt>
                <c:pt idx="2214">
                  <c:v>36.91628</c:v>
                </c:pt>
                <c:pt idx="2215">
                  <c:v>36.932940000000002</c:v>
                </c:pt>
                <c:pt idx="2216">
                  <c:v>36.94961</c:v>
                </c:pt>
                <c:pt idx="2217">
                  <c:v>36.966270000000002</c:v>
                </c:pt>
                <c:pt idx="2218">
                  <c:v>36.982939999999999</c:v>
                </c:pt>
                <c:pt idx="2219">
                  <c:v>36.999609999999997</c:v>
                </c:pt>
                <c:pt idx="2220">
                  <c:v>37.016269999999999</c:v>
                </c:pt>
                <c:pt idx="2221">
                  <c:v>37.032940000000004</c:v>
                </c:pt>
                <c:pt idx="2222">
                  <c:v>37.049610000000001</c:v>
                </c:pt>
                <c:pt idx="2223">
                  <c:v>37.066270000000003</c:v>
                </c:pt>
                <c:pt idx="2224">
                  <c:v>37.082940000000001</c:v>
                </c:pt>
                <c:pt idx="2225">
                  <c:v>37.099609999999998</c:v>
                </c:pt>
                <c:pt idx="2226">
                  <c:v>37.11627</c:v>
                </c:pt>
                <c:pt idx="2227">
                  <c:v>37.132939999999998</c:v>
                </c:pt>
                <c:pt idx="2228">
                  <c:v>37.1496</c:v>
                </c:pt>
                <c:pt idx="2229">
                  <c:v>37.166269999999997</c:v>
                </c:pt>
                <c:pt idx="2230">
                  <c:v>37.182940000000002</c:v>
                </c:pt>
                <c:pt idx="2231">
                  <c:v>37.199599999999997</c:v>
                </c:pt>
                <c:pt idx="2232">
                  <c:v>37.216270000000002</c:v>
                </c:pt>
                <c:pt idx="2233">
                  <c:v>37.232939999999999</c:v>
                </c:pt>
                <c:pt idx="2234">
                  <c:v>37.249600000000001</c:v>
                </c:pt>
                <c:pt idx="2235">
                  <c:v>37.266269999999999</c:v>
                </c:pt>
                <c:pt idx="2236">
                  <c:v>37.282940000000004</c:v>
                </c:pt>
                <c:pt idx="2237">
                  <c:v>37.299599999999998</c:v>
                </c:pt>
                <c:pt idx="2238">
                  <c:v>37.316270000000003</c:v>
                </c:pt>
                <c:pt idx="2239">
                  <c:v>37.332940000000001</c:v>
                </c:pt>
                <c:pt idx="2240">
                  <c:v>37.349600000000002</c:v>
                </c:pt>
                <c:pt idx="2241">
                  <c:v>37.36627</c:v>
                </c:pt>
                <c:pt idx="2242">
                  <c:v>37.382930000000002</c:v>
                </c:pt>
                <c:pt idx="2243">
                  <c:v>37.3996</c:v>
                </c:pt>
                <c:pt idx="2244">
                  <c:v>37.416269999999997</c:v>
                </c:pt>
                <c:pt idx="2245">
                  <c:v>37.432929999999999</c:v>
                </c:pt>
                <c:pt idx="2246">
                  <c:v>37.449599999999997</c:v>
                </c:pt>
                <c:pt idx="2247">
                  <c:v>37.466270000000002</c:v>
                </c:pt>
                <c:pt idx="2248">
                  <c:v>37.482930000000003</c:v>
                </c:pt>
                <c:pt idx="2249">
                  <c:v>37.499600000000001</c:v>
                </c:pt>
                <c:pt idx="2250">
                  <c:v>37.516269999999999</c:v>
                </c:pt>
                <c:pt idx="2251">
                  <c:v>37.532919999999997</c:v>
                </c:pt>
                <c:pt idx="2252">
                  <c:v>37.549599999999998</c:v>
                </c:pt>
                <c:pt idx="2253">
                  <c:v>37.566270000000003</c:v>
                </c:pt>
                <c:pt idx="2254">
                  <c:v>37.582929999999998</c:v>
                </c:pt>
                <c:pt idx="2255">
                  <c:v>37.599600000000002</c:v>
                </c:pt>
                <c:pt idx="2256">
                  <c:v>37.616259999999997</c:v>
                </c:pt>
                <c:pt idx="2257">
                  <c:v>37.632930000000002</c:v>
                </c:pt>
                <c:pt idx="2258">
                  <c:v>37.6496</c:v>
                </c:pt>
                <c:pt idx="2259">
                  <c:v>37.666260000000001</c:v>
                </c:pt>
                <c:pt idx="2260">
                  <c:v>37.682929999999999</c:v>
                </c:pt>
                <c:pt idx="2261">
                  <c:v>37.699599999999997</c:v>
                </c:pt>
                <c:pt idx="2262">
                  <c:v>37.716259999999998</c:v>
                </c:pt>
                <c:pt idx="2263">
                  <c:v>37.732930000000003</c:v>
                </c:pt>
                <c:pt idx="2264">
                  <c:v>37.749600000000001</c:v>
                </c:pt>
                <c:pt idx="2265">
                  <c:v>37.766260000000003</c:v>
                </c:pt>
                <c:pt idx="2266">
                  <c:v>37.782919999999997</c:v>
                </c:pt>
                <c:pt idx="2267">
                  <c:v>37.799590000000002</c:v>
                </c:pt>
                <c:pt idx="2268">
                  <c:v>37.81626</c:v>
                </c:pt>
                <c:pt idx="2269">
                  <c:v>37.832929999999998</c:v>
                </c:pt>
                <c:pt idx="2270">
                  <c:v>37.849589999999999</c:v>
                </c:pt>
                <c:pt idx="2271">
                  <c:v>37.866259999999997</c:v>
                </c:pt>
                <c:pt idx="2272">
                  <c:v>37.882930000000002</c:v>
                </c:pt>
                <c:pt idx="2273">
                  <c:v>37.899590000000003</c:v>
                </c:pt>
                <c:pt idx="2274">
                  <c:v>37.916260000000001</c:v>
                </c:pt>
                <c:pt idx="2275">
                  <c:v>37.932929999999999</c:v>
                </c:pt>
                <c:pt idx="2276">
                  <c:v>37.949590000000001</c:v>
                </c:pt>
                <c:pt idx="2277">
                  <c:v>37.966259999999998</c:v>
                </c:pt>
                <c:pt idx="2278">
                  <c:v>37.982930000000003</c:v>
                </c:pt>
                <c:pt idx="2279">
                  <c:v>37.999589999999998</c:v>
                </c:pt>
                <c:pt idx="2280">
                  <c:v>38.016260000000003</c:v>
                </c:pt>
                <c:pt idx="2281">
                  <c:v>38.032919999999997</c:v>
                </c:pt>
                <c:pt idx="2282">
                  <c:v>38.049590000000002</c:v>
                </c:pt>
                <c:pt idx="2283">
                  <c:v>38.06626</c:v>
                </c:pt>
                <c:pt idx="2284">
                  <c:v>38.082920000000001</c:v>
                </c:pt>
                <c:pt idx="2285">
                  <c:v>38.099589999999999</c:v>
                </c:pt>
                <c:pt idx="2286">
                  <c:v>38.116259999999997</c:v>
                </c:pt>
                <c:pt idx="2287">
                  <c:v>38.132919999999999</c:v>
                </c:pt>
                <c:pt idx="2288">
                  <c:v>38.149590000000003</c:v>
                </c:pt>
                <c:pt idx="2289">
                  <c:v>38.166260000000001</c:v>
                </c:pt>
                <c:pt idx="2290">
                  <c:v>38.182920000000003</c:v>
                </c:pt>
                <c:pt idx="2291">
                  <c:v>38.199590000000001</c:v>
                </c:pt>
                <c:pt idx="2292">
                  <c:v>38.216259999999998</c:v>
                </c:pt>
                <c:pt idx="2293">
                  <c:v>38.23292</c:v>
                </c:pt>
                <c:pt idx="2294">
                  <c:v>38.249589999999998</c:v>
                </c:pt>
                <c:pt idx="2295">
                  <c:v>38.266249999999999</c:v>
                </c:pt>
                <c:pt idx="2296">
                  <c:v>38.282919999999997</c:v>
                </c:pt>
                <c:pt idx="2297">
                  <c:v>38.299590000000002</c:v>
                </c:pt>
                <c:pt idx="2298">
                  <c:v>38.316249999999997</c:v>
                </c:pt>
                <c:pt idx="2299">
                  <c:v>38.332920000000001</c:v>
                </c:pt>
                <c:pt idx="2300">
                  <c:v>38.349589999999999</c:v>
                </c:pt>
                <c:pt idx="2301">
                  <c:v>38.366250000000001</c:v>
                </c:pt>
                <c:pt idx="2302">
                  <c:v>38.382919999999999</c:v>
                </c:pt>
                <c:pt idx="2303">
                  <c:v>38.399590000000003</c:v>
                </c:pt>
                <c:pt idx="2304">
                  <c:v>38.416249999999998</c:v>
                </c:pt>
                <c:pt idx="2305">
                  <c:v>38.432920000000003</c:v>
                </c:pt>
                <c:pt idx="2306">
                  <c:v>38.449579999999997</c:v>
                </c:pt>
                <c:pt idx="2307">
                  <c:v>38.466250000000002</c:v>
                </c:pt>
                <c:pt idx="2308">
                  <c:v>38.48292</c:v>
                </c:pt>
                <c:pt idx="2309">
                  <c:v>38.499580000000002</c:v>
                </c:pt>
                <c:pt idx="2310">
                  <c:v>38.516249999999999</c:v>
                </c:pt>
                <c:pt idx="2311">
                  <c:v>38.532919999999997</c:v>
                </c:pt>
                <c:pt idx="2312">
                  <c:v>38.549579999999999</c:v>
                </c:pt>
                <c:pt idx="2313">
                  <c:v>38.566249999999997</c:v>
                </c:pt>
                <c:pt idx="2314">
                  <c:v>38.582920000000001</c:v>
                </c:pt>
                <c:pt idx="2315">
                  <c:v>38.599580000000003</c:v>
                </c:pt>
                <c:pt idx="2316">
                  <c:v>38.616250000000001</c:v>
                </c:pt>
                <c:pt idx="2317">
                  <c:v>38.632919999999999</c:v>
                </c:pt>
                <c:pt idx="2318">
                  <c:v>38.64958</c:v>
                </c:pt>
                <c:pt idx="2319">
                  <c:v>38.666249999999998</c:v>
                </c:pt>
                <c:pt idx="2320">
                  <c:v>38.68291</c:v>
                </c:pt>
                <c:pt idx="2321">
                  <c:v>38.699579999999997</c:v>
                </c:pt>
                <c:pt idx="2322">
                  <c:v>38.716250000000002</c:v>
                </c:pt>
                <c:pt idx="2323">
                  <c:v>38.732909999999997</c:v>
                </c:pt>
                <c:pt idx="2324">
                  <c:v>38.749580000000002</c:v>
                </c:pt>
                <c:pt idx="2325">
                  <c:v>38.766249999999999</c:v>
                </c:pt>
                <c:pt idx="2326">
                  <c:v>38.782910000000001</c:v>
                </c:pt>
                <c:pt idx="2327">
                  <c:v>38.799579999999999</c:v>
                </c:pt>
                <c:pt idx="2328">
                  <c:v>38.816249999999997</c:v>
                </c:pt>
                <c:pt idx="2329">
                  <c:v>38.832909999999998</c:v>
                </c:pt>
                <c:pt idx="2330">
                  <c:v>38.849580000000003</c:v>
                </c:pt>
                <c:pt idx="2331">
                  <c:v>38.866250000000001</c:v>
                </c:pt>
                <c:pt idx="2332">
                  <c:v>38.882910000000003</c:v>
                </c:pt>
                <c:pt idx="2333">
                  <c:v>38.89958</c:v>
                </c:pt>
                <c:pt idx="2334">
                  <c:v>38.916240000000002</c:v>
                </c:pt>
                <c:pt idx="2335">
                  <c:v>38.93291</c:v>
                </c:pt>
                <c:pt idx="2336">
                  <c:v>38.949579999999997</c:v>
                </c:pt>
                <c:pt idx="2337">
                  <c:v>38.966239999999999</c:v>
                </c:pt>
                <c:pt idx="2338">
                  <c:v>38.982909999999997</c:v>
                </c:pt>
                <c:pt idx="2339">
                  <c:v>38.999580000000002</c:v>
                </c:pt>
                <c:pt idx="2340">
                  <c:v>39.016240000000003</c:v>
                </c:pt>
                <c:pt idx="2341">
                  <c:v>39.032910000000001</c:v>
                </c:pt>
                <c:pt idx="2342">
                  <c:v>39.049579999999999</c:v>
                </c:pt>
                <c:pt idx="2343">
                  <c:v>39.066240000000001</c:v>
                </c:pt>
                <c:pt idx="2344">
                  <c:v>39.082909999999998</c:v>
                </c:pt>
                <c:pt idx="2345">
                  <c:v>39.099580000000003</c:v>
                </c:pt>
                <c:pt idx="2346">
                  <c:v>39.116250000000001</c:v>
                </c:pt>
                <c:pt idx="2347">
                  <c:v>39.132910000000003</c:v>
                </c:pt>
                <c:pt idx="2348">
                  <c:v>39.149569999999997</c:v>
                </c:pt>
                <c:pt idx="2349">
                  <c:v>39.166240000000002</c:v>
                </c:pt>
                <c:pt idx="2350">
                  <c:v>39.18291</c:v>
                </c:pt>
                <c:pt idx="2351">
                  <c:v>39.199570000000001</c:v>
                </c:pt>
                <c:pt idx="2352">
                  <c:v>39.216239999999999</c:v>
                </c:pt>
                <c:pt idx="2353">
                  <c:v>39.232909999999997</c:v>
                </c:pt>
                <c:pt idx="2354">
                  <c:v>39.249569999999999</c:v>
                </c:pt>
                <c:pt idx="2355">
                  <c:v>39.266240000000003</c:v>
                </c:pt>
                <c:pt idx="2356">
                  <c:v>39.282910000000001</c:v>
                </c:pt>
                <c:pt idx="2357">
                  <c:v>39.299570000000003</c:v>
                </c:pt>
                <c:pt idx="2358">
                  <c:v>39.316240000000001</c:v>
                </c:pt>
                <c:pt idx="2359">
                  <c:v>39.332900000000002</c:v>
                </c:pt>
                <c:pt idx="2360">
                  <c:v>39.34957</c:v>
                </c:pt>
                <c:pt idx="2361">
                  <c:v>39.366250000000001</c:v>
                </c:pt>
                <c:pt idx="2362">
                  <c:v>39.382899999999999</c:v>
                </c:pt>
                <c:pt idx="2363">
                  <c:v>39.399569999999997</c:v>
                </c:pt>
                <c:pt idx="2364">
                  <c:v>39.416240000000002</c:v>
                </c:pt>
                <c:pt idx="2365">
                  <c:v>39.432899999999997</c:v>
                </c:pt>
                <c:pt idx="2366">
                  <c:v>39.449570000000001</c:v>
                </c:pt>
                <c:pt idx="2367">
                  <c:v>39.466239999999999</c:v>
                </c:pt>
                <c:pt idx="2368">
                  <c:v>39.482900000000001</c:v>
                </c:pt>
                <c:pt idx="2369">
                  <c:v>39.499569999999999</c:v>
                </c:pt>
                <c:pt idx="2370">
                  <c:v>39.516240000000003</c:v>
                </c:pt>
                <c:pt idx="2371">
                  <c:v>39.532899999999998</c:v>
                </c:pt>
                <c:pt idx="2372">
                  <c:v>39.549570000000003</c:v>
                </c:pt>
                <c:pt idx="2373">
                  <c:v>39.566229999999997</c:v>
                </c:pt>
                <c:pt idx="2374">
                  <c:v>39.582900000000002</c:v>
                </c:pt>
                <c:pt idx="2375">
                  <c:v>39.59957</c:v>
                </c:pt>
                <c:pt idx="2376">
                  <c:v>39.616230000000002</c:v>
                </c:pt>
                <c:pt idx="2377">
                  <c:v>39.632899999999999</c:v>
                </c:pt>
                <c:pt idx="2378">
                  <c:v>39.649569999999997</c:v>
                </c:pt>
                <c:pt idx="2379">
                  <c:v>39.666229999999999</c:v>
                </c:pt>
                <c:pt idx="2380">
                  <c:v>39.682899999999997</c:v>
                </c:pt>
                <c:pt idx="2381">
                  <c:v>39.699570000000001</c:v>
                </c:pt>
                <c:pt idx="2382">
                  <c:v>39.716230000000003</c:v>
                </c:pt>
                <c:pt idx="2383">
                  <c:v>39.732900000000001</c:v>
                </c:pt>
                <c:pt idx="2384">
                  <c:v>39.749569999999999</c:v>
                </c:pt>
                <c:pt idx="2385">
                  <c:v>39.76623</c:v>
                </c:pt>
                <c:pt idx="2386">
                  <c:v>39.782899999999998</c:v>
                </c:pt>
                <c:pt idx="2387">
                  <c:v>39.79956</c:v>
                </c:pt>
                <c:pt idx="2388">
                  <c:v>39.816229999999997</c:v>
                </c:pt>
                <c:pt idx="2389">
                  <c:v>39.832900000000002</c:v>
                </c:pt>
                <c:pt idx="2390">
                  <c:v>39.849559999999997</c:v>
                </c:pt>
                <c:pt idx="2391">
                  <c:v>39.866230000000002</c:v>
                </c:pt>
                <c:pt idx="2392">
                  <c:v>39.882899999999999</c:v>
                </c:pt>
                <c:pt idx="2393">
                  <c:v>39.899560000000001</c:v>
                </c:pt>
                <c:pt idx="2394">
                  <c:v>39.916229999999999</c:v>
                </c:pt>
                <c:pt idx="2395">
                  <c:v>39.932899999999997</c:v>
                </c:pt>
                <c:pt idx="2396">
                  <c:v>39.949559999999998</c:v>
                </c:pt>
                <c:pt idx="2397">
                  <c:v>39.966230000000003</c:v>
                </c:pt>
                <c:pt idx="2398">
                  <c:v>39.982889999999998</c:v>
                </c:pt>
                <c:pt idx="2399">
                  <c:v>39.999560000000002</c:v>
                </c:pt>
                <c:pt idx="2400">
                  <c:v>40.01623</c:v>
                </c:pt>
                <c:pt idx="2401">
                  <c:v>40.032890000000002</c:v>
                </c:pt>
                <c:pt idx="2402">
                  <c:v>40.04956</c:v>
                </c:pt>
                <c:pt idx="2403">
                  <c:v>40.066229999999997</c:v>
                </c:pt>
                <c:pt idx="2404">
                  <c:v>40.082889999999999</c:v>
                </c:pt>
                <c:pt idx="2405">
                  <c:v>40.099559999999997</c:v>
                </c:pt>
                <c:pt idx="2406">
                  <c:v>40.116230000000002</c:v>
                </c:pt>
                <c:pt idx="2407">
                  <c:v>40.132890000000003</c:v>
                </c:pt>
                <c:pt idx="2408">
                  <c:v>40.149560000000001</c:v>
                </c:pt>
                <c:pt idx="2409">
                  <c:v>40.166229999999999</c:v>
                </c:pt>
                <c:pt idx="2410">
                  <c:v>40.182899999999997</c:v>
                </c:pt>
                <c:pt idx="2411">
                  <c:v>40.199559999999998</c:v>
                </c:pt>
                <c:pt idx="2412">
                  <c:v>40.21622</c:v>
                </c:pt>
                <c:pt idx="2413">
                  <c:v>40.232889999999998</c:v>
                </c:pt>
                <c:pt idx="2414">
                  <c:v>40.249560000000002</c:v>
                </c:pt>
                <c:pt idx="2415">
                  <c:v>40.266219999999997</c:v>
                </c:pt>
                <c:pt idx="2416">
                  <c:v>40.282890000000002</c:v>
                </c:pt>
                <c:pt idx="2417">
                  <c:v>40.29956</c:v>
                </c:pt>
                <c:pt idx="2418">
                  <c:v>40.316220000000001</c:v>
                </c:pt>
                <c:pt idx="2419">
                  <c:v>40.332889999999999</c:v>
                </c:pt>
                <c:pt idx="2420">
                  <c:v>40.349559999999997</c:v>
                </c:pt>
                <c:pt idx="2421">
                  <c:v>40.366219999999998</c:v>
                </c:pt>
                <c:pt idx="2422">
                  <c:v>40.382890000000003</c:v>
                </c:pt>
                <c:pt idx="2423">
                  <c:v>40.399560000000001</c:v>
                </c:pt>
                <c:pt idx="2424">
                  <c:v>40.416220000000003</c:v>
                </c:pt>
                <c:pt idx="2425">
                  <c:v>40.432899999999997</c:v>
                </c:pt>
                <c:pt idx="2426">
                  <c:v>40.449550000000002</c:v>
                </c:pt>
                <c:pt idx="2427">
                  <c:v>40.46622</c:v>
                </c:pt>
                <c:pt idx="2428">
                  <c:v>40.482889999999998</c:v>
                </c:pt>
                <c:pt idx="2429">
                  <c:v>40.499549999999999</c:v>
                </c:pt>
                <c:pt idx="2430">
                  <c:v>40.516219999999997</c:v>
                </c:pt>
                <c:pt idx="2431">
                  <c:v>40.532890000000002</c:v>
                </c:pt>
                <c:pt idx="2432">
                  <c:v>40.549550000000004</c:v>
                </c:pt>
                <c:pt idx="2433">
                  <c:v>40.566220000000001</c:v>
                </c:pt>
                <c:pt idx="2434">
                  <c:v>40.582889999999999</c:v>
                </c:pt>
                <c:pt idx="2435">
                  <c:v>40.599550000000001</c:v>
                </c:pt>
                <c:pt idx="2436">
                  <c:v>40.616219999999998</c:v>
                </c:pt>
                <c:pt idx="2437">
                  <c:v>40.63288</c:v>
                </c:pt>
                <c:pt idx="2438">
                  <c:v>40.649549999999998</c:v>
                </c:pt>
                <c:pt idx="2439">
                  <c:v>40.666220000000003</c:v>
                </c:pt>
                <c:pt idx="2440">
                  <c:v>40.682879999999997</c:v>
                </c:pt>
                <c:pt idx="2441">
                  <c:v>40.699550000000002</c:v>
                </c:pt>
                <c:pt idx="2442">
                  <c:v>40.71622</c:v>
                </c:pt>
                <c:pt idx="2443">
                  <c:v>40.732880000000002</c:v>
                </c:pt>
                <c:pt idx="2444">
                  <c:v>40.749549999999999</c:v>
                </c:pt>
                <c:pt idx="2445">
                  <c:v>40.766219999999997</c:v>
                </c:pt>
                <c:pt idx="2446">
                  <c:v>40.782879999999999</c:v>
                </c:pt>
                <c:pt idx="2447">
                  <c:v>40.799550000000004</c:v>
                </c:pt>
                <c:pt idx="2448">
                  <c:v>40.816220000000001</c:v>
                </c:pt>
                <c:pt idx="2449">
                  <c:v>40.832880000000003</c:v>
                </c:pt>
                <c:pt idx="2450">
                  <c:v>40.849550000000001</c:v>
                </c:pt>
                <c:pt idx="2451">
                  <c:v>40.866210000000002</c:v>
                </c:pt>
                <c:pt idx="2452">
                  <c:v>40.88288</c:v>
                </c:pt>
                <c:pt idx="2453">
                  <c:v>40.899549999999998</c:v>
                </c:pt>
                <c:pt idx="2454">
                  <c:v>40.91621</c:v>
                </c:pt>
                <c:pt idx="2455">
                  <c:v>40.932879999999997</c:v>
                </c:pt>
                <c:pt idx="2456">
                  <c:v>40.949550000000002</c:v>
                </c:pt>
                <c:pt idx="2457">
                  <c:v>40.966209999999997</c:v>
                </c:pt>
                <c:pt idx="2458">
                  <c:v>40.982880000000002</c:v>
                </c:pt>
                <c:pt idx="2459">
                  <c:v>40.999549999999999</c:v>
                </c:pt>
                <c:pt idx="2460">
                  <c:v>41.016210000000001</c:v>
                </c:pt>
                <c:pt idx="2461">
                  <c:v>41.032879999999999</c:v>
                </c:pt>
                <c:pt idx="2462">
                  <c:v>41.049550000000004</c:v>
                </c:pt>
                <c:pt idx="2463">
                  <c:v>41.066209999999998</c:v>
                </c:pt>
                <c:pt idx="2464">
                  <c:v>41.082880000000003</c:v>
                </c:pt>
                <c:pt idx="2465">
                  <c:v>41.099539999999998</c:v>
                </c:pt>
                <c:pt idx="2466">
                  <c:v>41.116210000000002</c:v>
                </c:pt>
                <c:pt idx="2467">
                  <c:v>41.13288</c:v>
                </c:pt>
                <c:pt idx="2468">
                  <c:v>41.149540000000002</c:v>
                </c:pt>
                <c:pt idx="2469">
                  <c:v>41.16621</c:v>
                </c:pt>
                <c:pt idx="2470">
                  <c:v>41.182879999999997</c:v>
                </c:pt>
                <c:pt idx="2471">
                  <c:v>41.199539999999999</c:v>
                </c:pt>
                <c:pt idx="2472">
                  <c:v>41.216209999999997</c:v>
                </c:pt>
                <c:pt idx="2473">
                  <c:v>41.232880000000002</c:v>
                </c:pt>
                <c:pt idx="2474">
                  <c:v>41.249549999999999</c:v>
                </c:pt>
                <c:pt idx="2475">
                  <c:v>41.266210000000001</c:v>
                </c:pt>
                <c:pt idx="2476">
                  <c:v>41.282879999999999</c:v>
                </c:pt>
                <c:pt idx="2477">
                  <c:v>41.29954</c:v>
                </c:pt>
                <c:pt idx="2478">
                  <c:v>41.316209999999998</c:v>
                </c:pt>
                <c:pt idx="2479">
                  <c:v>41.33287</c:v>
                </c:pt>
                <c:pt idx="2480">
                  <c:v>41.349539999999998</c:v>
                </c:pt>
                <c:pt idx="2481">
                  <c:v>41.366210000000002</c:v>
                </c:pt>
                <c:pt idx="2482">
                  <c:v>41.382869999999997</c:v>
                </c:pt>
                <c:pt idx="2483">
                  <c:v>41.399540000000002</c:v>
                </c:pt>
                <c:pt idx="2484">
                  <c:v>41.41621</c:v>
                </c:pt>
                <c:pt idx="2485">
                  <c:v>41.432870000000001</c:v>
                </c:pt>
                <c:pt idx="2486">
                  <c:v>41.449539999999999</c:v>
                </c:pt>
                <c:pt idx="2487">
                  <c:v>41.466209999999997</c:v>
                </c:pt>
                <c:pt idx="2488">
                  <c:v>41.482869999999998</c:v>
                </c:pt>
                <c:pt idx="2489">
                  <c:v>41.499540000000003</c:v>
                </c:pt>
                <c:pt idx="2490">
                  <c:v>41.516199999999998</c:v>
                </c:pt>
                <c:pt idx="2491">
                  <c:v>41.532870000000003</c:v>
                </c:pt>
                <c:pt idx="2492">
                  <c:v>41.54954</c:v>
                </c:pt>
                <c:pt idx="2493">
                  <c:v>41.566200000000002</c:v>
                </c:pt>
                <c:pt idx="2494">
                  <c:v>41.58287</c:v>
                </c:pt>
                <c:pt idx="2495">
                  <c:v>41.599539999999998</c:v>
                </c:pt>
                <c:pt idx="2496">
                  <c:v>41.616199999999999</c:v>
                </c:pt>
                <c:pt idx="2497">
                  <c:v>41.632869999999997</c:v>
                </c:pt>
                <c:pt idx="2498">
                  <c:v>41.649540000000002</c:v>
                </c:pt>
                <c:pt idx="2499">
                  <c:v>41.666200000000003</c:v>
                </c:pt>
                <c:pt idx="2500">
                  <c:v>41.682870000000001</c:v>
                </c:pt>
                <c:pt idx="2501">
                  <c:v>41.699539999999999</c:v>
                </c:pt>
                <c:pt idx="2502">
                  <c:v>41.716200000000001</c:v>
                </c:pt>
                <c:pt idx="2503">
                  <c:v>41.732869999999998</c:v>
                </c:pt>
                <c:pt idx="2504">
                  <c:v>41.74953</c:v>
                </c:pt>
                <c:pt idx="2505">
                  <c:v>41.766199999999998</c:v>
                </c:pt>
                <c:pt idx="2506">
                  <c:v>41.782870000000003</c:v>
                </c:pt>
                <c:pt idx="2507">
                  <c:v>41.799529999999997</c:v>
                </c:pt>
                <c:pt idx="2508">
                  <c:v>41.816200000000002</c:v>
                </c:pt>
                <c:pt idx="2509">
                  <c:v>41.83287</c:v>
                </c:pt>
                <c:pt idx="2510">
                  <c:v>41.849530000000001</c:v>
                </c:pt>
                <c:pt idx="2511">
                  <c:v>41.866199999999999</c:v>
                </c:pt>
                <c:pt idx="2512">
                  <c:v>41.882869999999997</c:v>
                </c:pt>
                <c:pt idx="2513">
                  <c:v>41.899529999999999</c:v>
                </c:pt>
                <c:pt idx="2514">
                  <c:v>41.916200000000003</c:v>
                </c:pt>
                <c:pt idx="2515">
                  <c:v>41.932870000000001</c:v>
                </c:pt>
                <c:pt idx="2516">
                  <c:v>41.949530000000003</c:v>
                </c:pt>
                <c:pt idx="2517">
                  <c:v>41.966200000000001</c:v>
                </c:pt>
                <c:pt idx="2518">
                  <c:v>41.982860000000002</c:v>
                </c:pt>
                <c:pt idx="2519">
                  <c:v>41.99953</c:v>
                </c:pt>
                <c:pt idx="2520">
                  <c:v>42.016199999999998</c:v>
                </c:pt>
                <c:pt idx="2521">
                  <c:v>42.032859999999999</c:v>
                </c:pt>
                <c:pt idx="2522">
                  <c:v>42.049529999999997</c:v>
                </c:pt>
                <c:pt idx="2523">
                  <c:v>42.066200000000002</c:v>
                </c:pt>
                <c:pt idx="2524">
                  <c:v>42.082859999999997</c:v>
                </c:pt>
                <c:pt idx="2525">
                  <c:v>42.099530000000001</c:v>
                </c:pt>
                <c:pt idx="2526">
                  <c:v>42.116199999999999</c:v>
                </c:pt>
                <c:pt idx="2527">
                  <c:v>42.132860000000001</c:v>
                </c:pt>
                <c:pt idx="2528">
                  <c:v>42.149529999999999</c:v>
                </c:pt>
                <c:pt idx="2529">
                  <c:v>42.16619</c:v>
                </c:pt>
                <c:pt idx="2530">
                  <c:v>42.182859999999998</c:v>
                </c:pt>
                <c:pt idx="2531">
                  <c:v>42.199530000000003</c:v>
                </c:pt>
                <c:pt idx="2532">
                  <c:v>42.216189999999997</c:v>
                </c:pt>
                <c:pt idx="2533">
                  <c:v>42.232860000000002</c:v>
                </c:pt>
                <c:pt idx="2534">
                  <c:v>42.24953</c:v>
                </c:pt>
                <c:pt idx="2535">
                  <c:v>42.266190000000002</c:v>
                </c:pt>
                <c:pt idx="2536">
                  <c:v>42.282859999999999</c:v>
                </c:pt>
                <c:pt idx="2537">
                  <c:v>42.299529999999997</c:v>
                </c:pt>
                <c:pt idx="2538">
                  <c:v>42.316200000000002</c:v>
                </c:pt>
                <c:pt idx="2539">
                  <c:v>42.332859999999997</c:v>
                </c:pt>
                <c:pt idx="2540">
                  <c:v>42.349530000000001</c:v>
                </c:pt>
                <c:pt idx="2541">
                  <c:v>42.366190000000003</c:v>
                </c:pt>
                <c:pt idx="2542">
                  <c:v>42.382860000000001</c:v>
                </c:pt>
                <c:pt idx="2543">
                  <c:v>42.399520000000003</c:v>
                </c:pt>
                <c:pt idx="2544">
                  <c:v>42.41619</c:v>
                </c:pt>
                <c:pt idx="2545">
                  <c:v>42.432859999999998</c:v>
                </c:pt>
                <c:pt idx="2546">
                  <c:v>42.44952</c:v>
                </c:pt>
                <c:pt idx="2547">
                  <c:v>42.466189999999997</c:v>
                </c:pt>
                <c:pt idx="2548">
                  <c:v>42.482860000000002</c:v>
                </c:pt>
                <c:pt idx="2549">
                  <c:v>42.499519999999997</c:v>
                </c:pt>
                <c:pt idx="2550">
                  <c:v>42.516190000000002</c:v>
                </c:pt>
                <c:pt idx="2551">
                  <c:v>42.532859999999999</c:v>
                </c:pt>
                <c:pt idx="2552">
                  <c:v>42.549520000000001</c:v>
                </c:pt>
                <c:pt idx="2553">
                  <c:v>42.566189999999999</c:v>
                </c:pt>
                <c:pt idx="2554">
                  <c:v>42.582850000000001</c:v>
                </c:pt>
                <c:pt idx="2555">
                  <c:v>42.599519999999998</c:v>
                </c:pt>
                <c:pt idx="2556">
                  <c:v>42.616190000000003</c:v>
                </c:pt>
                <c:pt idx="2557">
                  <c:v>42.632849999999998</c:v>
                </c:pt>
                <c:pt idx="2558">
                  <c:v>42.649520000000003</c:v>
                </c:pt>
                <c:pt idx="2559">
                  <c:v>42.66619</c:v>
                </c:pt>
                <c:pt idx="2560">
                  <c:v>42.682850000000002</c:v>
                </c:pt>
                <c:pt idx="2561">
                  <c:v>42.69952</c:v>
                </c:pt>
                <c:pt idx="2562">
                  <c:v>42.716189999999997</c:v>
                </c:pt>
                <c:pt idx="2563">
                  <c:v>42.732849999999999</c:v>
                </c:pt>
                <c:pt idx="2564">
                  <c:v>42.749519999999997</c:v>
                </c:pt>
                <c:pt idx="2565">
                  <c:v>42.766190000000002</c:v>
                </c:pt>
                <c:pt idx="2566">
                  <c:v>42.782850000000003</c:v>
                </c:pt>
                <c:pt idx="2567">
                  <c:v>42.799520000000001</c:v>
                </c:pt>
                <c:pt idx="2568">
                  <c:v>42.816180000000003</c:v>
                </c:pt>
                <c:pt idx="2569">
                  <c:v>42.832850000000001</c:v>
                </c:pt>
                <c:pt idx="2570">
                  <c:v>42.849519999999998</c:v>
                </c:pt>
                <c:pt idx="2571">
                  <c:v>42.86618</c:v>
                </c:pt>
                <c:pt idx="2572">
                  <c:v>42.882849999999998</c:v>
                </c:pt>
                <c:pt idx="2573">
                  <c:v>42.899520000000003</c:v>
                </c:pt>
                <c:pt idx="2574">
                  <c:v>42.916179999999997</c:v>
                </c:pt>
                <c:pt idx="2575">
                  <c:v>42.932850000000002</c:v>
                </c:pt>
                <c:pt idx="2576">
                  <c:v>42.94952</c:v>
                </c:pt>
                <c:pt idx="2577">
                  <c:v>42.966180000000001</c:v>
                </c:pt>
                <c:pt idx="2578">
                  <c:v>42.982849999999999</c:v>
                </c:pt>
                <c:pt idx="2579">
                  <c:v>42.999519999999997</c:v>
                </c:pt>
                <c:pt idx="2580">
                  <c:v>43.016179999999999</c:v>
                </c:pt>
                <c:pt idx="2581">
                  <c:v>43.032850000000003</c:v>
                </c:pt>
                <c:pt idx="2582">
                  <c:v>43.049509999999998</c:v>
                </c:pt>
                <c:pt idx="2583">
                  <c:v>43.066180000000003</c:v>
                </c:pt>
                <c:pt idx="2584">
                  <c:v>43.082850000000001</c:v>
                </c:pt>
                <c:pt idx="2585">
                  <c:v>43.099510000000002</c:v>
                </c:pt>
                <c:pt idx="2586">
                  <c:v>43.11618</c:v>
                </c:pt>
                <c:pt idx="2587">
                  <c:v>43.132849999999998</c:v>
                </c:pt>
                <c:pt idx="2588">
                  <c:v>43.149509999999999</c:v>
                </c:pt>
                <c:pt idx="2589">
                  <c:v>43.166179999999997</c:v>
                </c:pt>
                <c:pt idx="2590">
                  <c:v>43.182850000000002</c:v>
                </c:pt>
                <c:pt idx="2591">
                  <c:v>43.199509999999997</c:v>
                </c:pt>
                <c:pt idx="2592">
                  <c:v>43.216180000000001</c:v>
                </c:pt>
                <c:pt idx="2593">
                  <c:v>43.232849999999999</c:v>
                </c:pt>
                <c:pt idx="2594">
                  <c:v>43.249510000000001</c:v>
                </c:pt>
                <c:pt idx="2595">
                  <c:v>43.266179999999999</c:v>
                </c:pt>
                <c:pt idx="2596">
                  <c:v>43.28284</c:v>
                </c:pt>
                <c:pt idx="2597">
                  <c:v>43.299509999999998</c:v>
                </c:pt>
                <c:pt idx="2598">
                  <c:v>43.316180000000003</c:v>
                </c:pt>
                <c:pt idx="2599">
                  <c:v>43.332839999999997</c:v>
                </c:pt>
                <c:pt idx="2600">
                  <c:v>43.349510000000002</c:v>
                </c:pt>
                <c:pt idx="2601">
                  <c:v>43.36618</c:v>
                </c:pt>
                <c:pt idx="2602">
                  <c:v>43.382849999999998</c:v>
                </c:pt>
                <c:pt idx="2603">
                  <c:v>43.399509999999999</c:v>
                </c:pt>
                <c:pt idx="2604">
                  <c:v>43.416179999999997</c:v>
                </c:pt>
                <c:pt idx="2605">
                  <c:v>43.432839999999999</c:v>
                </c:pt>
                <c:pt idx="2606">
                  <c:v>43.449509999999997</c:v>
                </c:pt>
                <c:pt idx="2607">
                  <c:v>43.466180000000001</c:v>
                </c:pt>
                <c:pt idx="2608">
                  <c:v>43.482840000000003</c:v>
                </c:pt>
                <c:pt idx="2609">
                  <c:v>43.499510000000001</c:v>
                </c:pt>
                <c:pt idx="2610">
                  <c:v>43.516170000000002</c:v>
                </c:pt>
                <c:pt idx="2611">
                  <c:v>43.53284</c:v>
                </c:pt>
                <c:pt idx="2612">
                  <c:v>43.549509999999998</c:v>
                </c:pt>
                <c:pt idx="2613">
                  <c:v>43.56617</c:v>
                </c:pt>
                <c:pt idx="2614">
                  <c:v>43.582839999999997</c:v>
                </c:pt>
                <c:pt idx="2615">
                  <c:v>43.599510000000002</c:v>
                </c:pt>
                <c:pt idx="2616">
                  <c:v>43.616169999999997</c:v>
                </c:pt>
                <c:pt idx="2617">
                  <c:v>43.632840000000002</c:v>
                </c:pt>
                <c:pt idx="2618">
                  <c:v>43.649500000000003</c:v>
                </c:pt>
                <c:pt idx="2619">
                  <c:v>43.666170000000001</c:v>
                </c:pt>
                <c:pt idx="2620">
                  <c:v>43.682839999999999</c:v>
                </c:pt>
                <c:pt idx="2621">
                  <c:v>43.6995</c:v>
                </c:pt>
                <c:pt idx="2622">
                  <c:v>43.716169999999998</c:v>
                </c:pt>
                <c:pt idx="2623">
                  <c:v>43.732840000000003</c:v>
                </c:pt>
                <c:pt idx="2624">
                  <c:v>43.749499999999998</c:v>
                </c:pt>
                <c:pt idx="2625">
                  <c:v>43.766170000000002</c:v>
                </c:pt>
                <c:pt idx="2626">
                  <c:v>43.78284</c:v>
                </c:pt>
                <c:pt idx="2627">
                  <c:v>43.799500000000002</c:v>
                </c:pt>
                <c:pt idx="2628">
                  <c:v>43.81617</c:v>
                </c:pt>
                <c:pt idx="2629">
                  <c:v>43.832839999999997</c:v>
                </c:pt>
                <c:pt idx="2630">
                  <c:v>43.849499999999999</c:v>
                </c:pt>
                <c:pt idx="2631">
                  <c:v>43.866169999999997</c:v>
                </c:pt>
                <c:pt idx="2632">
                  <c:v>43.882840000000002</c:v>
                </c:pt>
                <c:pt idx="2633">
                  <c:v>43.899500000000003</c:v>
                </c:pt>
                <c:pt idx="2634">
                  <c:v>43.916170000000001</c:v>
                </c:pt>
                <c:pt idx="2635">
                  <c:v>43.932830000000003</c:v>
                </c:pt>
                <c:pt idx="2636">
                  <c:v>43.9495</c:v>
                </c:pt>
                <c:pt idx="2637">
                  <c:v>43.966169999999998</c:v>
                </c:pt>
                <c:pt idx="2638">
                  <c:v>43.98283</c:v>
                </c:pt>
                <c:pt idx="2639">
                  <c:v>43.999499999999998</c:v>
                </c:pt>
                <c:pt idx="2640">
                  <c:v>44.016170000000002</c:v>
                </c:pt>
                <c:pt idx="2641">
                  <c:v>44.032829999999997</c:v>
                </c:pt>
                <c:pt idx="2642">
                  <c:v>44.049500000000002</c:v>
                </c:pt>
                <c:pt idx="2643">
                  <c:v>44.06617</c:v>
                </c:pt>
                <c:pt idx="2644">
                  <c:v>44.082830000000001</c:v>
                </c:pt>
                <c:pt idx="2645">
                  <c:v>44.099499999999999</c:v>
                </c:pt>
                <c:pt idx="2646">
                  <c:v>44.116169999999997</c:v>
                </c:pt>
                <c:pt idx="2647">
                  <c:v>44.132829999999998</c:v>
                </c:pt>
                <c:pt idx="2648">
                  <c:v>44.149500000000003</c:v>
                </c:pt>
                <c:pt idx="2649">
                  <c:v>44.166159999999998</c:v>
                </c:pt>
                <c:pt idx="2650">
                  <c:v>44.182830000000003</c:v>
                </c:pt>
                <c:pt idx="2651">
                  <c:v>44.1995</c:v>
                </c:pt>
                <c:pt idx="2652">
                  <c:v>44.216160000000002</c:v>
                </c:pt>
                <c:pt idx="2653">
                  <c:v>44.23283</c:v>
                </c:pt>
                <c:pt idx="2654">
                  <c:v>44.249499999999998</c:v>
                </c:pt>
                <c:pt idx="2655">
                  <c:v>44.266159999999999</c:v>
                </c:pt>
                <c:pt idx="2656">
                  <c:v>44.282829999999997</c:v>
                </c:pt>
                <c:pt idx="2657">
                  <c:v>44.299500000000002</c:v>
                </c:pt>
                <c:pt idx="2658">
                  <c:v>44.316160000000004</c:v>
                </c:pt>
                <c:pt idx="2659">
                  <c:v>44.332830000000001</c:v>
                </c:pt>
                <c:pt idx="2660">
                  <c:v>44.349490000000003</c:v>
                </c:pt>
                <c:pt idx="2661">
                  <c:v>44.366160000000001</c:v>
                </c:pt>
                <c:pt idx="2662">
                  <c:v>44.382829999999998</c:v>
                </c:pt>
                <c:pt idx="2663">
                  <c:v>44.39949</c:v>
                </c:pt>
                <c:pt idx="2664">
                  <c:v>44.416159999999998</c:v>
                </c:pt>
                <c:pt idx="2665">
                  <c:v>44.432830000000003</c:v>
                </c:pt>
                <c:pt idx="2666">
                  <c:v>44.4495</c:v>
                </c:pt>
                <c:pt idx="2667">
                  <c:v>44.466160000000002</c:v>
                </c:pt>
                <c:pt idx="2668">
                  <c:v>44.48283</c:v>
                </c:pt>
                <c:pt idx="2669">
                  <c:v>44.499490000000002</c:v>
                </c:pt>
                <c:pt idx="2670">
                  <c:v>44.516159999999999</c:v>
                </c:pt>
                <c:pt idx="2671">
                  <c:v>44.532829999999997</c:v>
                </c:pt>
                <c:pt idx="2672">
                  <c:v>44.549489999999999</c:v>
                </c:pt>
                <c:pt idx="2673">
                  <c:v>44.566160000000004</c:v>
                </c:pt>
                <c:pt idx="2674">
                  <c:v>44.582819999999998</c:v>
                </c:pt>
                <c:pt idx="2675">
                  <c:v>44.599490000000003</c:v>
                </c:pt>
                <c:pt idx="2676">
                  <c:v>44.616160000000001</c:v>
                </c:pt>
                <c:pt idx="2677">
                  <c:v>44.632820000000002</c:v>
                </c:pt>
                <c:pt idx="2678">
                  <c:v>44.64949</c:v>
                </c:pt>
                <c:pt idx="2679">
                  <c:v>44.666159999999998</c:v>
                </c:pt>
                <c:pt idx="2680">
                  <c:v>44.68282</c:v>
                </c:pt>
                <c:pt idx="2681">
                  <c:v>44.699489999999997</c:v>
                </c:pt>
                <c:pt idx="2682">
                  <c:v>44.716149999999999</c:v>
                </c:pt>
                <c:pt idx="2683">
                  <c:v>44.732819999999997</c:v>
                </c:pt>
                <c:pt idx="2684">
                  <c:v>44.749490000000002</c:v>
                </c:pt>
                <c:pt idx="2685">
                  <c:v>44.766159999999999</c:v>
                </c:pt>
                <c:pt idx="2686">
                  <c:v>44.782820000000001</c:v>
                </c:pt>
                <c:pt idx="2687">
                  <c:v>44.799489999999999</c:v>
                </c:pt>
                <c:pt idx="2688">
                  <c:v>44.81615</c:v>
                </c:pt>
                <c:pt idx="2689">
                  <c:v>44.832819999999998</c:v>
                </c:pt>
                <c:pt idx="2690">
                  <c:v>44.849490000000003</c:v>
                </c:pt>
                <c:pt idx="2691">
                  <c:v>44.866149999999998</c:v>
                </c:pt>
                <c:pt idx="2692">
                  <c:v>44.882820000000002</c:v>
                </c:pt>
                <c:pt idx="2693">
                  <c:v>44.89949</c:v>
                </c:pt>
                <c:pt idx="2694">
                  <c:v>44.916150000000002</c:v>
                </c:pt>
                <c:pt idx="2695">
                  <c:v>44.93282</c:v>
                </c:pt>
                <c:pt idx="2696">
                  <c:v>44.949489999999997</c:v>
                </c:pt>
                <c:pt idx="2697">
                  <c:v>44.966149999999999</c:v>
                </c:pt>
                <c:pt idx="2698">
                  <c:v>44.982819999999997</c:v>
                </c:pt>
                <c:pt idx="2699">
                  <c:v>44.999490000000002</c:v>
                </c:pt>
                <c:pt idx="2700">
                  <c:v>45.016150000000003</c:v>
                </c:pt>
                <c:pt idx="2701">
                  <c:v>45.032820000000001</c:v>
                </c:pt>
                <c:pt idx="2702">
                  <c:v>45.049480000000003</c:v>
                </c:pt>
                <c:pt idx="2703">
                  <c:v>45.06615</c:v>
                </c:pt>
                <c:pt idx="2704">
                  <c:v>45.082819999999998</c:v>
                </c:pt>
                <c:pt idx="2705">
                  <c:v>45.09948</c:v>
                </c:pt>
                <c:pt idx="2706">
                  <c:v>45.116149999999998</c:v>
                </c:pt>
                <c:pt idx="2707">
                  <c:v>45.132820000000002</c:v>
                </c:pt>
                <c:pt idx="2708">
                  <c:v>45.149479999999997</c:v>
                </c:pt>
                <c:pt idx="2709">
                  <c:v>45.166150000000002</c:v>
                </c:pt>
                <c:pt idx="2710">
                  <c:v>45.18282</c:v>
                </c:pt>
                <c:pt idx="2711">
                  <c:v>45.199480000000001</c:v>
                </c:pt>
                <c:pt idx="2712">
                  <c:v>45.216149999999999</c:v>
                </c:pt>
                <c:pt idx="2713">
                  <c:v>45.232810000000001</c:v>
                </c:pt>
                <c:pt idx="2714">
                  <c:v>45.249479999999998</c:v>
                </c:pt>
                <c:pt idx="2715">
                  <c:v>45.266150000000003</c:v>
                </c:pt>
                <c:pt idx="2716">
                  <c:v>45.282809999999998</c:v>
                </c:pt>
                <c:pt idx="2717">
                  <c:v>45.299480000000003</c:v>
                </c:pt>
                <c:pt idx="2718">
                  <c:v>45.31615</c:v>
                </c:pt>
                <c:pt idx="2719">
                  <c:v>45.332810000000002</c:v>
                </c:pt>
                <c:pt idx="2720">
                  <c:v>45.34948</c:v>
                </c:pt>
                <c:pt idx="2721">
                  <c:v>45.366149999999998</c:v>
                </c:pt>
                <c:pt idx="2722">
                  <c:v>45.382809999999999</c:v>
                </c:pt>
                <c:pt idx="2723">
                  <c:v>45.399479999999997</c:v>
                </c:pt>
                <c:pt idx="2724">
                  <c:v>45.416150000000002</c:v>
                </c:pt>
                <c:pt idx="2725">
                  <c:v>45.432810000000003</c:v>
                </c:pt>
                <c:pt idx="2726">
                  <c:v>45.449480000000001</c:v>
                </c:pt>
                <c:pt idx="2727">
                  <c:v>45.466140000000003</c:v>
                </c:pt>
                <c:pt idx="2728">
                  <c:v>45.482810000000001</c:v>
                </c:pt>
                <c:pt idx="2729">
                  <c:v>45.499479999999998</c:v>
                </c:pt>
                <c:pt idx="2730">
                  <c:v>45.516150000000003</c:v>
                </c:pt>
                <c:pt idx="2731">
                  <c:v>45.532809999999998</c:v>
                </c:pt>
                <c:pt idx="2732">
                  <c:v>45.549480000000003</c:v>
                </c:pt>
                <c:pt idx="2733">
                  <c:v>45.566139999999997</c:v>
                </c:pt>
                <c:pt idx="2734">
                  <c:v>45.582810000000002</c:v>
                </c:pt>
                <c:pt idx="2735">
                  <c:v>45.59948</c:v>
                </c:pt>
                <c:pt idx="2736">
                  <c:v>45.616140000000001</c:v>
                </c:pt>
                <c:pt idx="2737">
                  <c:v>45.632809999999999</c:v>
                </c:pt>
                <c:pt idx="2738">
                  <c:v>45.649479999999997</c:v>
                </c:pt>
                <c:pt idx="2739">
                  <c:v>45.666139999999999</c:v>
                </c:pt>
                <c:pt idx="2740">
                  <c:v>45.682810000000003</c:v>
                </c:pt>
                <c:pt idx="2741">
                  <c:v>45.699469999999998</c:v>
                </c:pt>
                <c:pt idx="2742">
                  <c:v>45.716140000000003</c:v>
                </c:pt>
                <c:pt idx="2743">
                  <c:v>45.732810000000001</c:v>
                </c:pt>
                <c:pt idx="2744">
                  <c:v>45.749470000000002</c:v>
                </c:pt>
                <c:pt idx="2745">
                  <c:v>45.76614</c:v>
                </c:pt>
                <c:pt idx="2746">
                  <c:v>45.782800000000002</c:v>
                </c:pt>
                <c:pt idx="2747">
                  <c:v>45.799469999999999</c:v>
                </c:pt>
                <c:pt idx="2748">
                  <c:v>45.816139999999997</c:v>
                </c:pt>
                <c:pt idx="2749">
                  <c:v>45.832810000000002</c:v>
                </c:pt>
                <c:pt idx="2750">
                  <c:v>45.849469999999997</c:v>
                </c:pt>
                <c:pt idx="2751">
                  <c:v>45.866140000000001</c:v>
                </c:pt>
                <c:pt idx="2752">
                  <c:v>45.882800000000003</c:v>
                </c:pt>
                <c:pt idx="2753">
                  <c:v>45.899470000000001</c:v>
                </c:pt>
                <c:pt idx="2754">
                  <c:v>45.916139999999999</c:v>
                </c:pt>
                <c:pt idx="2755">
                  <c:v>45.9328</c:v>
                </c:pt>
                <c:pt idx="2756">
                  <c:v>45.949469999999998</c:v>
                </c:pt>
                <c:pt idx="2757">
                  <c:v>45.966140000000003</c:v>
                </c:pt>
                <c:pt idx="2758">
                  <c:v>45.982799999999997</c:v>
                </c:pt>
                <c:pt idx="2759">
                  <c:v>45.999470000000002</c:v>
                </c:pt>
                <c:pt idx="2760">
                  <c:v>46.01614</c:v>
                </c:pt>
                <c:pt idx="2761">
                  <c:v>46.032800000000002</c:v>
                </c:pt>
                <c:pt idx="2762">
                  <c:v>46.049469999999999</c:v>
                </c:pt>
                <c:pt idx="2763">
                  <c:v>46.066139999999997</c:v>
                </c:pt>
                <c:pt idx="2764">
                  <c:v>46.082799999999999</c:v>
                </c:pt>
                <c:pt idx="2765">
                  <c:v>46.099469999999997</c:v>
                </c:pt>
                <c:pt idx="2766">
                  <c:v>46.116129999999998</c:v>
                </c:pt>
                <c:pt idx="2767">
                  <c:v>46.132800000000003</c:v>
                </c:pt>
                <c:pt idx="2768">
                  <c:v>46.149470000000001</c:v>
                </c:pt>
                <c:pt idx="2769">
                  <c:v>46.166130000000003</c:v>
                </c:pt>
                <c:pt idx="2770">
                  <c:v>46.1828</c:v>
                </c:pt>
                <c:pt idx="2771">
                  <c:v>46.199469999999998</c:v>
                </c:pt>
                <c:pt idx="2772">
                  <c:v>46.21613</c:v>
                </c:pt>
                <c:pt idx="2773">
                  <c:v>46.232799999999997</c:v>
                </c:pt>
                <c:pt idx="2774">
                  <c:v>46.249470000000002</c:v>
                </c:pt>
                <c:pt idx="2775">
                  <c:v>46.266129999999997</c:v>
                </c:pt>
                <c:pt idx="2776">
                  <c:v>46.282800000000002</c:v>
                </c:pt>
                <c:pt idx="2777">
                  <c:v>46.299469999999999</c:v>
                </c:pt>
                <c:pt idx="2778">
                  <c:v>46.316130000000001</c:v>
                </c:pt>
                <c:pt idx="2779">
                  <c:v>46.332799999999999</c:v>
                </c:pt>
                <c:pt idx="2780">
                  <c:v>46.349460000000001</c:v>
                </c:pt>
                <c:pt idx="2781">
                  <c:v>46.366129999999998</c:v>
                </c:pt>
                <c:pt idx="2782">
                  <c:v>46.382800000000003</c:v>
                </c:pt>
                <c:pt idx="2783">
                  <c:v>46.399459999999998</c:v>
                </c:pt>
                <c:pt idx="2784">
                  <c:v>46.416130000000003</c:v>
                </c:pt>
                <c:pt idx="2785">
                  <c:v>46.4328</c:v>
                </c:pt>
                <c:pt idx="2786">
                  <c:v>46.449460000000002</c:v>
                </c:pt>
                <c:pt idx="2787">
                  <c:v>46.46613</c:v>
                </c:pt>
                <c:pt idx="2788">
                  <c:v>46.482799999999997</c:v>
                </c:pt>
                <c:pt idx="2789">
                  <c:v>46.499459999999999</c:v>
                </c:pt>
                <c:pt idx="2790">
                  <c:v>46.516129999999997</c:v>
                </c:pt>
                <c:pt idx="2791">
                  <c:v>46.532789999999999</c:v>
                </c:pt>
                <c:pt idx="2792">
                  <c:v>46.549460000000003</c:v>
                </c:pt>
                <c:pt idx="2793">
                  <c:v>46.566130000000001</c:v>
                </c:pt>
                <c:pt idx="2794">
                  <c:v>46.582799999999999</c:v>
                </c:pt>
                <c:pt idx="2795">
                  <c:v>46.599460000000001</c:v>
                </c:pt>
                <c:pt idx="2796">
                  <c:v>46.616129999999998</c:v>
                </c:pt>
                <c:pt idx="2797">
                  <c:v>46.63279</c:v>
                </c:pt>
                <c:pt idx="2798">
                  <c:v>46.649459999999998</c:v>
                </c:pt>
                <c:pt idx="2799">
                  <c:v>46.666130000000003</c:v>
                </c:pt>
                <c:pt idx="2800">
                  <c:v>46.682789999999997</c:v>
                </c:pt>
                <c:pt idx="2801">
                  <c:v>46.699460000000002</c:v>
                </c:pt>
                <c:pt idx="2802">
                  <c:v>46.71613</c:v>
                </c:pt>
                <c:pt idx="2803">
                  <c:v>46.732790000000001</c:v>
                </c:pt>
                <c:pt idx="2804">
                  <c:v>46.749459999999999</c:v>
                </c:pt>
                <c:pt idx="2805">
                  <c:v>46.766120000000001</c:v>
                </c:pt>
                <c:pt idx="2806">
                  <c:v>46.782789999999999</c:v>
                </c:pt>
                <c:pt idx="2807">
                  <c:v>46.799460000000003</c:v>
                </c:pt>
                <c:pt idx="2808">
                  <c:v>46.816119999999998</c:v>
                </c:pt>
                <c:pt idx="2809">
                  <c:v>46.832790000000003</c:v>
                </c:pt>
                <c:pt idx="2810">
                  <c:v>46.849449999999997</c:v>
                </c:pt>
                <c:pt idx="2811">
                  <c:v>46.866120000000002</c:v>
                </c:pt>
                <c:pt idx="2812">
                  <c:v>46.88279</c:v>
                </c:pt>
                <c:pt idx="2813">
                  <c:v>46.899459999999998</c:v>
                </c:pt>
                <c:pt idx="2814">
                  <c:v>46.916119999999999</c:v>
                </c:pt>
                <c:pt idx="2815">
                  <c:v>46.932789999999997</c:v>
                </c:pt>
                <c:pt idx="2816">
                  <c:v>46.949460000000002</c:v>
                </c:pt>
                <c:pt idx="2817">
                  <c:v>46.966119999999997</c:v>
                </c:pt>
                <c:pt idx="2818">
                  <c:v>46.982790000000001</c:v>
                </c:pt>
                <c:pt idx="2819">
                  <c:v>46.999450000000003</c:v>
                </c:pt>
                <c:pt idx="2820">
                  <c:v>47.016120000000001</c:v>
                </c:pt>
                <c:pt idx="2821">
                  <c:v>47.032789999999999</c:v>
                </c:pt>
                <c:pt idx="2822">
                  <c:v>47.04945</c:v>
                </c:pt>
                <c:pt idx="2823">
                  <c:v>47.066119999999998</c:v>
                </c:pt>
                <c:pt idx="2824">
                  <c:v>47.082790000000003</c:v>
                </c:pt>
                <c:pt idx="2825">
                  <c:v>47.099449999999997</c:v>
                </c:pt>
                <c:pt idx="2826">
                  <c:v>47.116120000000002</c:v>
                </c:pt>
                <c:pt idx="2827">
                  <c:v>47.13279</c:v>
                </c:pt>
                <c:pt idx="2828">
                  <c:v>47.149450000000002</c:v>
                </c:pt>
                <c:pt idx="2829">
                  <c:v>47.166119999999999</c:v>
                </c:pt>
                <c:pt idx="2830">
                  <c:v>47.182789999999997</c:v>
                </c:pt>
                <c:pt idx="2831">
                  <c:v>47.199449999999999</c:v>
                </c:pt>
                <c:pt idx="2832">
                  <c:v>47.216119999999997</c:v>
                </c:pt>
                <c:pt idx="2833">
                  <c:v>47.232779999999998</c:v>
                </c:pt>
                <c:pt idx="2834">
                  <c:v>47.249450000000003</c:v>
                </c:pt>
                <c:pt idx="2835">
                  <c:v>47.266120000000001</c:v>
                </c:pt>
                <c:pt idx="2836">
                  <c:v>47.282780000000002</c:v>
                </c:pt>
                <c:pt idx="2837">
                  <c:v>47.29945</c:v>
                </c:pt>
                <c:pt idx="2838">
                  <c:v>47.316119999999998</c:v>
                </c:pt>
                <c:pt idx="2839">
                  <c:v>47.33278</c:v>
                </c:pt>
                <c:pt idx="2840">
                  <c:v>47.349449999999997</c:v>
                </c:pt>
                <c:pt idx="2841">
                  <c:v>47.366120000000002</c:v>
                </c:pt>
                <c:pt idx="2842">
                  <c:v>47.382779999999997</c:v>
                </c:pt>
                <c:pt idx="2843">
                  <c:v>47.399450000000002</c:v>
                </c:pt>
                <c:pt idx="2844">
                  <c:v>47.416110000000003</c:v>
                </c:pt>
                <c:pt idx="2845">
                  <c:v>47.432780000000001</c:v>
                </c:pt>
                <c:pt idx="2846">
                  <c:v>47.449449999999999</c:v>
                </c:pt>
                <c:pt idx="2847">
                  <c:v>47.46611</c:v>
                </c:pt>
                <c:pt idx="2848">
                  <c:v>47.482779999999998</c:v>
                </c:pt>
                <c:pt idx="2849">
                  <c:v>47.499450000000003</c:v>
                </c:pt>
                <c:pt idx="2850">
                  <c:v>47.516109999999998</c:v>
                </c:pt>
                <c:pt idx="2851">
                  <c:v>47.532780000000002</c:v>
                </c:pt>
                <c:pt idx="2852">
                  <c:v>47.54945</c:v>
                </c:pt>
                <c:pt idx="2853">
                  <c:v>47.566110000000002</c:v>
                </c:pt>
                <c:pt idx="2854">
                  <c:v>47.58278</c:v>
                </c:pt>
                <c:pt idx="2855">
                  <c:v>47.599449999999997</c:v>
                </c:pt>
                <c:pt idx="2856">
                  <c:v>47.616109999999999</c:v>
                </c:pt>
                <c:pt idx="2857">
                  <c:v>47.632779999999997</c:v>
                </c:pt>
                <c:pt idx="2858">
                  <c:v>47.649450000000002</c:v>
                </c:pt>
                <c:pt idx="2859">
                  <c:v>47.666110000000003</c:v>
                </c:pt>
                <c:pt idx="2860">
                  <c:v>47.682780000000001</c:v>
                </c:pt>
                <c:pt idx="2861">
                  <c:v>47.699440000000003</c:v>
                </c:pt>
                <c:pt idx="2862">
                  <c:v>47.71611</c:v>
                </c:pt>
                <c:pt idx="2863">
                  <c:v>47.732779999999998</c:v>
                </c:pt>
                <c:pt idx="2864">
                  <c:v>47.74944</c:v>
                </c:pt>
                <c:pt idx="2865">
                  <c:v>47.766109999999998</c:v>
                </c:pt>
                <c:pt idx="2866">
                  <c:v>47.782780000000002</c:v>
                </c:pt>
                <c:pt idx="2867">
                  <c:v>47.799439999999997</c:v>
                </c:pt>
                <c:pt idx="2868">
                  <c:v>47.816110000000002</c:v>
                </c:pt>
                <c:pt idx="2869">
                  <c:v>47.83278</c:v>
                </c:pt>
                <c:pt idx="2870">
                  <c:v>47.849440000000001</c:v>
                </c:pt>
                <c:pt idx="2871">
                  <c:v>47.866109999999999</c:v>
                </c:pt>
                <c:pt idx="2872">
                  <c:v>47.882770000000001</c:v>
                </c:pt>
                <c:pt idx="2873">
                  <c:v>47.899439999999998</c:v>
                </c:pt>
                <c:pt idx="2874">
                  <c:v>47.9161</c:v>
                </c:pt>
                <c:pt idx="2875">
                  <c:v>47.932769999999998</c:v>
                </c:pt>
                <c:pt idx="2876">
                  <c:v>47.949440000000003</c:v>
                </c:pt>
                <c:pt idx="2877">
                  <c:v>47.96611</c:v>
                </c:pt>
                <c:pt idx="2878">
                  <c:v>47.982770000000002</c:v>
                </c:pt>
                <c:pt idx="2879">
                  <c:v>47.99944</c:v>
                </c:pt>
                <c:pt idx="2880">
                  <c:v>48.016109999999998</c:v>
                </c:pt>
                <c:pt idx="2881">
                  <c:v>48.032769999999999</c:v>
                </c:pt>
                <c:pt idx="2882">
                  <c:v>48.049439999999997</c:v>
                </c:pt>
                <c:pt idx="2883">
                  <c:v>48.066099999999999</c:v>
                </c:pt>
                <c:pt idx="2884">
                  <c:v>48.082769999999996</c:v>
                </c:pt>
                <c:pt idx="2885">
                  <c:v>48.099440000000001</c:v>
                </c:pt>
                <c:pt idx="2886">
                  <c:v>48.116100000000003</c:v>
                </c:pt>
                <c:pt idx="2887">
                  <c:v>48.132770000000001</c:v>
                </c:pt>
                <c:pt idx="2888">
                  <c:v>48.149439999999998</c:v>
                </c:pt>
                <c:pt idx="2889">
                  <c:v>48.1661</c:v>
                </c:pt>
                <c:pt idx="2890">
                  <c:v>48.182769999999998</c:v>
                </c:pt>
                <c:pt idx="2891">
                  <c:v>48.199440000000003</c:v>
                </c:pt>
                <c:pt idx="2892">
                  <c:v>48.216099999999997</c:v>
                </c:pt>
                <c:pt idx="2893">
                  <c:v>48.232770000000002</c:v>
                </c:pt>
                <c:pt idx="2894">
                  <c:v>48.24944</c:v>
                </c:pt>
                <c:pt idx="2895">
                  <c:v>48.266100000000002</c:v>
                </c:pt>
                <c:pt idx="2896">
                  <c:v>48.282769999999999</c:v>
                </c:pt>
                <c:pt idx="2897">
                  <c:v>48.299430000000001</c:v>
                </c:pt>
                <c:pt idx="2898">
                  <c:v>48.316099999999999</c:v>
                </c:pt>
                <c:pt idx="2899">
                  <c:v>48.332769999999996</c:v>
                </c:pt>
                <c:pt idx="2900">
                  <c:v>48.349429999999998</c:v>
                </c:pt>
                <c:pt idx="2901">
                  <c:v>48.366100000000003</c:v>
                </c:pt>
                <c:pt idx="2902">
                  <c:v>48.382770000000001</c:v>
                </c:pt>
                <c:pt idx="2903">
                  <c:v>48.399430000000002</c:v>
                </c:pt>
                <c:pt idx="2904">
                  <c:v>48.4161</c:v>
                </c:pt>
                <c:pt idx="2905">
                  <c:v>48.432769999999998</c:v>
                </c:pt>
                <c:pt idx="2906">
                  <c:v>48.44943</c:v>
                </c:pt>
                <c:pt idx="2907">
                  <c:v>48.466099999999997</c:v>
                </c:pt>
                <c:pt idx="2908">
                  <c:v>48.482770000000002</c:v>
                </c:pt>
                <c:pt idx="2909">
                  <c:v>48.499429999999997</c:v>
                </c:pt>
                <c:pt idx="2910">
                  <c:v>48.516100000000002</c:v>
                </c:pt>
                <c:pt idx="2911">
                  <c:v>48.532760000000003</c:v>
                </c:pt>
                <c:pt idx="2912">
                  <c:v>48.549430000000001</c:v>
                </c:pt>
                <c:pt idx="2913">
                  <c:v>48.566099999999999</c:v>
                </c:pt>
                <c:pt idx="2914">
                  <c:v>48.58276</c:v>
                </c:pt>
                <c:pt idx="2915">
                  <c:v>48.599429999999998</c:v>
                </c:pt>
                <c:pt idx="2916">
                  <c:v>48.616100000000003</c:v>
                </c:pt>
                <c:pt idx="2917">
                  <c:v>48.632759999999998</c:v>
                </c:pt>
                <c:pt idx="2918">
                  <c:v>48.649430000000002</c:v>
                </c:pt>
                <c:pt idx="2919">
                  <c:v>48.6661</c:v>
                </c:pt>
                <c:pt idx="2920">
                  <c:v>48.682760000000002</c:v>
                </c:pt>
                <c:pt idx="2921">
                  <c:v>48.69943</c:v>
                </c:pt>
                <c:pt idx="2922">
                  <c:v>48.716099999999997</c:v>
                </c:pt>
                <c:pt idx="2923">
                  <c:v>48.732759999999999</c:v>
                </c:pt>
                <c:pt idx="2924">
                  <c:v>48.749429999999997</c:v>
                </c:pt>
                <c:pt idx="2925">
                  <c:v>48.766089999999998</c:v>
                </c:pt>
                <c:pt idx="2926">
                  <c:v>48.782760000000003</c:v>
                </c:pt>
                <c:pt idx="2927">
                  <c:v>48.799430000000001</c:v>
                </c:pt>
                <c:pt idx="2928">
                  <c:v>48.816090000000003</c:v>
                </c:pt>
                <c:pt idx="2929">
                  <c:v>48.83276</c:v>
                </c:pt>
                <c:pt idx="2930">
                  <c:v>48.849429999999998</c:v>
                </c:pt>
                <c:pt idx="2931">
                  <c:v>48.86609</c:v>
                </c:pt>
                <c:pt idx="2932">
                  <c:v>48.882759999999998</c:v>
                </c:pt>
                <c:pt idx="2933">
                  <c:v>48.899430000000002</c:v>
                </c:pt>
                <c:pt idx="2934">
                  <c:v>48.916089999999997</c:v>
                </c:pt>
                <c:pt idx="2935">
                  <c:v>48.932760000000002</c:v>
                </c:pt>
                <c:pt idx="2936">
                  <c:v>48.949420000000003</c:v>
                </c:pt>
                <c:pt idx="2937">
                  <c:v>48.966090000000001</c:v>
                </c:pt>
                <c:pt idx="2938">
                  <c:v>48.982750000000003</c:v>
                </c:pt>
                <c:pt idx="2939">
                  <c:v>48.999420000000001</c:v>
                </c:pt>
                <c:pt idx="2940">
                  <c:v>49.016089999999998</c:v>
                </c:pt>
                <c:pt idx="2941">
                  <c:v>49.032760000000003</c:v>
                </c:pt>
                <c:pt idx="2942">
                  <c:v>49.049419999999998</c:v>
                </c:pt>
                <c:pt idx="2943">
                  <c:v>49.066090000000003</c:v>
                </c:pt>
                <c:pt idx="2944">
                  <c:v>49.08276</c:v>
                </c:pt>
                <c:pt idx="2945">
                  <c:v>49.099420000000002</c:v>
                </c:pt>
                <c:pt idx="2946">
                  <c:v>49.11609</c:v>
                </c:pt>
                <c:pt idx="2947">
                  <c:v>49.132759999999998</c:v>
                </c:pt>
                <c:pt idx="2948">
                  <c:v>49.149419999999999</c:v>
                </c:pt>
                <c:pt idx="2949">
                  <c:v>49.166089999999997</c:v>
                </c:pt>
                <c:pt idx="2950">
                  <c:v>49.182749999999999</c:v>
                </c:pt>
                <c:pt idx="2951">
                  <c:v>49.199420000000003</c:v>
                </c:pt>
                <c:pt idx="2952">
                  <c:v>49.216090000000001</c:v>
                </c:pt>
                <c:pt idx="2953">
                  <c:v>49.232750000000003</c:v>
                </c:pt>
                <c:pt idx="2954">
                  <c:v>49.249420000000001</c:v>
                </c:pt>
                <c:pt idx="2955">
                  <c:v>49.266089999999998</c:v>
                </c:pt>
                <c:pt idx="2956">
                  <c:v>49.28275</c:v>
                </c:pt>
                <c:pt idx="2957">
                  <c:v>49.299419999999998</c:v>
                </c:pt>
                <c:pt idx="2958">
                  <c:v>49.316090000000003</c:v>
                </c:pt>
                <c:pt idx="2959">
                  <c:v>49.332749999999997</c:v>
                </c:pt>
                <c:pt idx="2960">
                  <c:v>49.349420000000002</c:v>
                </c:pt>
                <c:pt idx="2961">
                  <c:v>49.36609</c:v>
                </c:pt>
                <c:pt idx="2962">
                  <c:v>49.382750000000001</c:v>
                </c:pt>
                <c:pt idx="2963">
                  <c:v>49.399419999999999</c:v>
                </c:pt>
                <c:pt idx="2964">
                  <c:v>49.416080000000001</c:v>
                </c:pt>
                <c:pt idx="2965">
                  <c:v>49.432749999999999</c:v>
                </c:pt>
                <c:pt idx="2966">
                  <c:v>49.449420000000003</c:v>
                </c:pt>
                <c:pt idx="2967">
                  <c:v>49.466079999999998</c:v>
                </c:pt>
                <c:pt idx="2968">
                  <c:v>49.482750000000003</c:v>
                </c:pt>
                <c:pt idx="2969">
                  <c:v>49.499420000000001</c:v>
                </c:pt>
                <c:pt idx="2970">
                  <c:v>49.516080000000002</c:v>
                </c:pt>
                <c:pt idx="2971">
                  <c:v>49.53275</c:v>
                </c:pt>
                <c:pt idx="2972">
                  <c:v>49.549419999999998</c:v>
                </c:pt>
                <c:pt idx="2973">
                  <c:v>49.566079999999999</c:v>
                </c:pt>
                <c:pt idx="2974">
                  <c:v>49.582749999999997</c:v>
                </c:pt>
                <c:pt idx="2975">
                  <c:v>49.599409999999999</c:v>
                </c:pt>
                <c:pt idx="2976">
                  <c:v>49.616079999999997</c:v>
                </c:pt>
                <c:pt idx="2977">
                  <c:v>49.632750000000001</c:v>
                </c:pt>
                <c:pt idx="2978">
                  <c:v>49.649410000000003</c:v>
                </c:pt>
                <c:pt idx="2979">
                  <c:v>49.666080000000001</c:v>
                </c:pt>
                <c:pt idx="2980">
                  <c:v>49.682749999999999</c:v>
                </c:pt>
                <c:pt idx="2981">
                  <c:v>49.69941</c:v>
                </c:pt>
                <c:pt idx="2982">
                  <c:v>49.716079999999998</c:v>
                </c:pt>
                <c:pt idx="2983">
                  <c:v>49.732750000000003</c:v>
                </c:pt>
                <c:pt idx="2984">
                  <c:v>49.749409999999997</c:v>
                </c:pt>
                <c:pt idx="2985">
                  <c:v>49.766080000000002</c:v>
                </c:pt>
                <c:pt idx="2986">
                  <c:v>49.78275</c:v>
                </c:pt>
                <c:pt idx="2987">
                  <c:v>49.799410000000002</c:v>
                </c:pt>
                <c:pt idx="2988">
                  <c:v>49.816079999999999</c:v>
                </c:pt>
                <c:pt idx="2989">
                  <c:v>49.832740000000001</c:v>
                </c:pt>
                <c:pt idx="2990">
                  <c:v>49.849409999999999</c:v>
                </c:pt>
                <c:pt idx="2991">
                  <c:v>49.866079999999997</c:v>
                </c:pt>
                <c:pt idx="2992">
                  <c:v>49.882739999999998</c:v>
                </c:pt>
                <c:pt idx="2993">
                  <c:v>49.899410000000003</c:v>
                </c:pt>
                <c:pt idx="2994">
                  <c:v>49.916080000000001</c:v>
                </c:pt>
                <c:pt idx="2995">
                  <c:v>49.932740000000003</c:v>
                </c:pt>
                <c:pt idx="2996">
                  <c:v>49.94941</c:v>
                </c:pt>
                <c:pt idx="2997">
                  <c:v>49.966079999999998</c:v>
                </c:pt>
                <c:pt idx="2998">
                  <c:v>49.98274</c:v>
                </c:pt>
                <c:pt idx="2999">
                  <c:v>49.999409999999997</c:v>
                </c:pt>
                <c:pt idx="3000">
                  <c:v>50.016080000000002</c:v>
                </c:pt>
                <c:pt idx="3001">
                  <c:v>50.032739999999997</c:v>
                </c:pt>
                <c:pt idx="3002">
                  <c:v>50.049399999999999</c:v>
                </c:pt>
                <c:pt idx="3003">
                  <c:v>50.066070000000003</c:v>
                </c:pt>
                <c:pt idx="3004">
                  <c:v>50.082740000000001</c:v>
                </c:pt>
                <c:pt idx="3005">
                  <c:v>50.099409999999999</c:v>
                </c:pt>
                <c:pt idx="3006">
                  <c:v>50.116070000000001</c:v>
                </c:pt>
                <c:pt idx="3007">
                  <c:v>50.132739999999998</c:v>
                </c:pt>
                <c:pt idx="3008">
                  <c:v>50.149410000000003</c:v>
                </c:pt>
                <c:pt idx="3009">
                  <c:v>50.166069999999998</c:v>
                </c:pt>
                <c:pt idx="3010">
                  <c:v>50.182740000000003</c:v>
                </c:pt>
                <c:pt idx="3011">
                  <c:v>50.19941</c:v>
                </c:pt>
                <c:pt idx="3012">
                  <c:v>50.216070000000002</c:v>
                </c:pt>
                <c:pt idx="3013">
                  <c:v>50.23274</c:v>
                </c:pt>
                <c:pt idx="3014">
                  <c:v>50.249400000000001</c:v>
                </c:pt>
                <c:pt idx="3015">
                  <c:v>50.266069999999999</c:v>
                </c:pt>
                <c:pt idx="3016">
                  <c:v>50.282739999999997</c:v>
                </c:pt>
                <c:pt idx="3017">
                  <c:v>50.299399999999999</c:v>
                </c:pt>
                <c:pt idx="3018">
                  <c:v>50.316070000000003</c:v>
                </c:pt>
                <c:pt idx="3019">
                  <c:v>50.332740000000001</c:v>
                </c:pt>
                <c:pt idx="3020">
                  <c:v>50.349400000000003</c:v>
                </c:pt>
                <c:pt idx="3021">
                  <c:v>50.366070000000001</c:v>
                </c:pt>
                <c:pt idx="3022">
                  <c:v>50.382739999999998</c:v>
                </c:pt>
                <c:pt idx="3023">
                  <c:v>50.3994</c:v>
                </c:pt>
                <c:pt idx="3024">
                  <c:v>50.416069999999998</c:v>
                </c:pt>
                <c:pt idx="3025">
                  <c:v>50.432740000000003</c:v>
                </c:pt>
                <c:pt idx="3026">
                  <c:v>50.449399999999997</c:v>
                </c:pt>
                <c:pt idx="3027">
                  <c:v>50.466070000000002</c:v>
                </c:pt>
                <c:pt idx="3028">
                  <c:v>50.482729999999997</c:v>
                </c:pt>
                <c:pt idx="3029">
                  <c:v>50.499400000000001</c:v>
                </c:pt>
                <c:pt idx="3030">
                  <c:v>50.516069999999999</c:v>
                </c:pt>
                <c:pt idx="3031">
                  <c:v>50.532730000000001</c:v>
                </c:pt>
                <c:pt idx="3032">
                  <c:v>50.549399999999999</c:v>
                </c:pt>
                <c:pt idx="3033">
                  <c:v>50.566070000000003</c:v>
                </c:pt>
                <c:pt idx="3034">
                  <c:v>50.582729999999998</c:v>
                </c:pt>
                <c:pt idx="3035">
                  <c:v>50.599400000000003</c:v>
                </c:pt>
                <c:pt idx="3036">
                  <c:v>50.616070000000001</c:v>
                </c:pt>
                <c:pt idx="3037">
                  <c:v>50.632730000000002</c:v>
                </c:pt>
                <c:pt idx="3038">
                  <c:v>50.6494</c:v>
                </c:pt>
                <c:pt idx="3039">
                  <c:v>50.666069999999998</c:v>
                </c:pt>
                <c:pt idx="3040">
                  <c:v>50.682729999999999</c:v>
                </c:pt>
                <c:pt idx="3041">
                  <c:v>50.699399999999997</c:v>
                </c:pt>
                <c:pt idx="3042">
                  <c:v>50.716059999999999</c:v>
                </c:pt>
                <c:pt idx="3043">
                  <c:v>50.732729999999997</c:v>
                </c:pt>
                <c:pt idx="3044">
                  <c:v>50.749400000000001</c:v>
                </c:pt>
                <c:pt idx="3045">
                  <c:v>50.766060000000003</c:v>
                </c:pt>
                <c:pt idx="3046">
                  <c:v>50.782730000000001</c:v>
                </c:pt>
                <c:pt idx="3047">
                  <c:v>50.799399999999999</c:v>
                </c:pt>
                <c:pt idx="3048">
                  <c:v>50.81606</c:v>
                </c:pt>
                <c:pt idx="3049">
                  <c:v>50.832729999999998</c:v>
                </c:pt>
                <c:pt idx="3050">
                  <c:v>50.849400000000003</c:v>
                </c:pt>
                <c:pt idx="3051">
                  <c:v>50.866050000000001</c:v>
                </c:pt>
                <c:pt idx="3052">
                  <c:v>50.882730000000002</c:v>
                </c:pt>
                <c:pt idx="3053">
                  <c:v>50.899389999999997</c:v>
                </c:pt>
                <c:pt idx="3054">
                  <c:v>50.916060000000002</c:v>
                </c:pt>
                <c:pt idx="3055">
                  <c:v>50.932729999999999</c:v>
                </c:pt>
                <c:pt idx="3056">
                  <c:v>50.949390000000001</c:v>
                </c:pt>
                <c:pt idx="3057">
                  <c:v>50.966059999999999</c:v>
                </c:pt>
                <c:pt idx="3058">
                  <c:v>50.982729999999997</c:v>
                </c:pt>
                <c:pt idx="3059">
                  <c:v>50.999389999999998</c:v>
                </c:pt>
                <c:pt idx="3060">
                  <c:v>51.016060000000003</c:v>
                </c:pt>
                <c:pt idx="3061">
                  <c:v>51.032730000000001</c:v>
                </c:pt>
                <c:pt idx="3062">
                  <c:v>51.049390000000002</c:v>
                </c:pt>
                <c:pt idx="3063">
                  <c:v>51.06606</c:v>
                </c:pt>
                <c:pt idx="3064">
                  <c:v>51.082729999999998</c:v>
                </c:pt>
                <c:pt idx="3065">
                  <c:v>51.09939</c:v>
                </c:pt>
                <c:pt idx="3066">
                  <c:v>51.116050000000001</c:v>
                </c:pt>
                <c:pt idx="3067">
                  <c:v>51.132719999999999</c:v>
                </c:pt>
                <c:pt idx="3068">
                  <c:v>51.149389999999997</c:v>
                </c:pt>
                <c:pt idx="3069">
                  <c:v>51.166060000000002</c:v>
                </c:pt>
                <c:pt idx="3070">
                  <c:v>51.182720000000003</c:v>
                </c:pt>
                <c:pt idx="3071">
                  <c:v>51.199390000000001</c:v>
                </c:pt>
                <c:pt idx="3072">
                  <c:v>51.216059999999999</c:v>
                </c:pt>
                <c:pt idx="3073">
                  <c:v>51.23272</c:v>
                </c:pt>
                <c:pt idx="3074">
                  <c:v>51.249389999999998</c:v>
                </c:pt>
                <c:pt idx="3075">
                  <c:v>51.266060000000003</c:v>
                </c:pt>
                <c:pt idx="3076">
                  <c:v>51.282719999999998</c:v>
                </c:pt>
                <c:pt idx="3077">
                  <c:v>51.299390000000002</c:v>
                </c:pt>
                <c:pt idx="3078">
                  <c:v>51.31606</c:v>
                </c:pt>
                <c:pt idx="3079">
                  <c:v>51.332720000000002</c:v>
                </c:pt>
                <c:pt idx="3080">
                  <c:v>51.34939</c:v>
                </c:pt>
                <c:pt idx="3081">
                  <c:v>51.366050000000001</c:v>
                </c:pt>
                <c:pt idx="3082">
                  <c:v>51.382719999999999</c:v>
                </c:pt>
                <c:pt idx="3083">
                  <c:v>51.399389999999997</c:v>
                </c:pt>
                <c:pt idx="3084">
                  <c:v>51.416049999999998</c:v>
                </c:pt>
                <c:pt idx="3085">
                  <c:v>51.432720000000003</c:v>
                </c:pt>
                <c:pt idx="3086">
                  <c:v>51.449390000000001</c:v>
                </c:pt>
                <c:pt idx="3087">
                  <c:v>51.466050000000003</c:v>
                </c:pt>
                <c:pt idx="3088">
                  <c:v>51.48272</c:v>
                </c:pt>
                <c:pt idx="3089">
                  <c:v>51.499389999999998</c:v>
                </c:pt>
                <c:pt idx="3090">
                  <c:v>51.51605</c:v>
                </c:pt>
                <c:pt idx="3091">
                  <c:v>51.532719999999998</c:v>
                </c:pt>
                <c:pt idx="3092">
                  <c:v>51.549390000000002</c:v>
                </c:pt>
                <c:pt idx="3093">
                  <c:v>51.566049999999997</c:v>
                </c:pt>
                <c:pt idx="3094">
                  <c:v>51.582720000000002</c:v>
                </c:pt>
                <c:pt idx="3095">
                  <c:v>51.599379999999996</c:v>
                </c:pt>
                <c:pt idx="3096">
                  <c:v>51.616050000000001</c:v>
                </c:pt>
                <c:pt idx="3097">
                  <c:v>51.632719999999999</c:v>
                </c:pt>
                <c:pt idx="3098">
                  <c:v>51.649380000000001</c:v>
                </c:pt>
                <c:pt idx="3099">
                  <c:v>51.666049999999998</c:v>
                </c:pt>
                <c:pt idx="3100">
                  <c:v>51.682720000000003</c:v>
                </c:pt>
                <c:pt idx="3101">
                  <c:v>51.699379999999998</c:v>
                </c:pt>
                <c:pt idx="3102">
                  <c:v>51.716050000000003</c:v>
                </c:pt>
                <c:pt idx="3103">
                  <c:v>51.73272</c:v>
                </c:pt>
                <c:pt idx="3104">
                  <c:v>51.749380000000002</c:v>
                </c:pt>
                <c:pt idx="3105">
                  <c:v>51.76605</c:v>
                </c:pt>
                <c:pt idx="3106">
                  <c:v>51.782710000000002</c:v>
                </c:pt>
                <c:pt idx="3107">
                  <c:v>51.799379999999999</c:v>
                </c:pt>
                <c:pt idx="3108">
                  <c:v>51.816049999999997</c:v>
                </c:pt>
                <c:pt idx="3109">
                  <c:v>51.832709999999999</c:v>
                </c:pt>
                <c:pt idx="3110">
                  <c:v>51.849379999999996</c:v>
                </c:pt>
                <c:pt idx="3111">
                  <c:v>51.866050000000001</c:v>
                </c:pt>
                <c:pt idx="3112">
                  <c:v>51.882710000000003</c:v>
                </c:pt>
                <c:pt idx="3113">
                  <c:v>51.899380000000001</c:v>
                </c:pt>
                <c:pt idx="3114">
                  <c:v>51.916049999999998</c:v>
                </c:pt>
                <c:pt idx="3115">
                  <c:v>51.932699999999997</c:v>
                </c:pt>
                <c:pt idx="3116">
                  <c:v>51.949379999999998</c:v>
                </c:pt>
                <c:pt idx="3117">
                  <c:v>51.966050000000003</c:v>
                </c:pt>
                <c:pt idx="3118">
                  <c:v>51.982709999999997</c:v>
                </c:pt>
                <c:pt idx="3119">
                  <c:v>51.999380000000002</c:v>
                </c:pt>
                <c:pt idx="3120">
                  <c:v>52.016039999999997</c:v>
                </c:pt>
                <c:pt idx="3121">
                  <c:v>52.032710000000002</c:v>
                </c:pt>
                <c:pt idx="3122">
                  <c:v>52.049379999999999</c:v>
                </c:pt>
                <c:pt idx="3123">
                  <c:v>52.066040000000001</c:v>
                </c:pt>
                <c:pt idx="3124">
                  <c:v>52.082709999999999</c:v>
                </c:pt>
                <c:pt idx="3125">
                  <c:v>52.099379999999996</c:v>
                </c:pt>
                <c:pt idx="3126">
                  <c:v>52.116039999999998</c:v>
                </c:pt>
                <c:pt idx="3127">
                  <c:v>52.132710000000003</c:v>
                </c:pt>
                <c:pt idx="3128">
                  <c:v>52.149380000000001</c:v>
                </c:pt>
                <c:pt idx="3129">
                  <c:v>52.166040000000002</c:v>
                </c:pt>
                <c:pt idx="3130">
                  <c:v>52.182699999999997</c:v>
                </c:pt>
                <c:pt idx="3131">
                  <c:v>52.199379999999998</c:v>
                </c:pt>
                <c:pt idx="3132">
                  <c:v>52.21604</c:v>
                </c:pt>
                <c:pt idx="3133">
                  <c:v>52.232709999999997</c:v>
                </c:pt>
                <c:pt idx="3134">
                  <c:v>52.249369999999999</c:v>
                </c:pt>
                <c:pt idx="3135">
                  <c:v>52.266039999999997</c:v>
                </c:pt>
                <c:pt idx="3136">
                  <c:v>52.282710000000002</c:v>
                </c:pt>
                <c:pt idx="3137">
                  <c:v>52.299370000000003</c:v>
                </c:pt>
                <c:pt idx="3138">
                  <c:v>52.316040000000001</c:v>
                </c:pt>
                <c:pt idx="3139">
                  <c:v>52.332709999999999</c:v>
                </c:pt>
                <c:pt idx="3140">
                  <c:v>52.34937</c:v>
                </c:pt>
                <c:pt idx="3141">
                  <c:v>52.366039999999998</c:v>
                </c:pt>
                <c:pt idx="3142">
                  <c:v>52.382710000000003</c:v>
                </c:pt>
                <c:pt idx="3143">
                  <c:v>52.399369999999998</c:v>
                </c:pt>
                <c:pt idx="3144">
                  <c:v>52.416040000000002</c:v>
                </c:pt>
                <c:pt idx="3145">
                  <c:v>52.432699999999997</c:v>
                </c:pt>
                <c:pt idx="3146">
                  <c:v>52.449379999999998</c:v>
                </c:pt>
                <c:pt idx="3147">
                  <c:v>52.46604</c:v>
                </c:pt>
                <c:pt idx="3148">
                  <c:v>52.482700000000001</c:v>
                </c:pt>
                <c:pt idx="3149">
                  <c:v>52.499369999999999</c:v>
                </c:pt>
                <c:pt idx="3150">
                  <c:v>52.516039999999997</c:v>
                </c:pt>
                <c:pt idx="3151">
                  <c:v>52.532699999999998</c:v>
                </c:pt>
                <c:pt idx="3152">
                  <c:v>52.549370000000003</c:v>
                </c:pt>
                <c:pt idx="3153">
                  <c:v>52.566040000000001</c:v>
                </c:pt>
                <c:pt idx="3154">
                  <c:v>52.582700000000003</c:v>
                </c:pt>
                <c:pt idx="3155">
                  <c:v>52.59937</c:v>
                </c:pt>
                <c:pt idx="3156">
                  <c:v>52.616039999999998</c:v>
                </c:pt>
                <c:pt idx="3157">
                  <c:v>52.6327</c:v>
                </c:pt>
                <c:pt idx="3158">
                  <c:v>52.649369999999998</c:v>
                </c:pt>
                <c:pt idx="3159">
                  <c:v>52.666029999999999</c:v>
                </c:pt>
                <c:pt idx="3160">
                  <c:v>52.682699999999997</c:v>
                </c:pt>
                <c:pt idx="3161">
                  <c:v>52.699379999999998</c:v>
                </c:pt>
                <c:pt idx="3162">
                  <c:v>52.716030000000003</c:v>
                </c:pt>
                <c:pt idx="3163">
                  <c:v>52.732700000000001</c:v>
                </c:pt>
                <c:pt idx="3164">
                  <c:v>52.749369999999999</c:v>
                </c:pt>
                <c:pt idx="3165">
                  <c:v>52.766030000000001</c:v>
                </c:pt>
                <c:pt idx="3166">
                  <c:v>52.782699999999998</c:v>
                </c:pt>
                <c:pt idx="3167">
                  <c:v>52.799370000000003</c:v>
                </c:pt>
                <c:pt idx="3168">
                  <c:v>52.816029999999998</c:v>
                </c:pt>
                <c:pt idx="3169">
                  <c:v>52.832700000000003</c:v>
                </c:pt>
                <c:pt idx="3170">
                  <c:v>52.84937</c:v>
                </c:pt>
                <c:pt idx="3171">
                  <c:v>52.866030000000002</c:v>
                </c:pt>
                <c:pt idx="3172">
                  <c:v>52.8827</c:v>
                </c:pt>
                <c:pt idx="3173">
                  <c:v>52.899360000000001</c:v>
                </c:pt>
                <c:pt idx="3174">
                  <c:v>52.916029999999999</c:v>
                </c:pt>
                <c:pt idx="3175">
                  <c:v>52.932699999999997</c:v>
                </c:pt>
                <c:pt idx="3176">
                  <c:v>52.949359999999999</c:v>
                </c:pt>
                <c:pt idx="3177">
                  <c:v>52.966030000000003</c:v>
                </c:pt>
                <c:pt idx="3178">
                  <c:v>52.982700000000001</c:v>
                </c:pt>
                <c:pt idx="3179">
                  <c:v>52.999360000000003</c:v>
                </c:pt>
                <c:pt idx="3180">
                  <c:v>53.016030000000001</c:v>
                </c:pt>
                <c:pt idx="3181">
                  <c:v>53.032699999999998</c:v>
                </c:pt>
                <c:pt idx="3182">
                  <c:v>53.04936</c:v>
                </c:pt>
                <c:pt idx="3183">
                  <c:v>53.066029999999998</c:v>
                </c:pt>
                <c:pt idx="3184">
                  <c:v>53.082700000000003</c:v>
                </c:pt>
                <c:pt idx="3185">
                  <c:v>53.099359999999997</c:v>
                </c:pt>
                <c:pt idx="3186">
                  <c:v>53.116030000000002</c:v>
                </c:pt>
                <c:pt idx="3187">
                  <c:v>53.132689999999997</c:v>
                </c:pt>
                <c:pt idx="3188">
                  <c:v>53.149360000000001</c:v>
                </c:pt>
                <c:pt idx="3189">
                  <c:v>53.166029999999999</c:v>
                </c:pt>
                <c:pt idx="3190">
                  <c:v>53.182690000000001</c:v>
                </c:pt>
                <c:pt idx="3191">
                  <c:v>53.199359999999999</c:v>
                </c:pt>
                <c:pt idx="3192">
                  <c:v>53.216030000000003</c:v>
                </c:pt>
                <c:pt idx="3193">
                  <c:v>53.232689999999998</c:v>
                </c:pt>
                <c:pt idx="3194">
                  <c:v>53.249360000000003</c:v>
                </c:pt>
                <c:pt idx="3195">
                  <c:v>53.266030000000001</c:v>
                </c:pt>
                <c:pt idx="3196">
                  <c:v>53.282690000000002</c:v>
                </c:pt>
                <c:pt idx="3197">
                  <c:v>53.29936</c:v>
                </c:pt>
                <c:pt idx="3198">
                  <c:v>53.316020000000002</c:v>
                </c:pt>
                <c:pt idx="3199">
                  <c:v>53.332689999999999</c:v>
                </c:pt>
                <c:pt idx="3200">
                  <c:v>53.349359999999997</c:v>
                </c:pt>
                <c:pt idx="3201">
                  <c:v>53.366019999999999</c:v>
                </c:pt>
                <c:pt idx="3202">
                  <c:v>53.382689999999997</c:v>
                </c:pt>
                <c:pt idx="3203">
                  <c:v>53.399360000000001</c:v>
                </c:pt>
                <c:pt idx="3204">
                  <c:v>53.416020000000003</c:v>
                </c:pt>
                <c:pt idx="3205">
                  <c:v>53.432690000000001</c:v>
                </c:pt>
                <c:pt idx="3206">
                  <c:v>53.449359999999999</c:v>
                </c:pt>
                <c:pt idx="3207">
                  <c:v>53.46602</c:v>
                </c:pt>
                <c:pt idx="3208">
                  <c:v>53.482689999999998</c:v>
                </c:pt>
                <c:pt idx="3209">
                  <c:v>53.499360000000003</c:v>
                </c:pt>
                <c:pt idx="3210">
                  <c:v>53.516030000000001</c:v>
                </c:pt>
                <c:pt idx="3211">
                  <c:v>53.532690000000002</c:v>
                </c:pt>
                <c:pt idx="3212">
                  <c:v>53.549349999999997</c:v>
                </c:pt>
                <c:pt idx="3213">
                  <c:v>53.566020000000002</c:v>
                </c:pt>
                <c:pt idx="3214">
                  <c:v>53.582689999999999</c:v>
                </c:pt>
                <c:pt idx="3215">
                  <c:v>53.599350000000001</c:v>
                </c:pt>
                <c:pt idx="3216">
                  <c:v>53.616019999999999</c:v>
                </c:pt>
                <c:pt idx="3217">
                  <c:v>53.632689999999997</c:v>
                </c:pt>
                <c:pt idx="3218">
                  <c:v>53.649349999999998</c:v>
                </c:pt>
                <c:pt idx="3219">
                  <c:v>53.666020000000003</c:v>
                </c:pt>
                <c:pt idx="3220">
                  <c:v>53.682690000000001</c:v>
                </c:pt>
                <c:pt idx="3221">
                  <c:v>53.699350000000003</c:v>
                </c:pt>
                <c:pt idx="3222">
                  <c:v>53.71602</c:v>
                </c:pt>
                <c:pt idx="3223">
                  <c:v>53.732689999999998</c:v>
                </c:pt>
                <c:pt idx="3224">
                  <c:v>53.74935</c:v>
                </c:pt>
                <c:pt idx="3225">
                  <c:v>53.766030000000001</c:v>
                </c:pt>
                <c:pt idx="3226">
                  <c:v>53.782679999999999</c:v>
                </c:pt>
                <c:pt idx="3227">
                  <c:v>53.799349999999997</c:v>
                </c:pt>
                <c:pt idx="3228">
                  <c:v>53.816020000000002</c:v>
                </c:pt>
                <c:pt idx="3229">
                  <c:v>53.832680000000003</c:v>
                </c:pt>
                <c:pt idx="3230">
                  <c:v>53.849350000000001</c:v>
                </c:pt>
                <c:pt idx="3231">
                  <c:v>53.866019999999999</c:v>
                </c:pt>
                <c:pt idx="3232">
                  <c:v>53.882680000000001</c:v>
                </c:pt>
                <c:pt idx="3233">
                  <c:v>53.899349999999998</c:v>
                </c:pt>
                <c:pt idx="3234">
                  <c:v>53.916020000000003</c:v>
                </c:pt>
                <c:pt idx="3235">
                  <c:v>53.932679999999998</c:v>
                </c:pt>
                <c:pt idx="3236">
                  <c:v>53.949350000000003</c:v>
                </c:pt>
                <c:pt idx="3237">
                  <c:v>53.966009999999997</c:v>
                </c:pt>
                <c:pt idx="3238">
                  <c:v>53.982680000000002</c:v>
                </c:pt>
                <c:pt idx="3239">
                  <c:v>53.99935</c:v>
                </c:pt>
                <c:pt idx="3240">
                  <c:v>54.016010000000001</c:v>
                </c:pt>
                <c:pt idx="3241">
                  <c:v>54.032679999999999</c:v>
                </c:pt>
                <c:pt idx="3242">
                  <c:v>54.049349999999997</c:v>
                </c:pt>
                <c:pt idx="3243">
                  <c:v>54.066009999999999</c:v>
                </c:pt>
                <c:pt idx="3244">
                  <c:v>54.082680000000003</c:v>
                </c:pt>
                <c:pt idx="3245">
                  <c:v>54.099350000000001</c:v>
                </c:pt>
                <c:pt idx="3246">
                  <c:v>54.116010000000003</c:v>
                </c:pt>
                <c:pt idx="3247">
                  <c:v>54.132680000000001</c:v>
                </c:pt>
                <c:pt idx="3248">
                  <c:v>54.149349999999998</c:v>
                </c:pt>
                <c:pt idx="3249">
                  <c:v>54.16601</c:v>
                </c:pt>
                <c:pt idx="3250">
                  <c:v>54.182679999999998</c:v>
                </c:pt>
                <c:pt idx="3251">
                  <c:v>54.199339999999999</c:v>
                </c:pt>
                <c:pt idx="3252">
                  <c:v>54.216009999999997</c:v>
                </c:pt>
                <c:pt idx="3253">
                  <c:v>54.232680000000002</c:v>
                </c:pt>
                <c:pt idx="3254">
                  <c:v>54.249339999999997</c:v>
                </c:pt>
                <c:pt idx="3255">
                  <c:v>54.266010000000001</c:v>
                </c:pt>
                <c:pt idx="3256">
                  <c:v>54.282679999999999</c:v>
                </c:pt>
                <c:pt idx="3257">
                  <c:v>54.299340000000001</c:v>
                </c:pt>
                <c:pt idx="3258">
                  <c:v>54.316009999999999</c:v>
                </c:pt>
                <c:pt idx="3259">
                  <c:v>54.332680000000003</c:v>
                </c:pt>
                <c:pt idx="3260">
                  <c:v>54.349339999999998</c:v>
                </c:pt>
                <c:pt idx="3261">
                  <c:v>54.366010000000003</c:v>
                </c:pt>
                <c:pt idx="3262">
                  <c:v>54.382680000000001</c:v>
                </c:pt>
                <c:pt idx="3263">
                  <c:v>54.399340000000002</c:v>
                </c:pt>
                <c:pt idx="3264">
                  <c:v>54.41601</c:v>
                </c:pt>
                <c:pt idx="3265">
                  <c:v>54.432670000000002</c:v>
                </c:pt>
                <c:pt idx="3266">
                  <c:v>54.449339999999999</c:v>
                </c:pt>
                <c:pt idx="3267">
                  <c:v>54.466009999999997</c:v>
                </c:pt>
                <c:pt idx="3268">
                  <c:v>54.482669999999999</c:v>
                </c:pt>
                <c:pt idx="3269">
                  <c:v>54.499339999999997</c:v>
                </c:pt>
                <c:pt idx="3270">
                  <c:v>54.516010000000001</c:v>
                </c:pt>
                <c:pt idx="3271">
                  <c:v>54.532670000000003</c:v>
                </c:pt>
                <c:pt idx="3272">
                  <c:v>54.549340000000001</c:v>
                </c:pt>
                <c:pt idx="3273">
                  <c:v>54.566009999999999</c:v>
                </c:pt>
                <c:pt idx="3274">
                  <c:v>54.582680000000003</c:v>
                </c:pt>
                <c:pt idx="3275">
                  <c:v>54.599339999999998</c:v>
                </c:pt>
                <c:pt idx="3276">
                  <c:v>54.616</c:v>
                </c:pt>
                <c:pt idx="3277">
                  <c:v>54.632669999999997</c:v>
                </c:pt>
                <c:pt idx="3278">
                  <c:v>54.649340000000002</c:v>
                </c:pt>
                <c:pt idx="3279">
                  <c:v>54.665999999999997</c:v>
                </c:pt>
                <c:pt idx="3280">
                  <c:v>54.682670000000002</c:v>
                </c:pt>
                <c:pt idx="3281">
                  <c:v>54.699339999999999</c:v>
                </c:pt>
                <c:pt idx="3282">
                  <c:v>54.716000000000001</c:v>
                </c:pt>
                <c:pt idx="3283">
                  <c:v>54.732669999999999</c:v>
                </c:pt>
                <c:pt idx="3284">
                  <c:v>54.749339999999997</c:v>
                </c:pt>
                <c:pt idx="3285">
                  <c:v>54.765999999999998</c:v>
                </c:pt>
                <c:pt idx="3286">
                  <c:v>54.782670000000003</c:v>
                </c:pt>
                <c:pt idx="3287">
                  <c:v>54.799340000000001</c:v>
                </c:pt>
                <c:pt idx="3288">
                  <c:v>54.816000000000003</c:v>
                </c:pt>
                <c:pt idx="3289">
                  <c:v>54.83267</c:v>
                </c:pt>
                <c:pt idx="3290">
                  <c:v>54.849330000000002</c:v>
                </c:pt>
                <c:pt idx="3291">
                  <c:v>54.866</c:v>
                </c:pt>
                <c:pt idx="3292">
                  <c:v>54.882669999999997</c:v>
                </c:pt>
                <c:pt idx="3293">
                  <c:v>54.899329999999999</c:v>
                </c:pt>
                <c:pt idx="3294">
                  <c:v>54.915999999999997</c:v>
                </c:pt>
                <c:pt idx="3295">
                  <c:v>54.932670000000002</c:v>
                </c:pt>
                <c:pt idx="3296">
                  <c:v>54.949330000000003</c:v>
                </c:pt>
                <c:pt idx="3297">
                  <c:v>54.966000000000001</c:v>
                </c:pt>
                <c:pt idx="3298">
                  <c:v>54.982669999999999</c:v>
                </c:pt>
                <c:pt idx="3299">
                  <c:v>54.99933</c:v>
                </c:pt>
                <c:pt idx="3300">
                  <c:v>55.015999999999998</c:v>
                </c:pt>
                <c:pt idx="3301">
                  <c:v>55.032670000000003</c:v>
                </c:pt>
                <c:pt idx="3302">
                  <c:v>55.049329999999998</c:v>
                </c:pt>
                <c:pt idx="3303">
                  <c:v>55.066000000000003</c:v>
                </c:pt>
                <c:pt idx="3304">
                  <c:v>55.082659999999997</c:v>
                </c:pt>
                <c:pt idx="3305">
                  <c:v>55.099330000000002</c:v>
                </c:pt>
                <c:pt idx="3306">
                  <c:v>55.116</c:v>
                </c:pt>
                <c:pt idx="3307">
                  <c:v>55.132660000000001</c:v>
                </c:pt>
                <c:pt idx="3308">
                  <c:v>55.149329999999999</c:v>
                </c:pt>
                <c:pt idx="3309">
                  <c:v>55.165999999999997</c:v>
                </c:pt>
                <c:pt idx="3310">
                  <c:v>55.175579999999997</c:v>
                </c:pt>
                <c:pt idx="3311">
                  <c:v>55.182659999999998</c:v>
                </c:pt>
                <c:pt idx="3312">
                  <c:v>55.192250000000001</c:v>
                </c:pt>
                <c:pt idx="3313">
                  <c:v>55.199330000000003</c:v>
                </c:pt>
                <c:pt idx="3314">
                  <c:v>55.208919999999999</c:v>
                </c:pt>
                <c:pt idx="3315">
                  <c:v>55.216000000000001</c:v>
                </c:pt>
                <c:pt idx="3316">
                  <c:v>55.225580000000001</c:v>
                </c:pt>
                <c:pt idx="3317">
                  <c:v>55.232660000000003</c:v>
                </c:pt>
                <c:pt idx="3318">
                  <c:v>55.242249999999999</c:v>
                </c:pt>
                <c:pt idx="3319">
                  <c:v>55.24933</c:v>
                </c:pt>
                <c:pt idx="3320">
                  <c:v>55.25891</c:v>
                </c:pt>
                <c:pt idx="3321">
                  <c:v>55.265999999999998</c:v>
                </c:pt>
                <c:pt idx="3322">
                  <c:v>55.275579999999998</c:v>
                </c:pt>
                <c:pt idx="3323">
                  <c:v>55.28266</c:v>
                </c:pt>
                <c:pt idx="3324">
                  <c:v>55.292250000000003</c:v>
                </c:pt>
                <c:pt idx="3325">
                  <c:v>55.299329999999998</c:v>
                </c:pt>
                <c:pt idx="3326">
                  <c:v>55.308920000000001</c:v>
                </c:pt>
                <c:pt idx="3327">
                  <c:v>55.325580000000002</c:v>
                </c:pt>
                <c:pt idx="3328">
                  <c:v>55.34225</c:v>
                </c:pt>
                <c:pt idx="3329">
                  <c:v>55.358919999999998</c:v>
                </c:pt>
                <c:pt idx="3330">
                  <c:v>55.375579999999999</c:v>
                </c:pt>
                <c:pt idx="3331">
                  <c:v>55.392249999999997</c:v>
                </c:pt>
                <c:pt idx="3332">
                  <c:v>55.408920000000002</c:v>
                </c:pt>
                <c:pt idx="3333">
                  <c:v>55.425579999999997</c:v>
                </c:pt>
                <c:pt idx="3334">
                  <c:v>55.442250000000001</c:v>
                </c:pt>
                <c:pt idx="3335">
                  <c:v>55.458919999999999</c:v>
                </c:pt>
                <c:pt idx="3336">
                  <c:v>55.475580000000001</c:v>
                </c:pt>
                <c:pt idx="3337">
                  <c:v>55.492249999999999</c:v>
                </c:pt>
                <c:pt idx="3338">
                  <c:v>55.50891</c:v>
                </c:pt>
                <c:pt idx="3339">
                  <c:v>55.525579999999998</c:v>
                </c:pt>
                <c:pt idx="3340">
                  <c:v>55.542250000000003</c:v>
                </c:pt>
                <c:pt idx="3341">
                  <c:v>55.558920000000001</c:v>
                </c:pt>
                <c:pt idx="3342">
                  <c:v>55.575580000000002</c:v>
                </c:pt>
                <c:pt idx="3343">
                  <c:v>55.59225</c:v>
                </c:pt>
                <c:pt idx="3344">
                  <c:v>55.608919999999998</c:v>
                </c:pt>
                <c:pt idx="3345">
                  <c:v>55.625579999999999</c:v>
                </c:pt>
                <c:pt idx="3346">
                  <c:v>55.642249999999997</c:v>
                </c:pt>
                <c:pt idx="3347">
                  <c:v>55.658920000000002</c:v>
                </c:pt>
                <c:pt idx="3348">
                  <c:v>55.675579999999997</c:v>
                </c:pt>
                <c:pt idx="3349">
                  <c:v>55.692250000000001</c:v>
                </c:pt>
                <c:pt idx="3350">
                  <c:v>55.708919999999999</c:v>
                </c:pt>
                <c:pt idx="3351">
                  <c:v>55.725580000000001</c:v>
                </c:pt>
                <c:pt idx="3352">
                  <c:v>55.742249999999999</c:v>
                </c:pt>
                <c:pt idx="3353">
                  <c:v>55.75891</c:v>
                </c:pt>
                <c:pt idx="3354">
                  <c:v>55.775579999999998</c:v>
                </c:pt>
                <c:pt idx="3355">
                  <c:v>55.792250000000003</c:v>
                </c:pt>
                <c:pt idx="3356">
                  <c:v>55.808920000000001</c:v>
                </c:pt>
                <c:pt idx="3357">
                  <c:v>55.825580000000002</c:v>
                </c:pt>
                <c:pt idx="3358">
                  <c:v>55.84225</c:v>
                </c:pt>
                <c:pt idx="3359">
                  <c:v>55.858919999999998</c:v>
                </c:pt>
                <c:pt idx="3360">
                  <c:v>55.875579999999999</c:v>
                </c:pt>
                <c:pt idx="3361">
                  <c:v>55.892249999999997</c:v>
                </c:pt>
                <c:pt idx="3362">
                  <c:v>55.908920000000002</c:v>
                </c:pt>
                <c:pt idx="3363">
                  <c:v>55.925579999999997</c:v>
                </c:pt>
                <c:pt idx="3364">
                  <c:v>55.942250000000001</c:v>
                </c:pt>
                <c:pt idx="3365">
                  <c:v>55.958919999999999</c:v>
                </c:pt>
                <c:pt idx="3366">
                  <c:v>55.975580000000001</c:v>
                </c:pt>
                <c:pt idx="3367">
                  <c:v>55.992249999999999</c:v>
                </c:pt>
                <c:pt idx="3368">
                  <c:v>56.00891</c:v>
                </c:pt>
                <c:pt idx="3369">
                  <c:v>56.025579999999998</c:v>
                </c:pt>
                <c:pt idx="3370">
                  <c:v>56.042250000000003</c:v>
                </c:pt>
                <c:pt idx="3371">
                  <c:v>56.058920000000001</c:v>
                </c:pt>
                <c:pt idx="3372">
                  <c:v>56.075580000000002</c:v>
                </c:pt>
                <c:pt idx="3373">
                  <c:v>56.09225</c:v>
                </c:pt>
                <c:pt idx="3374">
                  <c:v>56.108919999999998</c:v>
                </c:pt>
                <c:pt idx="3375">
                  <c:v>56.125579999999999</c:v>
                </c:pt>
                <c:pt idx="3376">
                  <c:v>56.142249999999997</c:v>
                </c:pt>
                <c:pt idx="3377">
                  <c:v>56.158920000000002</c:v>
                </c:pt>
                <c:pt idx="3378">
                  <c:v>56.175579999999997</c:v>
                </c:pt>
                <c:pt idx="3379">
                  <c:v>56.192250000000001</c:v>
                </c:pt>
                <c:pt idx="3380">
                  <c:v>56.208919999999999</c:v>
                </c:pt>
                <c:pt idx="3381">
                  <c:v>56.225580000000001</c:v>
                </c:pt>
                <c:pt idx="3382">
                  <c:v>56.242249999999999</c:v>
                </c:pt>
                <c:pt idx="3383">
                  <c:v>56.478230000000003</c:v>
                </c:pt>
                <c:pt idx="3384">
                  <c:v>56.494900000000001</c:v>
                </c:pt>
                <c:pt idx="3385">
                  <c:v>56.511569999999999</c:v>
                </c:pt>
                <c:pt idx="3386">
                  <c:v>56.528230000000001</c:v>
                </c:pt>
                <c:pt idx="3387">
                  <c:v>56.544899999999998</c:v>
                </c:pt>
                <c:pt idx="3388">
                  <c:v>56.561570000000003</c:v>
                </c:pt>
                <c:pt idx="3389">
                  <c:v>56.578229999999998</c:v>
                </c:pt>
                <c:pt idx="3390">
                  <c:v>56.594900000000003</c:v>
                </c:pt>
                <c:pt idx="3391">
                  <c:v>56.611559999999997</c:v>
                </c:pt>
                <c:pt idx="3392">
                  <c:v>56.628230000000002</c:v>
                </c:pt>
                <c:pt idx="3393">
                  <c:v>56.6449</c:v>
                </c:pt>
                <c:pt idx="3394">
                  <c:v>56.661569999999998</c:v>
                </c:pt>
                <c:pt idx="3395">
                  <c:v>56.678229999999999</c:v>
                </c:pt>
                <c:pt idx="3396">
                  <c:v>56.694899999999997</c:v>
                </c:pt>
                <c:pt idx="3397">
                  <c:v>56.711570000000002</c:v>
                </c:pt>
                <c:pt idx="3398">
                  <c:v>56.728230000000003</c:v>
                </c:pt>
                <c:pt idx="3399">
                  <c:v>56.744900000000001</c:v>
                </c:pt>
                <c:pt idx="3400">
                  <c:v>56.761569999999999</c:v>
                </c:pt>
                <c:pt idx="3401">
                  <c:v>56.778230000000001</c:v>
                </c:pt>
                <c:pt idx="3402">
                  <c:v>56.794899999999998</c:v>
                </c:pt>
                <c:pt idx="3403">
                  <c:v>56.811570000000003</c:v>
                </c:pt>
                <c:pt idx="3404">
                  <c:v>56.828229999999998</c:v>
                </c:pt>
                <c:pt idx="3405">
                  <c:v>56.844900000000003</c:v>
                </c:pt>
                <c:pt idx="3406">
                  <c:v>56.861559999999997</c:v>
                </c:pt>
                <c:pt idx="3407">
                  <c:v>56.878230000000002</c:v>
                </c:pt>
                <c:pt idx="3408">
                  <c:v>56.8949</c:v>
                </c:pt>
                <c:pt idx="3409">
                  <c:v>56.911560000000001</c:v>
                </c:pt>
                <c:pt idx="3410">
                  <c:v>56.928229999999999</c:v>
                </c:pt>
                <c:pt idx="3411">
                  <c:v>56.944899999999997</c:v>
                </c:pt>
                <c:pt idx="3412">
                  <c:v>56.961570000000002</c:v>
                </c:pt>
                <c:pt idx="3413">
                  <c:v>56.978230000000003</c:v>
                </c:pt>
                <c:pt idx="3414">
                  <c:v>56.994900000000001</c:v>
                </c:pt>
                <c:pt idx="3415">
                  <c:v>57.011569999999999</c:v>
                </c:pt>
                <c:pt idx="3416">
                  <c:v>57.028230000000001</c:v>
                </c:pt>
                <c:pt idx="3417">
                  <c:v>57.044899999999998</c:v>
                </c:pt>
                <c:pt idx="3418">
                  <c:v>57.061570000000003</c:v>
                </c:pt>
                <c:pt idx="3419">
                  <c:v>57.078229999999998</c:v>
                </c:pt>
                <c:pt idx="3420">
                  <c:v>57.094900000000003</c:v>
                </c:pt>
                <c:pt idx="3421">
                  <c:v>57.111559999999997</c:v>
                </c:pt>
                <c:pt idx="3422">
                  <c:v>57.128230000000002</c:v>
                </c:pt>
                <c:pt idx="3423">
                  <c:v>57.1449</c:v>
                </c:pt>
                <c:pt idx="3424">
                  <c:v>57.161560000000001</c:v>
                </c:pt>
                <c:pt idx="3425">
                  <c:v>57.178229999999999</c:v>
                </c:pt>
                <c:pt idx="3426">
                  <c:v>57.194899999999997</c:v>
                </c:pt>
                <c:pt idx="3427">
                  <c:v>57.211570000000002</c:v>
                </c:pt>
                <c:pt idx="3428">
                  <c:v>57.228230000000003</c:v>
                </c:pt>
                <c:pt idx="3429">
                  <c:v>57.244900000000001</c:v>
                </c:pt>
                <c:pt idx="3430">
                  <c:v>57.261569999999999</c:v>
                </c:pt>
                <c:pt idx="3431">
                  <c:v>57.278230000000001</c:v>
                </c:pt>
                <c:pt idx="3432">
                  <c:v>57.294899999999998</c:v>
                </c:pt>
                <c:pt idx="3433">
                  <c:v>57.311570000000003</c:v>
                </c:pt>
                <c:pt idx="3434">
                  <c:v>57.328229999999998</c:v>
                </c:pt>
                <c:pt idx="3435">
                  <c:v>57.344900000000003</c:v>
                </c:pt>
                <c:pt idx="3436">
                  <c:v>57.361559999999997</c:v>
                </c:pt>
                <c:pt idx="3437">
                  <c:v>57.378230000000002</c:v>
                </c:pt>
                <c:pt idx="3438">
                  <c:v>57.3949</c:v>
                </c:pt>
                <c:pt idx="3439">
                  <c:v>57.411560000000001</c:v>
                </c:pt>
                <c:pt idx="3440">
                  <c:v>57.428229999999999</c:v>
                </c:pt>
                <c:pt idx="3441">
                  <c:v>57.444899999999997</c:v>
                </c:pt>
                <c:pt idx="3442">
                  <c:v>57.461570000000002</c:v>
                </c:pt>
                <c:pt idx="3443">
                  <c:v>57.478230000000003</c:v>
                </c:pt>
                <c:pt idx="3444">
                  <c:v>57.494900000000001</c:v>
                </c:pt>
                <c:pt idx="3445">
                  <c:v>57.511569999999999</c:v>
                </c:pt>
                <c:pt idx="3446">
                  <c:v>57.528230000000001</c:v>
                </c:pt>
                <c:pt idx="3447">
                  <c:v>57.544899999999998</c:v>
                </c:pt>
                <c:pt idx="3448">
                  <c:v>57.561570000000003</c:v>
                </c:pt>
                <c:pt idx="3449">
                  <c:v>57.578229999999998</c:v>
                </c:pt>
                <c:pt idx="3450">
                  <c:v>57.594900000000003</c:v>
                </c:pt>
                <c:pt idx="3451">
                  <c:v>57.611559999999997</c:v>
                </c:pt>
                <c:pt idx="3452">
                  <c:v>57.628230000000002</c:v>
                </c:pt>
                <c:pt idx="3453">
                  <c:v>57.6449</c:v>
                </c:pt>
                <c:pt idx="3454">
                  <c:v>57.661560000000001</c:v>
                </c:pt>
                <c:pt idx="3455">
                  <c:v>57.678229999999999</c:v>
                </c:pt>
                <c:pt idx="3456">
                  <c:v>57.694899999999997</c:v>
                </c:pt>
                <c:pt idx="3457">
                  <c:v>57.711559999999999</c:v>
                </c:pt>
                <c:pt idx="3458">
                  <c:v>57.728230000000003</c:v>
                </c:pt>
                <c:pt idx="3459">
                  <c:v>57.744900000000001</c:v>
                </c:pt>
                <c:pt idx="3460">
                  <c:v>57.761569999999999</c:v>
                </c:pt>
                <c:pt idx="3461">
                  <c:v>57.778230000000001</c:v>
                </c:pt>
                <c:pt idx="3462">
                  <c:v>57.794899999999998</c:v>
                </c:pt>
                <c:pt idx="3463">
                  <c:v>57.811570000000003</c:v>
                </c:pt>
                <c:pt idx="3464">
                  <c:v>57.828229999999998</c:v>
                </c:pt>
                <c:pt idx="3465">
                  <c:v>57.844900000000003</c:v>
                </c:pt>
                <c:pt idx="3466">
                  <c:v>57.861559999999997</c:v>
                </c:pt>
                <c:pt idx="3467">
                  <c:v>57.878230000000002</c:v>
                </c:pt>
                <c:pt idx="3468">
                  <c:v>57.8949</c:v>
                </c:pt>
                <c:pt idx="3469">
                  <c:v>57.911560000000001</c:v>
                </c:pt>
                <c:pt idx="3470">
                  <c:v>57.928229999999999</c:v>
                </c:pt>
                <c:pt idx="3471">
                  <c:v>57.944899999999997</c:v>
                </c:pt>
                <c:pt idx="3472">
                  <c:v>57.961559999999999</c:v>
                </c:pt>
                <c:pt idx="3473">
                  <c:v>57.978230000000003</c:v>
                </c:pt>
                <c:pt idx="3474">
                  <c:v>57.994900000000001</c:v>
                </c:pt>
                <c:pt idx="3475">
                  <c:v>58.011569999999999</c:v>
                </c:pt>
                <c:pt idx="3476">
                  <c:v>58.028230000000001</c:v>
                </c:pt>
                <c:pt idx="3477">
                  <c:v>58.044899999999998</c:v>
                </c:pt>
                <c:pt idx="3478">
                  <c:v>58.061570000000003</c:v>
                </c:pt>
                <c:pt idx="3479">
                  <c:v>58.078229999999998</c:v>
                </c:pt>
                <c:pt idx="3480">
                  <c:v>58.094900000000003</c:v>
                </c:pt>
                <c:pt idx="3481">
                  <c:v>58.111559999999997</c:v>
                </c:pt>
                <c:pt idx="3482">
                  <c:v>58.128230000000002</c:v>
                </c:pt>
                <c:pt idx="3483">
                  <c:v>58.1449</c:v>
                </c:pt>
                <c:pt idx="3484">
                  <c:v>58.161560000000001</c:v>
                </c:pt>
                <c:pt idx="3485">
                  <c:v>58.178229999999999</c:v>
                </c:pt>
                <c:pt idx="3486">
                  <c:v>58.194899999999997</c:v>
                </c:pt>
                <c:pt idx="3487">
                  <c:v>58.211559999999999</c:v>
                </c:pt>
                <c:pt idx="3488">
                  <c:v>58.228230000000003</c:v>
                </c:pt>
                <c:pt idx="3489">
                  <c:v>58.244900000000001</c:v>
                </c:pt>
                <c:pt idx="3490">
                  <c:v>58.261569999999999</c:v>
                </c:pt>
                <c:pt idx="3491">
                  <c:v>58.278230000000001</c:v>
                </c:pt>
                <c:pt idx="3492">
                  <c:v>58.294899999999998</c:v>
                </c:pt>
                <c:pt idx="3493">
                  <c:v>58.311570000000003</c:v>
                </c:pt>
                <c:pt idx="3494">
                  <c:v>58.328229999999998</c:v>
                </c:pt>
                <c:pt idx="3495">
                  <c:v>58.344900000000003</c:v>
                </c:pt>
                <c:pt idx="3496">
                  <c:v>58.361559999999997</c:v>
                </c:pt>
                <c:pt idx="3497">
                  <c:v>58.378230000000002</c:v>
                </c:pt>
                <c:pt idx="3498">
                  <c:v>58.3949</c:v>
                </c:pt>
                <c:pt idx="3499">
                  <c:v>58.411560000000001</c:v>
                </c:pt>
                <c:pt idx="3500">
                  <c:v>58.428229999999999</c:v>
                </c:pt>
                <c:pt idx="3501">
                  <c:v>58.444899999999997</c:v>
                </c:pt>
                <c:pt idx="3502">
                  <c:v>58.461559999999999</c:v>
                </c:pt>
                <c:pt idx="3503">
                  <c:v>58.478230000000003</c:v>
                </c:pt>
                <c:pt idx="3504">
                  <c:v>58.494900000000001</c:v>
                </c:pt>
                <c:pt idx="3505">
                  <c:v>58.511560000000003</c:v>
                </c:pt>
                <c:pt idx="3506">
                  <c:v>58.528230000000001</c:v>
                </c:pt>
                <c:pt idx="3507">
                  <c:v>58.544899999999998</c:v>
                </c:pt>
                <c:pt idx="3508">
                  <c:v>58.561570000000003</c:v>
                </c:pt>
                <c:pt idx="3509">
                  <c:v>58.578229999999998</c:v>
                </c:pt>
                <c:pt idx="3510">
                  <c:v>58.594900000000003</c:v>
                </c:pt>
                <c:pt idx="3511">
                  <c:v>58.611559999999997</c:v>
                </c:pt>
                <c:pt idx="3512">
                  <c:v>58.628230000000002</c:v>
                </c:pt>
                <c:pt idx="3513">
                  <c:v>58.6449</c:v>
                </c:pt>
                <c:pt idx="3514">
                  <c:v>58.661560000000001</c:v>
                </c:pt>
                <c:pt idx="3515">
                  <c:v>58.678229999999999</c:v>
                </c:pt>
                <c:pt idx="3516">
                  <c:v>58.694899999999997</c:v>
                </c:pt>
                <c:pt idx="3517">
                  <c:v>58.711559999999999</c:v>
                </c:pt>
                <c:pt idx="3518">
                  <c:v>58.728230000000003</c:v>
                </c:pt>
                <c:pt idx="3519">
                  <c:v>58.744900000000001</c:v>
                </c:pt>
                <c:pt idx="3520">
                  <c:v>58.761560000000003</c:v>
                </c:pt>
                <c:pt idx="3521">
                  <c:v>58.778230000000001</c:v>
                </c:pt>
                <c:pt idx="3522">
                  <c:v>58.794899999999998</c:v>
                </c:pt>
                <c:pt idx="3523">
                  <c:v>58.811570000000003</c:v>
                </c:pt>
                <c:pt idx="3524">
                  <c:v>58.828229999999998</c:v>
                </c:pt>
                <c:pt idx="3525">
                  <c:v>58.844900000000003</c:v>
                </c:pt>
                <c:pt idx="3526">
                  <c:v>58.861559999999997</c:v>
                </c:pt>
                <c:pt idx="3527">
                  <c:v>58.878230000000002</c:v>
                </c:pt>
                <c:pt idx="3528">
                  <c:v>58.8949</c:v>
                </c:pt>
                <c:pt idx="3529">
                  <c:v>58.911560000000001</c:v>
                </c:pt>
                <c:pt idx="3530">
                  <c:v>58.928229999999999</c:v>
                </c:pt>
                <c:pt idx="3531">
                  <c:v>58.944899999999997</c:v>
                </c:pt>
                <c:pt idx="3532">
                  <c:v>58.961559999999999</c:v>
                </c:pt>
                <c:pt idx="3533">
                  <c:v>58.978230000000003</c:v>
                </c:pt>
                <c:pt idx="3534">
                  <c:v>58.994900000000001</c:v>
                </c:pt>
                <c:pt idx="3535">
                  <c:v>59.011560000000003</c:v>
                </c:pt>
                <c:pt idx="3536">
                  <c:v>59.028230000000001</c:v>
                </c:pt>
                <c:pt idx="3537">
                  <c:v>59.044899999999998</c:v>
                </c:pt>
                <c:pt idx="3538">
                  <c:v>59.061570000000003</c:v>
                </c:pt>
                <c:pt idx="3539">
                  <c:v>59.078229999999998</c:v>
                </c:pt>
                <c:pt idx="3540">
                  <c:v>59.094900000000003</c:v>
                </c:pt>
                <c:pt idx="3541">
                  <c:v>59.111559999999997</c:v>
                </c:pt>
                <c:pt idx="3542">
                  <c:v>59.128230000000002</c:v>
                </c:pt>
                <c:pt idx="3543">
                  <c:v>59.1449</c:v>
                </c:pt>
                <c:pt idx="3544">
                  <c:v>59.161560000000001</c:v>
                </c:pt>
                <c:pt idx="3545">
                  <c:v>59.178229999999999</c:v>
                </c:pt>
                <c:pt idx="3546">
                  <c:v>59.194899999999997</c:v>
                </c:pt>
                <c:pt idx="3547">
                  <c:v>59.211559999999999</c:v>
                </c:pt>
                <c:pt idx="3548">
                  <c:v>59.228230000000003</c:v>
                </c:pt>
                <c:pt idx="3549">
                  <c:v>59.244900000000001</c:v>
                </c:pt>
                <c:pt idx="3550">
                  <c:v>59.261560000000003</c:v>
                </c:pt>
                <c:pt idx="3551">
                  <c:v>59.278230000000001</c:v>
                </c:pt>
                <c:pt idx="3552">
                  <c:v>59.294899999999998</c:v>
                </c:pt>
                <c:pt idx="3553">
                  <c:v>59.31156</c:v>
                </c:pt>
                <c:pt idx="3554">
                  <c:v>59.328229999999998</c:v>
                </c:pt>
                <c:pt idx="3555">
                  <c:v>59.344900000000003</c:v>
                </c:pt>
                <c:pt idx="3556">
                  <c:v>59.361559999999997</c:v>
                </c:pt>
                <c:pt idx="3557">
                  <c:v>59.378230000000002</c:v>
                </c:pt>
                <c:pt idx="3558">
                  <c:v>59.3949</c:v>
                </c:pt>
                <c:pt idx="3559">
                  <c:v>59.411560000000001</c:v>
                </c:pt>
                <c:pt idx="3560">
                  <c:v>59.428229999999999</c:v>
                </c:pt>
                <c:pt idx="3561">
                  <c:v>59.444899999999997</c:v>
                </c:pt>
                <c:pt idx="3562">
                  <c:v>59.461559999999999</c:v>
                </c:pt>
                <c:pt idx="3563">
                  <c:v>59.478230000000003</c:v>
                </c:pt>
                <c:pt idx="3564">
                  <c:v>59.494900000000001</c:v>
                </c:pt>
                <c:pt idx="3565">
                  <c:v>59.511569999999999</c:v>
                </c:pt>
                <c:pt idx="3566">
                  <c:v>59.528230000000001</c:v>
                </c:pt>
                <c:pt idx="3567">
                  <c:v>59.544899999999998</c:v>
                </c:pt>
                <c:pt idx="3568">
                  <c:v>59.561570000000003</c:v>
                </c:pt>
                <c:pt idx="3569">
                  <c:v>59.578229999999998</c:v>
                </c:pt>
                <c:pt idx="3570">
                  <c:v>59.594900000000003</c:v>
                </c:pt>
                <c:pt idx="3571">
                  <c:v>59.611559999999997</c:v>
                </c:pt>
                <c:pt idx="3572">
                  <c:v>59.628230000000002</c:v>
                </c:pt>
                <c:pt idx="3573">
                  <c:v>59.6449</c:v>
                </c:pt>
                <c:pt idx="3574">
                  <c:v>59.661569999999998</c:v>
                </c:pt>
                <c:pt idx="3575">
                  <c:v>59.678229999999999</c:v>
                </c:pt>
                <c:pt idx="3576">
                  <c:v>59.694899999999997</c:v>
                </c:pt>
                <c:pt idx="3577">
                  <c:v>59.711570000000002</c:v>
                </c:pt>
                <c:pt idx="3578">
                  <c:v>59.728230000000003</c:v>
                </c:pt>
                <c:pt idx="3579">
                  <c:v>59.744900000000001</c:v>
                </c:pt>
                <c:pt idx="3580">
                  <c:v>59.761569999999999</c:v>
                </c:pt>
                <c:pt idx="3581">
                  <c:v>59.778239999999997</c:v>
                </c:pt>
                <c:pt idx="3582">
                  <c:v>59.794899999999998</c:v>
                </c:pt>
                <c:pt idx="3583">
                  <c:v>59.811570000000003</c:v>
                </c:pt>
                <c:pt idx="3584">
                  <c:v>59.828240000000001</c:v>
                </c:pt>
                <c:pt idx="3585">
                  <c:v>59.844900000000003</c:v>
                </c:pt>
                <c:pt idx="3586">
                  <c:v>59.86157</c:v>
                </c:pt>
                <c:pt idx="3587">
                  <c:v>60.164700000000003</c:v>
                </c:pt>
                <c:pt idx="3588">
                  <c:v>60.181370000000001</c:v>
                </c:pt>
                <c:pt idx="3589">
                  <c:v>60.198039999999999</c:v>
                </c:pt>
                <c:pt idx="3590">
                  <c:v>60.214700000000001</c:v>
                </c:pt>
                <c:pt idx="3591">
                  <c:v>60.231369999999998</c:v>
                </c:pt>
                <c:pt idx="3592">
                  <c:v>60.248040000000003</c:v>
                </c:pt>
                <c:pt idx="3593">
                  <c:v>60.264710000000001</c:v>
                </c:pt>
                <c:pt idx="3594">
                  <c:v>60.281370000000003</c:v>
                </c:pt>
                <c:pt idx="3595">
                  <c:v>60.29804</c:v>
                </c:pt>
                <c:pt idx="3596">
                  <c:v>60.314700000000002</c:v>
                </c:pt>
                <c:pt idx="3597">
                  <c:v>60.33137</c:v>
                </c:pt>
                <c:pt idx="3598">
                  <c:v>60.348039999999997</c:v>
                </c:pt>
                <c:pt idx="3599">
                  <c:v>60.364699999999999</c:v>
                </c:pt>
                <c:pt idx="3600">
                  <c:v>60.381369999999997</c:v>
                </c:pt>
                <c:pt idx="3601">
                  <c:v>60.398040000000002</c:v>
                </c:pt>
                <c:pt idx="3602">
                  <c:v>60.414709999999999</c:v>
                </c:pt>
                <c:pt idx="3603">
                  <c:v>60.431370000000001</c:v>
                </c:pt>
                <c:pt idx="3604">
                  <c:v>60.448039999999999</c:v>
                </c:pt>
                <c:pt idx="3605">
                  <c:v>60.464709999999997</c:v>
                </c:pt>
              </c:numCache>
            </c:numRef>
          </c:xVal>
          <c:yVal>
            <c:numRef>
              <c:f>'7 - Quantify workout'!$E$36:$E$3641</c:f>
              <c:numCache>
                <c:formatCode>0.0</c:formatCode>
                <c:ptCount val="3606"/>
                <c:pt idx="24">
                  <c:v>78.84</c:v>
                </c:pt>
                <c:pt idx="25">
                  <c:v>78.84</c:v>
                </c:pt>
                <c:pt idx="26">
                  <c:v>78.84</c:v>
                </c:pt>
                <c:pt idx="27">
                  <c:v>78.84</c:v>
                </c:pt>
                <c:pt idx="28">
                  <c:v>78.84</c:v>
                </c:pt>
                <c:pt idx="29">
                  <c:v>78.821538461538466</c:v>
                </c:pt>
                <c:pt idx="30">
                  <c:v>78.582958579881662</c:v>
                </c:pt>
                <c:pt idx="31">
                  <c:v>78.055038689121531</c:v>
                </c:pt>
                <c:pt idx="32">
                  <c:v>76.949266482266026</c:v>
                </c:pt>
                <c:pt idx="33">
                  <c:v>75.750092137476329</c:v>
                </c:pt>
                <c:pt idx="34">
                  <c:v>74.990854280747385</c:v>
                </c:pt>
                <c:pt idx="35">
                  <c:v>75.065403951459118</c:v>
                </c:pt>
                <c:pt idx="36">
                  <c:v>75.208065185962269</c:v>
                </c:pt>
                <c:pt idx="37">
                  <c:v>75.435137094734401</c:v>
                </c:pt>
                <c:pt idx="38">
                  <c:v>75.435511164370212</c:v>
                </c:pt>
                <c:pt idx="39">
                  <c:v>74.977394920957124</c:v>
                </c:pt>
                <c:pt idx="40">
                  <c:v>74.9145183885758</c:v>
                </c:pt>
                <c:pt idx="41">
                  <c:v>75.3487862048392</c:v>
                </c:pt>
                <c:pt idx="42">
                  <c:v>76.592725727543879</c:v>
                </c:pt>
                <c:pt idx="43">
                  <c:v>78.664054517732808</c:v>
                </c:pt>
                <c:pt idx="44">
                  <c:v>81.572973400984125</c:v>
                </c:pt>
                <c:pt idx="45">
                  <c:v>85.359667754754582</c:v>
                </c:pt>
                <c:pt idx="46">
                  <c:v>89.907385619773464</c:v>
                </c:pt>
                <c:pt idx="47">
                  <c:v>95.157586725944739</c:v>
                </c:pt>
                <c:pt idx="48">
                  <c:v>101.09315697779515</c:v>
                </c:pt>
                <c:pt idx="49">
                  <c:v>107.5413756718109</c:v>
                </c:pt>
                <c:pt idx="50">
                  <c:v>114.59511600474852</c:v>
                </c:pt>
                <c:pt idx="51">
                  <c:v>122.08779938899863</c:v>
                </c:pt>
                <c:pt idx="52">
                  <c:v>129.97335328215257</c:v>
                </c:pt>
                <c:pt idx="53">
                  <c:v>138.19386456814084</c:v>
                </c:pt>
                <c:pt idx="54">
                  <c:v>146.90818267828385</c:v>
                </c:pt>
                <c:pt idx="55">
                  <c:v>155.97370708764663</c:v>
                </c:pt>
                <c:pt idx="56">
                  <c:v>165.41880654244304</c:v>
                </c:pt>
                <c:pt idx="57">
                  <c:v>175.09735988533203</c:v>
                </c:pt>
                <c:pt idx="58">
                  <c:v>184.74833220184496</c:v>
                </c:pt>
                <c:pt idx="59">
                  <c:v>194.00461434016458</c:v>
                </c:pt>
                <c:pt idx="60">
                  <c:v>201.65656708322885</c:v>
                </c:pt>
                <c:pt idx="61">
                  <c:v>207.79683115374971</c:v>
                </c:pt>
                <c:pt idx="62">
                  <c:v>212.49553644961512</c:v>
                </c:pt>
                <c:pt idx="63">
                  <c:v>216.15895672272165</c:v>
                </c:pt>
                <c:pt idx="64">
                  <c:v>220.02057543635846</c:v>
                </c:pt>
                <c:pt idx="65">
                  <c:v>224.11745424894627</c:v>
                </c:pt>
                <c:pt idx="66">
                  <c:v>228.38534238364272</c:v>
                </c:pt>
                <c:pt idx="67">
                  <c:v>232.30031604643943</c:v>
                </c:pt>
                <c:pt idx="68">
                  <c:v>235.64029173517486</c:v>
                </c:pt>
                <c:pt idx="69">
                  <c:v>238.24334621708448</c:v>
                </c:pt>
                <c:pt idx="70">
                  <c:v>240.08308881577028</c:v>
                </c:pt>
                <c:pt idx="71">
                  <c:v>241.20900506071104</c:v>
                </c:pt>
                <c:pt idx="72">
                  <c:v>241.83908159450249</c:v>
                </c:pt>
                <c:pt idx="73">
                  <c:v>242.19299839492538</c:v>
                </c:pt>
                <c:pt idx="74">
                  <c:v>242.11046005685421</c:v>
                </c:pt>
                <c:pt idx="75">
                  <c:v>241.43427082171158</c:v>
                </c:pt>
                <c:pt idx="76">
                  <c:v>240.23163460465685</c:v>
                </c:pt>
                <c:pt idx="77">
                  <c:v>238.52150886583709</c:v>
                </c:pt>
                <c:pt idx="78">
                  <c:v>236.34908510692654</c:v>
                </c:pt>
                <c:pt idx="79">
                  <c:v>233.5591554833168</c:v>
                </c:pt>
                <c:pt idx="80">
                  <c:v>230.33768198460012</c:v>
                </c:pt>
                <c:pt idx="81">
                  <c:v>226.66862952424626</c:v>
                </c:pt>
                <c:pt idx="82">
                  <c:v>222.67565802238116</c:v>
                </c:pt>
                <c:pt idx="83">
                  <c:v>218.75291509758262</c:v>
                </c:pt>
                <c:pt idx="84">
                  <c:v>215.12576778238395</c:v>
                </c:pt>
                <c:pt idx="85">
                  <c:v>212.48840102989288</c:v>
                </c:pt>
                <c:pt idx="86">
                  <c:v>210.04775479682419</c:v>
                </c:pt>
                <c:pt idx="87">
                  <c:v>207.79485058168387</c:v>
                </c:pt>
                <c:pt idx="88">
                  <c:v>205.69986207540049</c:v>
                </c:pt>
                <c:pt idx="89">
                  <c:v>203.1260265311389</c:v>
                </c:pt>
                <c:pt idx="90">
                  <c:v>200.09787064412822</c:v>
                </c:pt>
                <c:pt idx="91">
                  <c:v>196.8318805945799</c:v>
                </c:pt>
                <c:pt idx="92">
                  <c:v>193.48481285653529</c:v>
                </c:pt>
                <c:pt idx="93">
                  <c:v>190.38905802141718</c:v>
                </c:pt>
                <c:pt idx="94">
                  <c:v>187.84836125053894</c:v>
                </c:pt>
                <c:pt idx="95">
                  <c:v>185.61079500049749</c:v>
                </c:pt>
                <c:pt idx="96">
                  <c:v>183.66842615430537</c:v>
                </c:pt>
                <c:pt idx="97">
                  <c:v>181.82931645012803</c:v>
                </c:pt>
                <c:pt idx="98">
                  <c:v>179.89475364627202</c:v>
                </c:pt>
                <c:pt idx="99">
                  <c:v>178.15823413502034</c:v>
                </c:pt>
                <c:pt idx="100">
                  <c:v>176.6906776630957</c:v>
                </c:pt>
                <c:pt idx="101">
                  <c:v>175.5513947659345</c:v>
                </c:pt>
                <c:pt idx="102">
                  <c:v>174.89974901470876</c:v>
                </c:pt>
                <c:pt idx="103">
                  <c:v>174.70130678280808</c:v>
                </c:pt>
                <c:pt idx="104">
                  <c:v>174.91197549182283</c:v>
                </c:pt>
                <c:pt idx="105">
                  <c:v>175.337208146298</c:v>
                </c:pt>
                <c:pt idx="106">
                  <c:v>175.9758844427366</c:v>
                </c:pt>
                <c:pt idx="107">
                  <c:v>176.92543179329533</c:v>
                </c:pt>
                <c:pt idx="108">
                  <c:v>177.98655242458031</c:v>
                </c:pt>
                <c:pt idx="109">
                  <c:v>178.85220223807414</c:v>
                </c:pt>
                <c:pt idx="110">
                  <c:v>179.66664821976076</c:v>
                </c:pt>
                <c:pt idx="111">
                  <c:v>181.10459835670224</c:v>
                </c:pt>
                <c:pt idx="112">
                  <c:v>183.30270617541746</c:v>
                </c:pt>
                <c:pt idx="113">
                  <c:v>186.07019031576996</c:v>
                </c:pt>
                <c:pt idx="114">
                  <c:v>189.32017567609535</c:v>
                </c:pt>
                <c:pt idx="115">
                  <c:v>192.31093139331878</c:v>
                </c:pt>
                <c:pt idx="116">
                  <c:v>195.06547513229427</c:v>
                </c:pt>
                <c:pt idx="117">
                  <c:v>197.93736166057931</c:v>
                </c:pt>
                <c:pt idx="118">
                  <c:v>200.84987230207321</c:v>
                </c:pt>
                <c:pt idx="119">
                  <c:v>203.40911289422144</c:v>
                </c:pt>
                <c:pt idx="120">
                  <c:v>205.83610421005056</c:v>
                </c:pt>
                <c:pt idx="121">
                  <c:v>208.17794234773899</c:v>
                </c:pt>
                <c:pt idx="122">
                  <c:v>210.30886985945136</c:v>
                </c:pt>
                <c:pt idx="123">
                  <c:v>212.32511063949357</c:v>
                </c:pt>
                <c:pt idx="124">
                  <c:v>214.17394828260944</c:v>
                </c:pt>
                <c:pt idx="125">
                  <c:v>215.87133687625487</c:v>
                </c:pt>
                <c:pt idx="126">
                  <c:v>217.41046480885066</c:v>
                </c:pt>
                <c:pt idx="127">
                  <c:v>218.60965982355447</c:v>
                </c:pt>
                <c:pt idx="128">
                  <c:v>219.61814752943488</c:v>
                </c:pt>
                <c:pt idx="129">
                  <c:v>220.43829002717067</c:v>
                </c:pt>
                <c:pt idx="130">
                  <c:v>221.17072925584984</c:v>
                </c:pt>
                <c:pt idx="131">
                  <c:v>221.7883654669383</c:v>
                </c:pt>
                <c:pt idx="132">
                  <c:v>222.2323373540969</c:v>
                </c:pt>
                <c:pt idx="133">
                  <c:v>222.53446524993561</c:v>
                </c:pt>
                <c:pt idx="134">
                  <c:v>222.64719869224825</c:v>
                </c:pt>
                <c:pt idx="135">
                  <c:v>222.42202956207532</c:v>
                </c:pt>
                <c:pt idx="136">
                  <c:v>221.9649503649926</c:v>
                </c:pt>
                <c:pt idx="137">
                  <c:v>221.18610802922393</c:v>
                </c:pt>
                <c:pt idx="138">
                  <c:v>220.23333048851441</c:v>
                </c:pt>
                <c:pt idx="139">
                  <c:v>219.12615122016715</c:v>
                </c:pt>
                <c:pt idx="140">
                  <c:v>217.82721651092351</c:v>
                </c:pt>
                <c:pt idx="141">
                  <c:v>216.24358447162169</c:v>
                </c:pt>
                <c:pt idx="142">
                  <c:v>214.25253951226617</c:v>
                </c:pt>
                <c:pt idx="143">
                  <c:v>212.03619031901493</c:v>
                </c:pt>
                <c:pt idx="144">
                  <c:v>209.71032952524456</c:v>
                </c:pt>
                <c:pt idx="145">
                  <c:v>206.8649195617642</c:v>
                </c:pt>
                <c:pt idx="146">
                  <c:v>203.53377190316695</c:v>
                </c:pt>
                <c:pt idx="147">
                  <c:v>199.89271252600025</c:v>
                </c:pt>
                <c:pt idx="148">
                  <c:v>195.85788848553869</c:v>
                </c:pt>
                <c:pt idx="149">
                  <c:v>191.52420475588187</c:v>
                </c:pt>
                <c:pt idx="150">
                  <c:v>186.89618900542942</c:v>
                </c:pt>
                <c:pt idx="151">
                  <c:v>182.033405235781</c:v>
                </c:pt>
                <c:pt idx="152">
                  <c:v>177.56314329456708</c:v>
                </c:pt>
                <c:pt idx="153">
                  <c:v>174.10443996421577</c:v>
                </c:pt>
                <c:pt idx="154">
                  <c:v>171.82255996696841</c:v>
                </c:pt>
                <c:pt idx="155">
                  <c:v>170.09159381566315</c:v>
                </c:pt>
                <c:pt idx="156">
                  <c:v>169.21377890676598</c:v>
                </c:pt>
                <c:pt idx="157">
                  <c:v>169.04041129855321</c:v>
                </c:pt>
                <c:pt idx="158">
                  <c:v>169.18191812174143</c:v>
                </c:pt>
                <c:pt idx="159">
                  <c:v>169.69100134314593</c:v>
                </c:pt>
                <c:pt idx="160">
                  <c:v>170.38553970136547</c:v>
                </c:pt>
                <c:pt idx="161">
                  <c:v>171.22972895510659</c:v>
                </c:pt>
                <c:pt idx="162">
                  <c:v>172.0674421124061</c:v>
                </c:pt>
                <c:pt idx="163">
                  <c:v>172.98225425760563</c:v>
                </c:pt>
                <c:pt idx="164">
                  <c:v>173.78977316086673</c:v>
                </c:pt>
                <c:pt idx="165">
                  <c:v>174.7690213792616</c:v>
                </c:pt>
                <c:pt idx="166">
                  <c:v>175.92217358085685</c:v>
                </c:pt>
                <c:pt idx="167">
                  <c:v>177.02662176694477</c:v>
                </c:pt>
                <c:pt idx="168">
                  <c:v>178.09534316948748</c:v>
                </c:pt>
                <c:pt idx="169">
                  <c:v>179.25723984875768</c:v>
                </c:pt>
                <c:pt idx="170">
                  <c:v>180.88975986039171</c:v>
                </c:pt>
                <c:pt idx="171">
                  <c:v>182.95670140959234</c:v>
                </c:pt>
                <c:pt idx="172">
                  <c:v>185.40003207039294</c:v>
                </c:pt>
                <c:pt idx="173">
                  <c:v>188.11079883420888</c:v>
                </c:pt>
                <c:pt idx="174">
                  <c:v>191.28996815465436</c:v>
                </c:pt>
                <c:pt idx="175">
                  <c:v>194.85535521968094</c:v>
                </c:pt>
                <c:pt idx="176">
                  <c:v>198.76186635662856</c:v>
                </c:pt>
                <c:pt idx="177">
                  <c:v>202.46633817534945</c:v>
                </c:pt>
                <c:pt idx="178">
                  <c:v>205.16585062339948</c:v>
                </c:pt>
                <c:pt idx="179">
                  <c:v>206.74078519083028</c:v>
                </c:pt>
                <c:pt idx="180">
                  <c:v>208.03764786845872</c:v>
                </c:pt>
                <c:pt idx="181">
                  <c:v>208.74244418626958</c:v>
                </c:pt>
                <c:pt idx="182">
                  <c:v>208.82379463347962</c:v>
                </c:pt>
                <c:pt idx="183">
                  <c:v>208.79119504628889</c:v>
                </c:pt>
                <c:pt idx="184">
                  <c:v>208.65648773503591</c:v>
                </c:pt>
                <c:pt idx="185">
                  <c:v>208.66137329387931</c:v>
                </c:pt>
                <c:pt idx="186">
                  <c:v>208.7212676558886</c:v>
                </c:pt>
                <c:pt idx="187">
                  <c:v>208.95501629774333</c:v>
                </c:pt>
                <c:pt idx="188">
                  <c:v>209.30001504407076</c:v>
                </c:pt>
                <c:pt idx="189">
                  <c:v>209.83078311760377</c:v>
                </c:pt>
                <c:pt idx="190">
                  <c:v>210.32072287778809</c:v>
                </c:pt>
                <c:pt idx="191">
                  <c:v>210.67759034872748</c:v>
                </c:pt>
                <c:pt idx="192">
                  <c:v>211.17623724497921</c:v>
                </c:pt>
                <c:pt idx="193">
                  <c:v>211.76268053382697</c:v>
                </c:pt>
                <c:pt idx="194">
                  <c:v>212.34093587737874</c:v>
                </c:pt>
                <c:pt idx="195">
                  <c:v>212.88394080988806</c:v>
                </c:pt>
                <c:pt idx="196">
                  <c:v>213.43132997835821</c:v>
                </c:pt>
                <c:pt idx="197">
                  <c:v>214.00430459540758</c:v>
                </c:pt>
                <c:pt idx="198">
                  <c:v>214.61012731883775</c:v>
                </c:pt>
                <c:pt idx="199">
                  <c:v>215.13242521738869</c:v>
                </c:pt>
                <c:pt idx="200">
                  <c:v>215.60531558528186</c:v>
                </c:pt>
                <c:pt idx="201">
                  <c:v>216.08182977102942</c:v>
                </c:pt>
                <c:pt idx="202">
                  <c:v>216.47553517325792</c:v>
                </c:pt>
                <c:pt idx="203">
                  <c:v>216.97126323685347</c:v>
                </c:pt>
                <c:pt idx="204">
                  <c:v>217.47501221863396</c:v>
                </c:pt>
                <c:pt idx="205">
                  <c:v>217.80154974027749</c:v>
                </c:pt>
                <c:pt idx="206">
                  <c:v>218.11527668333306</c:v>
                </c:pt>
                <c:pt idx="207">
                  <c:v>218.55871693846129</c:v>
                </c:pt>
                <c:pt idx="208">
                  <c:v>218.90958486627196</c:v>
                </c:pt>
                <c:pt idx="209">
                  <c:v>219.16884756886643</c:v>
                </c:pt>
                <c:pt idx="210">
                  <c:v>219.40201314049207</c:v>
                </c:pt>
                <c:pt idx="211">
                  <c:v>219.6510890527619</c:v>
                </c:pt>
                <c:pt idx="212">
                  <c:v>219.99792835639559</c:v>
                </c:pt>
                <c:pt idx="213">
                  <c:v>220.34578002128825</c:v>
                </c:pt>
                <c:pt idx="214">
                  <c:v>220.57456617349683</c:v>
                </c:pt>
                <c:pt idx="215">
                  <c:v>220.62267646784323</c:v>
                </c:pt>
                <c:pt idx="216">
                  <c:v>220.59323981647069</c:v>
                </c:pt>
                <c:pt idx="217">
                  <c:v>220.47991367674217</c:v>
                </c:pt>
                <c:pt idx="218">
                  <c:v>220.37838185545431</c:v>
                </c:pt>
                <c:pt idx="219">
                  <c:v>220.22312171272705</c:v>
                </c:pt>
                <c:pt idx="220">
                  <c:v>220.09211235020959</c:v>
                </c:pt>
                <c:pt idx="221">
                  <c:v>219.72194986173193</c:v>
                </c:pt>
                <c:pt idx="222">
                  <c:v>218.77718448775255</c:v>
                </c:pt>
                <c:pt idx="223">
                  <c:v>217.37278568100234</c:v>
                </c:pt>
                <c:pt idx="224">
                  <c:v>215.43641755169446</c:v>
                </c:pt>
                <c:pt idx="225">
                  <c:v>213.02746235541028</c:v>
                </c:pt>
                <c:pt idx="226">
                  <c:v>210.14842678960949</c:v>
                </c:pt>
                <c:pt idx="227">
                  <c:v>206.87239395963954</c:v>
                </c:pt>
                <c:pt idx="228">
                  <c:v>203.38067134735957</c:v>
                </c:pt>
                <c:pt idx="229">
                  <c:v>200.27138893602421</c:v>
                </c:pt>
                <c:pt idx="230">
                  <c:v>197.87512824863774</c:v>
                </c:pt>
                <c:pt idx="231">
                  <c:v>196.38319530643483</c:v>
                </c:pt>
                <c:pt idx="232">
                  <c:v>195.5444879751706</c:v>
                </c:pt>
                <c:pt idx="233">
                  <c:v>195.1210658232344</c:v>
                </c:pt>
                <c:pt idx="234">
                  <c:v>194.86559922144716</c:v>
                </c:pt>
                <c:pt idx="235">
                  <c:v>194.58055312748968</c:v>
                </c:pt>
                <c:pt idx="236">
                  <c:v>194.30512596383662</c:v>
                </c:pt>
                <c:pt idx="237">
                  <c:v>193.86627012046458</c:v>
                </c:pt>
                <c:pt idx="238">
                  <c:v>193.09194164965962</c:v>
                </c:pt>
                <c:pt idx="239">
                  <c:v>192.07256152276273</c:v>
                </c:pt>
                <c:pt idx="240">
                  <c:v>190.92544140562714</c:v>
                </c:pt>
                <c:pt idx="241">
                  <c:v>189.75579206673274</c:v>
                </c:pt>
                <c:pt idx="242">
                  <c:v>188.36226960006098</c:v>
                </c:pt>
                <c:pt idx="243">
                  <c:v>186.76209501544091</c:v>
                </c:pt>
                <c:pt idx="244">
                  <c:v>184.73424155271468</c:v>
                </c:pt>
                <c:pt idx="245">
                  <c:v>182.26853066404431</c:v>
                </c:pt>
                <c:pt idx="246">
                  <c:v>179.63556676681011</c:v>
                </c:pt>
                <c:pt idx="247">
                  <c:v>177.20513855397857</c:v>
                </c:pt>
                <c:pt idx="248">
                  <c:v>174.96166635751868</c:v>
                </c:pt>
                <c:pt idx="249">
                  <c:v>172.89076894540185</c:v>
                </c:pt>
                <c:pt idx="250">
                  <c:v>170.97917133421709</c:v>
                </c:pt>
                <c:pt idx="251">
                  <c:v>169.35308123158501</c:v>
                </c:pt>
                <c:pt idx="252">
                  <c:v>168.43976729069385</c:v>
                </c:pt>
                <c:pt idx="253">
                  <c:v>167.77516980679434</c:v>
                </c:pt>
                <c:pt idx="254">
                  <c:v>166.78015674473323</c:v>
                </c:pt>
                <c:pt idx="255">
                  <c:v>165.14476007206144</c:v>
                </c:pt>
                <c:pt idx="256">
                  <c:v>162.57362468190288</c:v>
                </c:pt>
                <c:pt idx="257">
                  <c:v>159.41257662944881</c:v>
                </c:pt>
                <c:pt idx="258">
                  <c:v>156.11622458102966</c:v>
                </c:pt>
                <c:pt idx="259">
                  <c:v>153.07959192095046</c:v>
                </c:pt>
                <c:pt idx="260">
                  <c:v>150.25808485010813</c:v>
                </c:pt>
                <c:pt idx="261">
                  <c:v>147.72130909240749</c:v>
                </c:pt>
                <c:pt idx="262">
                  <c:v>145.37659300837615</c:v>
                </c:pt>
                <c:pt idx="263">
                  <c:v>143.36916277696261</c:v>
                </c:pt>
                <c:pt idx="264">
                  <c:v>141.74691948642703</c:v>
                </c:pt>
                <c:pt idx="265">
                  <c:v>140.38484875670187</c:v>
                </c:pt>
                <c:pt idx="266">
                  <c:v>139.20447577541711</c:v>
                </c:pt>
                <c:pt idx="267">
                  <c:v>138.88720840807733</c:v>
                </c:pt>
                <c:pt idx="268">
                  <c:v>139.07742314591752</c:v>
                </c:pt>
                <c:pt idx="269">
                  <c:v>139.85300598084694</c:v>
                </c:pt>
                <c:pt idx="270">
                  <c:v>141.08892859770486</c:v>
                </c:pt>
                <c:pt idx="271">
                  <c:v>142.62978024403526</c:v>
                </c:pt>
                <c:pt idx="272">
                  <c:v>144.48287407141717</c:v>
                </c:pt>
                <c:pt idx="273">
                  <c:v>146.65496068130815</c:v>
                </c:pt>
                <c:pt idx="274">
                  <c:v>149.10611755197675</c:v>
                </c:pt>
                <c:pt idx="275">
                  <c:v>152.11333927874776</c:v>
                </c:pt>
                <c:pt idx="276">
                  <c:v>155.22154394961331</c:v>
                </c:pt>
                <c:pt idx="277">
                  <c:v>157.90911749195075</c:v>
                </c:pt>
                <c:pt idx="278">
                  <c:v>160.36226230026224</c:v>
                </c:pt>
                <c:pt idx="279">
                  <c:v>162.59285750793438</c:v>
                </c:pt>
                <c:pt idx="280">
                  <c:v>164.39648385347789</c:v>
                </c:pt>
                <c:pt idx="281">
                  <c:v>165.59367740321036</c:v>
                </c:pt>
                <c:pt idx="282">
                  <c:v>166.13877914142495</c:v>
                </c:pt>
                <c:pt idx="283">
                  <c:v>165.97733459208456</c:v>
                </c:pt>
                <c:pt idx="284">
                  <c:v>165.05907808500112</c:v>
                </c:pt>
                <c:pt idx="285">
                  <c:v>163.51299515538565</c:v>
                </c:pt>
                <c:pt idx="286">
                  <c:v>161.30122629727907</c:v>
                </c:pt>
                <c:pt idx="287">
                  <c:v>158.5795935051807</c:v>
                </c:pt>
                <c:pt idx="288">
                  <c:v>155.47654785093602</c:v>
                </c:pt>
                <c:pt idx="289">
                  <c:v>152.03681340086402</c:v>
                </c:pt>
                <c:pt idx="290">
                  <c:v>148.38475083156678</c:v>
                </c:pt>
                <c:pt idx="291">
                  <c:v>144.43515461375395</c:v>
                </c:pt>
                <c:pt idx="292">
                  <c:v>139.66937348961903</c:v>
                </c:pt>
                <c:pt idx="293">
                  <c:v>134.38096014426372</c:v>
                </c:pt>
                <c:pt idx="294">
                  <c:v>128.86550167162807</c:v>
                </c:pt>
                <c:pt idx="295">
                  <c:v>123.25430923534898</c:v>
                </c:pt>
                <c:pt idx="296">
                  <c:v>117.68705467878368</c:v>
                </c:pt>
                <c:pt idx="297">
                  <c:v>112.33266585733878</c:v>
                </c:pt>
                <c:pt idx="298">
                  <c:v>106.92861463754349</c:v>
                </c:pt>
                <c:pt idx="299">
                  <c:v>101.49410581927091</c:v>
                </c:pt>
                <c:pt idx="300">
                  <c:v>97.194559217788537</c:v>
                </c:pt>
                <c:pt idx="301">
                  <c:v>94.238054662574029</c:v>
                </c:pt>
                <c:pt idx="302">
                  <c:v>92.355127380837573</c:v>
                </c:pt>
                <c:pt idx="303">
                  <c:v>91.386271428465449</c:v>
                </c:pt>
                <c:pt idx="304">
                  <c:v>91.104250549352727</c:v>
                </c:pt>
                <c:pt idx="305">
                  <c:v>91.64700050709483</c:v>
                </c:pt>
                <c:pt idx="306">
                  <c:v>93.160308160395232</c:v>
                </c:pt>
                <c:pt idx="307">
                  <c:v>95.612592148057132</c:v>
                </c:pt>
                <c:pt idx="308">
                  <c:v>98.996238905898892</c:v>
                </c:pt>
                <c:pt idx="309">
                  <c:v>103.32268206698359</c:v>
                </c:pt>
                <c:pt idx="310">
                  <c:v>108.23632190798484</c:v>
                </c:pt>
                <c:pt idx="311">
                  <c:v>113.74122022275525</c:v>
                </c:pt>
                <c:pt idx="312">
                  <c:v>119.736510974851</c:v>
                </c:pt>
                <c:pt idx="313">
                  <c:v>125.78447166909324</c:v>
                </c:pt>
                <c:pt idx="314">
                  <c:v>131.82874307916299</c:v>
                </c:pt>
                <c:pt idx="315">
                  <c:v>137.76499361153506</c:v>
                </c:pt>
                <c:pt idx="316">
                  <c:v>143.45999410295545</c:v>
                </c:pt>
                <c:pt idx="317">
                  <c:v>148.71691763349733</c:v>
                </c:pt>
                <c:pt idx="318">
                  <c:v>153.56946243092062</c:v>
                </c:pt>
                <c:pt idx="319">
                  <c:v>158.04873455161905</c:v>
                </c:pt>
                <c:pt idx="320">
                  <c:v>162.18344727841759</c:v>
                </c:pt>
                <c:pt idx="321">
                  <c:v>166.64625902623163</c:v>
                </c:pt>
                <c:pt idx="322">
                  <c:v>171.51654679344458</c:v>
                </c:pt>
                <c:pt idx="323">
                  <c:v>176.90142780933346</c:v>
                </c:pt>
                <c:pt idx="324">
                  <c:v>182.81670259323087</c:v>
                </c:pt>
                <c:pt idx="325">
                  <c:v>187.46772547067465</c:v>
                </c:pt>
                <c:pt idx="326">
                  <c:v>190.86251581908428</c:v>
                </c:pt>
                <c:pt idx="327">
                  <c:v>193.25462998684702</c:v>
                </c:pt>
                <c:pt idx="328">
                  <c:v>194.77042768016648</c:v>
                </c:pt>
                <c:pt idx="329">
                  <c:v>195.69577939707676</c:v>
                </c:pt>
                <c:pt idx="330">
                  <c:v>195.99918098191702</c:v>
                </c:pt>
                <c:pt idx="331">
                  <c:v>195.75001321407726</c:v>
                </c:pt>
                <c:pt idx="332">
                  <c:v>194.90462758222515</c:v>
                </c:pt>
                <c:pt idx="333">
                  <c:v>193.58888699897705</c:v>
                </c:pt>
                <c:pt idx="334">
                  <c:v>191.67897261444034</c:v>
                </c:pt>
                <c:pt idx="335">
                  <c:v>189.6021285671757</c:v>
                </c:pt>
                <c:pt idx="336">
                  <c:v>187.32811867739295</c:v>
                </c:pt>
                <c:pt idx="337">
                  <c:v>184.93364800990119</c:v>
                </c:pt>
                <c:pt idx="338">
                  <c:v>182.88029047067803</c:v>
                </c:pt>
                <c:pt idx="339">
                  <c:v>181.10796043447203</c:v>
                </c:pt>
                <c:pt idx="340">
                  <c:v>179.69657886258958</c:v>
                </c:pt>
                <c:pt idx="341">
                  <c:v>178.78145741162115</c:v>
                </c:pt>
                <c:pt idx="342">
                  <c:v>178.53672991841952</c:v>
                </c:pt>
                <c:pt idx="343">
                  <c:v>179.01236607854111</c:v>
                </c:pt>
                <c:pt idx="344">
                  <c:v>180.08526099557642</c:v>
                </c:pt>
                <c:pt idx="345">
                  <c:v>181.72485630360902</c:v>
                </c:pt>
                <c:pt idx="346">
                  <c:v>183.27832889563908</c:v>
                </c:pt>
                <c:pt idx="347">
                  <c:v>184.43230359597453</c:v>
                </c:pt>
                <c:pt idx="348">
                  <c:v>184.60828024243804</c:v>
                </c:pt>
                <c:pt idx="349">
                  <c:v>183.82610483917358</c:v>
                </c:pt>
                <c:pt idx="350">
                  <c:v>183.56871215923715</c:v>
                </c:pt>
                <c:pt idx="351">
                  <c:v>184.03265737775737</c:v>
                </c:pt>
                <c:pt idx="352">
                  <c:v>185.15014527177604</c:v>
                </c:pt>
                <c:pt idx="353">
                  <c:v>186.66782640471635</c:v>
                </c:pt>
                <c:pt idx="354">
                  <c:v>188.30568591204587</c:v>
                </c:pt>
                <c:pt idx="355">
                  <c:v>189.97755622650388</c:v>
                </c:pt>
                <c:pt idx="356">
                  <c:v>191.63159036292666</c:v>
                </c:pt>
                <c:pt idx="357">
                  <c:v>193.37992956577847</c:v>
                </c:pt>
                <c:pt idx="358">
                  <c:v>195.04608882994935</c:v>
                </c:pt>
                <c:pt idx="359">
                  <c:v>196.60254353533787</c:v>
                </c:pt>
                <c:pt idx="360">
                  <c:v>197.90080941723497</c:v>
                </c:pt>
                <c:pt idx="361">
                  <c:v>198.97920869283229</c:v>
                </c:pt>
                <c:pt idx="362">
                  <c:v>200.00542340876825</c:v>
                </c:pt>
                <c:pt idx="363">
                  <c:v>200.86654468501683</c:v>
                </c:pt>
                <c:pt idx="364">
                  <c:v>201.679887401554</c:v>
                </c:pt>
                <c:pt idx="365">
                  <c:v>202.396819139896</c:v>
                </c:pt>
                <c:pt idx="366">
                  <c:v>203.12014074451938</c:v>
                </c:pt>
                <c:pt idx="367">
                  <c:v>203.74782222571019</c:v>
                </c:pt>
                <c:pt idx="368">
                  <c:v>204.25029743911711</c:v>
                </c:pt>
                <c:pt idx="369">
                  <c:v>204.59719763610809</c:v>
                </c:pt>
                <c:pt idx="370">
                  <c:v>204.83125935640746</c:v>
                </c:pt>
                <c:pt idx="371">
                  <c:v>204.92423940591456</c:v>
                </c:pt>
                <c:pt idx="372">
                  <c:v>204.87468252853651</c:v>
                </c:pt>
                <c:pt idx="373">
                  <c:v>205.40432233403371</c:v>
                </c:pt>
                <c:pt idx="374">
                  <c:v>206.52706676987728</c:v>
                </c:pt>
                <c:pt idx="375">
                  <c:v>207.04960009527133</c:v>
                </c:pt>
                <c:pt idx="376">
                  <c:v>206.85193854948122</c:v>
                </c:pt>
                <c:pt idx="377">
                  <c:v>206.09102019952113</c:v>
                </c:pt>
                <c:pt idx="378">
                  <c:v>205.04401864571182</c:v>
                </c:pt>
                <c:pt idx="379">
                  <c:v>203.98217105758013</c:v>
                </c:pt>
                <c:pt idx="380">
                  <c:v>203.03277328392011</c:v>
                </c:pt>
                <c:pt idx="381">
                  <c:v>202.19332918515701</c:v>
                </c:pt>
                <c:pt idx="382">
                  <c:v>201.3107654016834</c:v>
                </c:pt>
                <c:pt idx="383">
                  <c:v>200.32686037078469</c:v>
                </c:pt>
                <c:pt idx="384">
                  <c:v>199.3786403422628</c:v>
                </c:pt>
                <c:pt idx="385">
                  <c:v>198.5587449313195</c:v>
                </c:pt>
                <c:pt idx="386">
                  <c:v>197.76191839814106</c:v>
                </c:pt>
                <c:pt idx="387">
                  <c:v>196.89715544443791</c:v>
                </c:pt>
                <c:pt idx="388">
                  <c:v>196.02814348717345</c:v>
                </c:pt>
                <c:pt idx="389">
                  <c:v>195.16136321892935</c:v>
                </c:pt>
                <c:pt idx="390">
                  <c:v>194.17356604824249</c:v>
                </c:pt>
                <c:pt idx="391">
                  <c:v>193.01252250606998</c:v>
                </c:pt>
                <c:pt idx="392">
                  <c:v>191.78386692868</c:v>
                </c:pt>
                <c:pt idx="393">
                  <c:v>190.29587716493538</c:v>
                </c:pt>
                <c:pt idx="394">
                  <c:v>188.40542507532496</c:v>
                </c:pt>
                <c:pt idx="395">
                  <c:v>186.09731545414613</c:v>
                </c:pt>
                <c:pt idx="396">
                  <c:v>183.39136811151951</c:v>
                </c:pt>
                <c:pt idx="397">
                  <c:v>180.34280133371033</c:v>
                </c:pt>
                <c:pt idx="398">
                  <c:v>176.95335507727108</c:v>
                </c:pt>
                <c:pt idx="399">
                  <c:v>173.19078930209639</c:v>
                </c:pt>
                <c:pt idx="400">
                  <c:v>169.11457474039668</c:v>
                </c:pt>
                <c:pt idx="401">
                  <c:v>164.74576129882769</c:v>
                </c:pt>
                <c:pt idx="402">
                  <c:v>160.09147196814862</c:v>
                </c:pt>
                <c:pt idx="403">
                  <c:v>155.1613587398295</c:v>
                </c:pt>
                <c:pt idx="404">
                  <c:v>149.97663883676569</c:v>
                </c:pt>
                <c:pt idx="405">
                  <c:v>144.6368973877837</c:v>
                </c:pt>
                <c:pt idx="406">
                  <c:v>139.07713605026188</c:v>
                </c:pt>
                <c:pt idx="407">
                  <c:v>133.39120250793405</c:v>
                </c:pt>
                <c:pt idx="408">
                  <c:v>127.67495616116989</c:v>
                </c:pt>
                <c:pt idx="409">
                  <c:v>121.91226722569527</c:v>
                </c:pt>
                <c:pt idx="410">
                  <c:v>116.80209282371871</c:v>
                </c:pt>
                <c:pt idx="411">
                  <c:v>113.44808568343265</c:v>
                </c:pt>
                <c:pt idx="412">
                  <c:v>111.45669447701475</c:v>
                </c:pt>
                <c:pt idx="413">
                  <c:v>110.44310259416746</c:v>
                </c:pt>
                <c:pt idx="414">
                  <c:v>109.99055624076996</c:v>
                </c:pt>
                <c:pt idx="415">
                  <c:v>109.66512883763382</c:v>
                </c:pt>
                <c:pt idx="416">
                  <c:v>109.40473431166198</c:v>
                </c:pt>
                <c:pt idx="417">
                  <c:v>109.19513936461107</c:v>
                </c:pt>
                <c:pt idx="418">
                  <c:v>109.5185901827179</c:v>
                </c:pt>
                <c:pt idx="419">
                  <c:v>110.82946786097037</c:v>
                </c:pt>
                <c:pt idx="420">
                  <c:v>113.29797033320341</c:v>
                </c:pt>
                <c:pt idx="421">
                  <c:v>117.06581876911083</c:v>
                </c:pt>
                <c:pt idx="422">
                  <c:v>122.30075578687153</c:v>
                </c:pt>
                <c:pt idx="423">
                  <c:v>129.0437745724968</c:v>
                </c:pt>
                <c:pt idx="424">
                  <c:v>136.80348422076628</c:v>
                </c:pt>
                <c:pt idx="425">
                  <c:v>145.43706235763042</c:v>
                </c:pt>
                <c:pt idx="426">
                  <c:v>154.86498063781269</c:v>
                </c:pt>
                <c:pt idx="427">
                  <c:v>164.83228981951942</c:v>
                </c:pt>
                <c:pt idx="428">
                  <c:v>175.05134444878715</c:v>
                </c:pt>
                <c:pt idx="429">
                  <c:v>185.55201026041891</c:v>
                </c:pt>
                <c:pt idx="430">
                  <c:v>196.39570177884823</c:v>
                </c:pt>
                <c:pt idx="431">
                  <c:v>207.51910933432146</c:v>
                </c:pt>
                <c:pt idx="432">
                  <c:v>218.93148553937365</c:v>
                </c:pt>
                <c:pt idx="433">
                  <c:v>230.46598665172954</c:v>
                </c:pt>
                <c:pt idx="434">
                  <c:v>242.11014152467342</c:v>
                </c:pt>
                <c:pt idx="435">
                  <c:v>253.00936140739086</c:v>
                </c:pt>
                <c:pt idx="436">
                  <c:v>262.01787206836082</c:v>
                </c:pt>
                <c:pt idx="437">
                  <c:v>269.51495883233304</c:v>
                </c:pt>
                <c:pt idx="438">
                  <c:v>275.82919276830739</c:v>
                </c:pt>
                <c:pt idx="439">
                  <c:v>281.5377164015145</c:v>
                </c:pt>
                <c:pt idx="440">
                  <c:v>287.11173821678261</c:v>
                </c:pt>
                <c:pt idx="441">
                  <c:v>292.66929681549163</c:v>
                </c:pt>
                <c:pt idx="442">
                  <c:v>298.27012013737692</c:v>
                </c:pt>
                <c:pt idx="443">
                  <c:v>303.58472628065562</c:v>
                </c:pt>
                <c:pt idx="444">
                  <c:v>308.41051656675904</c:v>
                </c:pt>
                <c:pt idx="445">
                  <c:v>312.55739990777755</c:v>
                </c:pt>
                <c:pt idx="446">
                  <c:v>315.8099076071793</c:v>
                </c:pt>
                <c:pt idx="447">
                  <c:v>318.07991471431933</c:v>
                </c:pt>
                <c:pt idx="448">
                  <c:v>319.32915204398705</c:v>
                </c:pt>
                <c:pt idx="449">
                  <c:v>319.95921727137267</c:v>
                </c:pt>
                <c:pt idx="450">
                  <c:v>320.06081594280556</c:v>
                </c:pt>
                <c:pt idx="451">
                  <c:v>319.78536856258972</c:v>
                </c:pt>
                <c:pt idx="452">
                  <c:v>319.17726328854434</c:v>
                </c:pt>
                <c:pt idx="453">
                  <c:v>318.54208918942555</c:v>
                </c:pt>
                <c:pt idx="454">
                  <c:v>318.10346694408514</c:v>
                </c:pt>
                <c:pt idx="455">
                  <c:v>317.71089256377093</c:v>
                </c:pt>
                <c:pt idx="456">
                  <c:v>317.54543928963471</c:v>
                </c:pt>
                <c:pt idx="457">
                  <c:v>317.41732857504741</c:v>
                </c:pt>
                <c:pt idx="458">
                  <c:v>317.34214945388993</c:v>
                </c:pt>
                <c:pt idx="459">
                  <c:v>317.38352257282145</c:v>
                </c:pt>
                <c:pt idx="460">
                  <c:v>317.50171314414285</c:v>
                </c:pt>
                <c:pt idx="461">
                  <c:v>317.90311982536264</c:v>
                </c:pt>
                <c:pt idx="462">
                  <c:v>318.38749522341169</c:v>
                </c:pt>
                <c:pt idx="463">
                  <c:v>319.10230328314924</c:v>
                </c:pt>
                <c:pt idx="464">
                  <c:v>319.85751072290697</c:v>
                </c:pt>
                <c:pt idx="465">
                  <c:v>320.82231759037563</c:v>
                </c:pt>
                <c:pt idx="466">
                  <c:v>321.86675469880828</c:v>
                </c:pt>
                <c:pt idx="467">
                  <c:v>322.8677735681307</c:v>
                </c:pt>
                <c:pt idx="468">
                  <c:v>323.80102175519755</c:v>
                </c:pt>
                <c:pt idx="469">
                  <c:v>324.53632777402851</c:v>
                </c:pt>
                <c:pt idx="470">
                  <c:v>325.16584102218019</c:v>
                </c:pt>
                <c:pt idx="471">
                  <c:v>325.67308402047399</c:v>
                </c:pt>
                <c:pt idx="472">
                  <c:v>326.12592371120678</c:v>
                </c:pt>
                <c:pt idx="473">
                  <c:v>326.34085265649856</c:v>
                </c:pt>
                <c:pt idx="474">
                  <c:v>326.48078706753711</c:v>
                </c:pt>
                <c:pt idx="475">
                  <c:v>326.5453419084958</c:v>
                </c:pt>
                <c:pt idx="476">
                  <c:v>326.53723868476533</c:v>
                </c:pt>
                <c:pt idx="477">
                  <c:v>326.57283570901416</c:v>
                </c:pt>
                <c:pt idx="478">
                  <c:v>326.63954065447462</c:v>
                </c:pt>
                <c:pt idx="479">
                  <c:v>326.45803752720735</c:v>
                </c:pt>
                <c:pt idx="480">
                  <c:v>326.00741925588369</c:v>
                </c:pt>
                <c:pt idx="481">
                  <c:v>325.33915623620032</c:v>
                </c:pt>
                <c:pt idx="482">
                  <c:v>324.5715288334157</c:v>
                </c:pt>
                <c:pt idx="483">
                  <c:v>324.21371892315295</c:v>
                </c:pt>
                <c:pt idx="484">
                  <c:v>323.91112515983349</c:v>
                </c:pt>
                <c:pt idx="485">
                  <c:v>323.88103860907705</c:v>
                </c:pt>
                <c:pt idx="486">
                  <c:v>323.8655741006865</c:v>
                </c:pt>
                <c:pt idx="487">
                  <c:v>324.0420684006337</c:v>
                </c:pt>
                <c:pt idx="488">
                  <c:v>324.33729390827727</c:v>
                </c:pt>
                <c:pt idx="489">
                  <c:v>324.60365591533287</c:v>
                </c:pt>
                <c:pt idx="490">
                  <c:v>324.93260546030729</c:v>
                </c:pt>
                <c:pt idx="491">
                  <c:v>325.15009734797593</c:v>
                </c:pt>
                <c:pt idx="492">
                  <c:v>325.53239755197779</c:v>
                </c:pt>
                <c:pt idx="493">
                  <c:v>326.04529004797951</c:v>
                </c:pt>
                <c:pt idx="494">
                  <c:v>326.8264215827503</c:v>
                </c:pt>
                <c:pt idx="495">
                  <c:v>327.89208146100026</c:v>
                </c:pt>
                <c:pt idx="496">
                  <c:v>329.28192134861564</c:v>
                </c:pt>
                <c:pt idx="497">
                  <c:v>330.58023509102981</c:v>
                </c:pt>
                <c:pt idx="498">
                  <c:v>332.03098623787366</c:v>
                </c:pt>
                <c:pt idx="499">
                  <c:v>333.31783345034489</c:v>
                </c:pt>
                <c:pt idx="500">
                  <c:v>334.75800010801066</c:v>
                </c:pt>
                <c:pt idx="501">
                  <c:v>336.05046163816371</c:v>
                </c:pt>
                <c:pt idx="502">
                  <c:v>337.18504151215114</c:v>
                </c:pt>
                <c:pt idx="503">
                  <c:v>338.24773062660108</c:v>
                </c:pt>
                <c:pt idx="504">
                  <c:v>339.30559750147791</c:v>
                </c:pt>
                <c:pt idx="505">
                  <c:v>340.47285923213343</c:v>
                </c:pt>
                <c:pt idx="506">
                  <c:v>341.66110082966162</c:v>
                </c:pt>
                <c:pt idx="507">
                  <c:v>342.7794776889184</c:v>
                </c:pt>
                <c:pt idx="508">
                  <c:v>343.52874863592467</c:v>
                </c:pt>
                <c:pt idx="509">
                  <c:v>344.17115258700738</c:v>
                </c:pt>
                <c:pt idx="510">
                  <c:v>344.72721777262223</c:v>
                </c:pt>
                <c:pt idx="511">
                  <c:v>345.28050871318976</c:v>
                </c:pt>
                <c:pt idx="512">
                  <c:v>345.82200804294439</c:v>
                </c:pt>
                <c:pt idx="513">
                  <c:v>346.31262280887177</c:v>
                </c:pt>
                <c:pt idx="514">
                  <c:v>346.94703643895855</c:v>
                </c:pt>
                <c:pt idx="515">
                  <c:v>347.62187978980791</c:v>
                </c:pt>
                <c:pt idx="516">
                  <c:v>348.47250442136112</c:v>
                </c:pt>
                <c:pt idx="517">
                  <c:v>349.28846561971795</c:v>
                </c:pt>
                <c:pt idx="518">
                  <c:v>350.02935287973963</c:v>
                </c:pt>
                <c:pt idx="519">
                  <c:v>350.68247958129814</c:v>
                </c:pt>
                <c:pt idx="520">
                  <c:v>351.15305807504444</c:v>
                </c:pt>
                <c:pt idx="521">
                  <c:v>351.53513053081025</c:v>
                </c:pt>
                <c:pt idx="522">
                  <c:v>351.99550510536329</c:v>
                </c:pt>
                <c:pt idx="523">
                  <c:v>352.54046625110459</c:v>
                </c:pt>
                <c:pt idx="524">
                  <c:v>353.32350730871195</c:v>
                </c:pt>
                <c:pt idx="525">
                  <c:v>354.07092982342641</c:v>
                </c:pt>
                <c:pt idx="526">
                  <c:v>354.95470445239363</c:v>
                </c:pt>
                <c:pt idx="527">
                  <c:v>356.08434257144029</c:v>
                </c:pt>
                <c:pt idx="528">
                  <c:v>357.32708545056028</c:v>
                </c:pt>
                <c:pt idx="529">
                  <c:v>358.55423272359411</c:v>
                </c:pt>
                <c:pt idx="530">
                  <c:v>359.68390712947149</c:v>
                </c:pt>
                <c:pt idx="531">
                  <c:v>360.59129888874293</c:v>
                </c:pt>
                <c:pt idx="532">
                  <c:v>361.41966051268577</c:v>
                </c:pt>
                <c:pt idx="533">
                  <c:v>362.16276355017146</c:v>
                </c:pt>
                <c:pt idx="534">
                  <c:v>362.84562789246598</c:v>
                </c:pt>
                <c:pt idx="535">
                  <c:v>363.40519497766093</c:v>
                </c:pt>
                <c:pt idx="536">
                  <c:v>364.0171030563024</c:v>
                </c:pt>
                <c:pt idx="537">
                  <c:v>364.67732589812528</c:v>
                </c:pt>
                <c:pt idx="538">
                  <c:v>365.31445467519256</c:v>
                </c:pt>
                <c:pt idx="539">
                  <c:v>365.85026585402392</c:v>
                </c:pt>
                <c:pt idx="540">
                  <c:v>366.27716848063744</c:v>
                </c:pt>
                <c:pt idx="541">
                  <c:v>366.62815552058839</c:v>
                </c:pt>
                <c:pt idx="542">
                  <c:v>366.99829740362003</c:v>
                </c:pt>
                <c:pt idx="543">
                  <c:v>367.44458221872617</c:v>
                </c:pt>
                <c:pt idx="544">
                  <c:v>367.92730666343954</c:v>
                </c:pt>
                <c:pt idx="545">
                  <c:v>368.39135999702108</c:v>
                </c:pt>
                <c:pt idx="546">
                  <c:v>368.72740922801944</c:v>
                </c:pt>
                <c:pt idx="547">
                  <c:v>368.97607005663332</c:v>
                </c:pt>
                <c:pt idx="548">
                  <c:v>369.18098774458463</c:v>
                </c:pt>
                <c:pt idx="549">
                  <c:v>369.35783484115507</c:v>
                </c:pt>
                <c:pt idx="550">
                  <c:v>369.44723216106621</c:v>
                </c:pt>
                <c:pt idx="551">
                  <c:v>369.54821430252264</c:v>
                </c:pt>
                <c:pt idx="552">
                  <c:v>369.57065935617476</c:v>
                </c:pt>
                <c:pt idx="553">
                  <c:v>369.4898394056998</c:v>
                </c:pt>
                <c:pt idx="554">
                  <c:v>369.37831329756904</c:v>
                </c:pt>
                <c:pt idx="555">
                  <c:v>369.11228919775601</c:v>
                </c:pt>
                <c:pt idx="556">
                  <c:v>368.80519002869784</c:v>
                </c:pt>
                <c:pt idx="557">
                  <c:v>368.53402156495184</c:v>
                </c:pt>
                <c:pt idx="558">
                  <c:v>368.25601990610937</c:v>
                </c:pt>
                <c:pt idx="559">
                  <c:v>367.91324914410097</c:v>
                </c:pt>
                <c:pt idx="560">
                  <c:v>367.45838382532395</c:v>
                </c:pt>
                <c:pt idx="561">
                  <c:v>366.93389276183751</c:v>
                </c:pt>
                <c:pt idx="562">
                  <c:v>366.32667024169615</c:v>
                </c:pt>
                <c:pt idx="563">
                  <c:v>365.60615714618103</c:v>
                </c:pt>
                <c:pt idx="564">
                  <c:v>364.76876044262866</c:v>
                </c:pt>
                <c:pt idx="565">
                  <c:v>363.76500963934956</c:v>
                </c:pt>
                <c:pt idx="566">
                  <c:v>362.90923966709192</c:v>
                </c:pt>
                <c:pt idx="567">
                  <c:v>362.21468276962332</c:v>
                </c:pt>
                <c:pt idx="568">
                  <c:v>361.54278409503689</c:v>
                </c:pt>
                <c:pt idx="569">
                  <c:v>360.76872378003407</c:v>
                </c:pt>
                <c:pt idx="570">
                  <c:v>359.95266810464682</c:v>
                </c:pt>
                <c:pt idx="571">
                  <c:v>359.11323209659707</c:v>
                </c:pt>
                <c:pt idx="572">
                  <c:v>358.29221424301267</c:v>
                </c:pt>
                <c:pt idx="573">
                  <c:v>357.32819776278092</c:v>
                </c:pt>
                <c:pt idx="574">
                  <c:v>356.27833639641318</c:v>
                </c:pt>
                <c:pt idx="575">
                  <c:v>355.13692590438137</c:v>
                </c:pt>
                <c:pt idx="576">
                  <c:v>353.86177775789048</c:v>
                </c:pt>
                <c:pt idx="577">
                  <c:v>352.5739486995912</c:v>
                </c:pt>
                <c:pt idx="578">
                  <c:v>351.26210649193035</c:v>
                </c:pt>
                <c:pt idx="579">
                  <c:v>349.96194445408958</c:v>
                </c:pt>
                <c:pt idx="580">
                  <c:v>348.90641026531347</c:v>
                </c:pt>
                <c:pt idx="581">
                  <c:v>348.11360947567397</c:v>
                </c:pt>
                <c:pt idx="582">
                  <c:v>347.40333182369903</c:v>
                </c:pt>
                <c:pt idx="583">
                  <c:v>346.5999986064914</c:v>
                </c:pt>
                <c:pt idx="584">
                  <c:v>345.74153717522285</c:v>
                </c:pt>
                <c:pt idx="585">
                  <c:v>344.93680354635956</c:v>
                </c:pt>
                <c:pt idx="586">
                  <c:v>344.1416648120242</c:v>
                </c:pt>
                <c:pt idx="587">
                  <c:v>343.44461367263773</c:v>
                </c:pt>
                <c:pt idx="588">
                  <c:v>342.8534895439733</c:v>
                </c:pt>
                <c:pt idx="589">
                  <c:v>342.35399034828305</c:v>
                </c:pt>
                <c:pt idx="590">
                  <c:v>341.98214493687664</c:v>
                </c:pt>
                <c:pt idx="591">
                  <c:v>341.55274917250154</c:v>
                </c:pt>
                <c:pt idx="592">
                  <c:v>340.91638385153988</c:v>
                </c:pt>
                <c:pt idx="593">
                  <c:v>340.20589278603683</c:v>
                </c:pt>
                <c:pt idx="594">
                  <c:v>339.54697795634166</c:v>
                </c:pt>
                <c:pt idx="595">
                  <c:v>338.85567195969998</c:v>
                </c:pt>
                <c:pt idx="596">
                  <c:v>338.22677411664614</c:v>
                </c:pt>
                <c:pt idx="597">
                  <c:v>337.72009918459645</c:v>
                </c:pt>
                <c:pt idx="598">
                  <c:v>337.27701463193517</c:v>
                </c:pt>
                <c:pt idx="599">
                  <c:v>337.01878273717091</c:v>
                </c:pt>
                <c:pt idx="600">
                  <c:v>336.93733791123469</c:v>
                </c:pt>
                <c:pt idx="601">
                  <c:v>336.92061961037047</c:v>
                </c:pt>
                <c:pt idx="602">
                  <c:v>336.88672579418812</c:v>
                </c:pt>
                <c:pt idx="603">
                  <c:v>336.95082381001981</c:v>
                </c:pt>
                <c:pt idx="604">
                  <c:v>337.23152967078749</c:v>
                </c:pt>
                <c:pt idx="605">
                  <c:v>337.60141200380383</c:v>
                </c:pt>
                <c:pt idx="606">
                  <c:v>337.91207261889582</c:v>
                </c:pt>
                <c:pt idx="607">
                  <c:v>338.22652857128844</c:v>
                </c:pt>
                <c:pt idx="608">
                  <c:v>338.67371868118931</c:v>
                </c:pt>
                <c:pt idx="609">
                  <c:v>339.28958647494397</c:v>
                </c:pt>
                <c:pt idx="610">
                  <c:v>339.94115674610214</c:v>
                </c:pt>
                <c:pt idx="611">
                  <c:v>340.65952930409429</c:v>
                </c:pt>
                <c:pt idx="612">
                  <c:v>341.23956551147165</c:v>
                </c:pt>
                <c:pt idx="613">
                  <c:v>341.95344508751231</c:v>
                </c:pt>
                <c:pt idx="614">
                  <c:v>342.84933392693443</c:v>
                </c:pt>
                <c:pt idx="615">
                  <c:v>343.81476977870869</c:v>
                </c:pt>
                <c:pt idx="616">
                  <c:v>344.81363364188496</c:v>
                </c:pt>
                <c:pt idx="617">
                  <c:v>345.84950797712457</c:v>
                </c:pt>
                <c:pt idx="618">
                  <c:v>346.80877659426886</c:v>
                </c:pt>
                <c:pt idx="619">
                  <c:v>347.96194762547896</c:v>
                </c:pt>
                <c:pt idx="620">
                  <c:v>349.26949011582673</c:v>
                </c:pt>
                <c:pt idx="621">
                  <c:v>350.58414472230157</c:v>
                </c:pt>
                <c:pt idx="622">
                  <c:v>351.90536435904761</c:v>
                </c:pt>
                <c:pt idx="623">
                  <c:v>353.18956710065936</c:v>
                </c:pt>
                <c:pt idx="624">
                  <c:v>354.29498501599323</c:v>
                </c:pt>
                <c:pt idx="625">
                  <c:v>355.49075539937837</c:v>
                </c:pt>
                <c:pt idx="626">
                  <c:v>356.80992806096464</c:v>
                </c:pt>
                <c:pt idx="627">
                  <c:v>358.15993359473657</c:v>
                </c:pt>
                <c:pt idx="628">
                  <c:v>359.65840024129528</c:v>
                </c:pt>
                <c:pt idx="629">
                  <c:v>360.99236945350333</c:v>
                </c:pt>
                <c:pt idx="630">
                  <c:v>362.10680257246463</c:v>
                </c:pt>
                <c:pt idx="631">
                  <c:v>363.16012545150579</c:v>
                </c:pt>
                <c:pt idx="632">
                  <c:v>364.28319272446686</c:v>
                </c:pt>
                <c:pt idx="633">
                  <c:v>365.38448559181558</c:v>
                </c:pt>
                <c:pt idx="634">
                  <c:v>366.37029439244515</c:v>
                </c:pt>
                <c:pt idx="635">
                  <c:v>367.35719482379551</c:v>
                </c:pt>
                <c:pt idx="636">
                  <c:v>368.38510291427281</c:v>
                </c:pt>
                <c:pt idx="637">
                  <c:v>369.40163345932876</c:v>
                </c:pt>
                <c:pt idx="638">
                  <c:v>370.05689242399581</c:v>
                </c:pt>
                <c:pt idx="639">
                  <c:v>370.30174685291922</c:v>
                </c:pt>
                <c:pt idx="640">
                  <c:v>370.37699709500237</c:v>
                </c:pt>
                <c:pt idx="641">
                  <c:v>370.22492039538679</c:v>
                </c:pt>
                <c:pt idx="642">
                  <c:v>369.76146498035706</c:v>
                </c:pt>
                <c:pt idx="643">
                  <c:v>369.17981382802191</c:v>
                </c:pt>
                <c:pt idx="644">
                  <c:v>368.19675122586636</c:v>
                </c:pt>
                <c:pt idx="645">
                  <c:v>366.95700113156897</c:v>
                </c:pt>
                <c:pt idx="646">
                  <c:v>365.45877027529446</c:v>
                </c:pt>
                <c:pt idx="647">
                  <c:v>363.64809563873337</c:v>
                </c:pt>
                <c:pt idx="648">
                  <c:v>361.68131905113847</c:v>
                </c:pt>
                <c:pt idx="649">
                  <c:v>359.57660220105089</c:v>
                </c:pt>
                <c:pt idx="650">
                  <c:v>357.14147895481619</c:v>
                </c:pt>
                <c:pt idx="651">
                  <c:v>354.5459805736765</c:v>
                </c:pt>
                <c:pt idx="652">
                  <c:v>351.93782822185523</c:v>
                </c:pt>
                <c:pt idx="653">
                  <c:v>349.39491835863561</c:v>
                </c:pt>
                <c:pt idx="654">
                  <c:v>347.14300156181747</c:v>
                </c:pt>
                <c:pt idx="655">
                  <c:v>345.14430913398536</c:v>
                </c:pt>
                <c:pt idx="656">
                  <c:v>343.26243920060188</c:v>
                </c:pt>
                <c:pt idx="657">
                  <c:v>341.33763618517094</c:v>
                </c:pt>
                <c:pt idx="658">
                  <c:v>339.5208949401578</c:v>
                </c:pt>
                <c:pt idx="659">
                  <c:v>337.85313379091491</c:v>
                </c:pt>
                <c:pt idx="660">
                  <c:v>336.295200422383</c:v>
                </c:pt>
                <c:pt idx="661">
                  <c:v>334.67864654373818</c:v>
                </c:pt>
                <c:pt idx="662">
                  <c:v>333.15567373268141</c:v>
                </c:pt>
                <c:pt idx="663">
                  <c:v>331.89446806093667</c:v>
                </c:pt>
                <c:pt idx="664">
                  <c:v>330.94873974855693</c:v>
                </c:pt>
                <c:pt idx="665">
                  <c:v>330.10652899866795</c:v>
                </c:pt>
                <c:pt idx="666">
                  <c:v>329.37525753723196</c:v>
                </c:pt>
                <c:pt idx="667">
                  <c:v>328.91254541898337</c:v>
                </c:pt>
                <c:pt idx="668">
                  <c:v>328.7192726944462</c:v>
                </c:pt>
                <c:pt idx="669">
                  <c:v>328.79317479487344</c:v>
                </c:pt>
                <c:pt idx="670">
                  <c:v>329.03062288757548</c:v>
                </c:pt>
                <c:pt idx="671">
                  <c:v>329.63749805006967</c:v>
                </c:pt>
                <c:pt idx="672">
                  <c:v>330.57307512314122</c:v>
                </c:pt>
                <c:pt idx="673">
                  <c:v>331.72283857520728</c:v>
                </c:pt>
                <c:pt idx="674">
                  <c:v>333.26108176172977</c:v>
                </c:pt>
                <c:pt idx="675">
                  <c:v>335.05946008775055</c:v>
                </c:pt>
                <c:pt idx="676">
                  <c:v>336.80873238869282</c:v>
                </c:pt>
                <c:pt idx="677">
                  <c:v>338.67575297417801</c:v>
                </c:pt>
                <c:pt idx="678">
                  <c:v>340.35300274539509</c:v>
                </c:pt>
                <c:pt idx="679">
                  <c:v>341.57507945728776</c:v>
                </c:pt>
                <c:pt idx="680">
                  <c:v>342.57391949903484</c:v>
                </c:pt>
                <c:pt idx="681">
                  <c:v>343.71746415295524</c:v>
                </c:pt>
                <c:pt idx="682">
                  <c:v>344.83150537195871</c:v>
                </c:pt>
                <c:pt idx="683">
                  <c:v>346.05677418950035</c:v>
                </c:pt>
                <c:pt idx="684">
                  <c:v>347.31394540569261</c:v>
                </c:pt>
                <c:pt idx="685">
                  <c:v>348.57594960525472</c:v>
                </c:pt>
                <c:pt idx="686">
                  <c:v>349.85164578946592</c:v>
                </c:pt>
                <c:pt idx="687">
                  <c:v>350.89074995950699</c:v>
                </c:pt>
                <c:pt idx="688">
                  <c:v>351.70530765492953</c:v>
                </c:pt>
                <c:pt idx="689">
                  <c:v>352.27874552762728</c:v>
                </c:pt>
                <c:pt idx="690">
                  <c:v>352.66961125627131</c:v>
                </c:pt>
                <c:pt idx="691">
                  <c:v>352.81194885194276</c:v>
                </c:pt>
                <c:pt idx="692">
                  <c:v>353.00795278640868</c:v>
                </c:pt>
                <c:pt idx="693">
                  <c:v>353.18580257206958</c:v>
                </c:pt>
                <c:pt idx="694">
                  <c:v>353.31612545114115</c:v>
                </c:pt>
                <c:pt idx="695">
                  <c:v>353.23642349336103</c:v>
                </c:pt>
                <c:pt idx="696">
                  <c:v>353.03977553233324</c:v>
                </c:pt>
                <c:pt idx="697">
                  <c:v>352.71671587599991</c:v>
                </c:pt>
                <c:pt idx="698">
                  <c:v>352.38466080861531</c:v>
                </c:pt>
                <c:pt idx="699">
                  <c:v>351.69353305410641</c:v>
                </c:pt>
                <c:pt idx="700">
                  <c:v>350.69864589609824</c:v>
                </c:pt>
                <c:pt idx="701">
                  <c:v>349.54644236562916</c:v>
                </c:pt>
                <c:pt idx="702">
                  <c:v>348.17210064519617</c:v>
                </c:pt>
                <c:pt idx="703">
                  <c:v>346.82963136479646</c:v>
                </c:pt>
                <c:pt idx="704">
                  <c:v>345.63042895211981</c:v>
                </c:pt>
                <c:pt idx="705">
                  <c:v>344.317319032726</c:v>
                </c:pt>
                <c:pt idx="706">
                  <c:v>342.74829449174706</c:v>
                </c:pt>
                <c:pt idx="707">
                  <c:v>341.2168872231511</c:v>
                </c:pt>
                <c:pt idx="708">
                  <c:v>338.88328051367796</c:v>
                </c:pt>
                <c:pt idx="709">
                  <c:v>335.5414897049335</c:v>
                </c:pt>
                <c:pt idx="710">
                  <c:v>331.25983665070783</c:v>
                </c:pt>
                <c:pt idx="711">
                  <c:v>326.0952338314226</c:v>
                </c:pt>
                <c:pt idx="712">
                  <c:v>320.36790815208241</c:v>
                </c:pt>
                <c:pt idx="713">
                  <c:v>314.17345367884531</c:v>
                </c:pt>
                <c:pt idx="714">
                  <c:v>307.55088031893411</c:v>
                </c:pt>
                <c:pt idx="715">
                  <c:v>300.57004337132378</c:v>
                </c:pt>
                <c:pt idx="716">
                  <c:v>293.3077323427604</c:v>
                </c:pt>
                <c:pt idx="717">
                  <c:v>285.48098370100962</c:v>
                </c:pt>
                <c:pt idx="718">
                  <c:v>277.13629264708578</c:v>
                </c:pt>
                <c:pt idx="719">
                  <c:v>268.39657782807916</c:v>
                </c:pt>
                <c:pt idx="720">
                  <c:v>259.50761030284229</c:v>
                </c:pt>
                <c:pt idx="721">
                  <c:v>250.25933258723904</c:v>
                </c:pt>
                <c:pt idx="722">
                  <c:v>240.71015315745143</c:v>
                </c:pt>
                <c:pt idx="723">
                  <c:v>230.84629522226285</c:v>
                </c:pt>
                <c:pt idx="724">
                  <c:v>220.85811866670417</c:v>
                </c:pt>
                <c:pt idx="725">
                  <c:v>210.81980184618845</c:v>
                </c:pt>
                <c:pt idx="726">
                  <c:v>200.79674016571241</c:v>
                </c:pt>
                <c:pt idx="727">
                  <c:v>190.67391399911915</c:v>
                </c:pt>
                <c:pt idx="728">
                  <c:v>180.26822830687922</c:v>
                </c:pt>
                <c:pt idx="729">
                  <c:v>169.72144151404237</c:v>
                </c:pt>
                <c:pt idx="730">
                  <c:v>159.49056139757758</c:v>
                </c:pt>
                <c:pt idx="731">
                  <c:v>149.65282590545621</c:v>
                </c:pt>
                <c:pt idx="732">
                  <c:v>140.12260852811343</c:v>
                </c:pt>
                <c:pt idx="733">
                  <c:v>131.47010017979702</c:v>
                </c:pt>
                <c:pt idx="734">
                  <c:v>123.96624631981263</c:v>
                </c:pt>
                <c:pt idx="735">
                  <c:v>117.56884275675012</c:v>
                </c:pt>
                <c:pt idx="736">
                  <c:v>112.28816254469241</c:v>
                </c:pt>
                <c:pt idx="737">
                  <c:v>107.95215004125453</c:v>
                </c:pt>
                <c:pt idx="738">
                  <c:v>104.41121542269649</c:v>
                </c:pt>
                <c:pt idx="739">
                  <c:v>101.73650654402752</c:v>
                </c:pt>
                <c:pt idx="740">
                  <c:v>99.809082963717714</c:v>
                </c:pt>
                <c:pt idx="741">
                  <c:v>98.679153504970202</c:v>
                </c:pt>
                <c:pt idx="742">
                  <c:v>98.183834004587879</c:v>
                </c:pt>
                <c:pt idx="743">
                  <c:v>98.203539081158041</c:v>
                </c:pt>
                <c:pt idx="744">
                  <c:v>98.74172838260742</c:v>
                </c:pt>
                <c:pt idx="745">
                  <c:v>99.70313389163762</c:v>
                </c:pt>
                <c:pt idx="746">
                  <c:v>101.04289282305011</c:v>
                </c:pt>
                <c:pt idx="747">
                  <c:v>102.78420875973856</c:v>
                </c:pt>
                <c:pt idx="748">
                  <c:v>104.88388500898944</c:v>
                </c:pt>
                <c:pt idx="749">
                  <c:v>107.21897077752871</c:v>
                </c:pt>
                <c:pt idx="750">
                  <c:v>109.71904994848803</c:v>
                </c:pt>
                <c:pt idx="751">
                  <c:v>112.37758456783511</c:v>
                </c:pt>
                <c:pt idx="752">
                  <c:v>115.15777037030934</c:v>
                </c:pt>
                <c:pt idx="753">
                  <c:v>118.00409572643939</c:v>
                </c:pt>
                <c:pt idx="754">
                  <c:v>120.84378067055944</c:v>
                </c:pt>
                <c:pt idx="755">
                  <c:v>123.40964369590102</c:v>
                </c:pt>
                <c:pt idx="756">
                  <c:v>125.44890187313941</c:v>
                </c:pt>
                <c:pt idx="757">
                  <c:v>127.09129403674407</c:v>
                </c:pt>
                <c:pt idx="758">
                  <c:v>128.41965603391762</c:v>
                </c:pt>
                <c:pt idx="759">
                  <c:v>129.4766055697701</c:v>
                </c:pt>
                <c:pt idx="760">
                  <c:v>130.24917437209547</c:v>
                </c:pt>
                <c:pt idx="761">
                  <c:v>130.66077634347275</c:v>
                </c:pt>
                <c:pt idx="762">
                  <c:v>130.73610124012868</c:v>
                </c:pt>
                <c:pt idx="763">
                  <c:v>130.52563191396493</c:v>
                </c:pt>
                <c:pt idx="764">
                  <c:v>130.18673715135225</c:v>
                </c:pt>
                <c:pt idx="765">
                  <c:v>129.79698813970975</c:v>
                </c:pt>
                <c:pt idx="766">
                  <c:v>129.44952751357823</c:v>
                </c:pt>
                <c:pt idx="767">
                  <c:v>129.14110232022605</c:v>
                </c:pt>
                <c:pt idx="768">
                  <c:v>128.74870983405481</c:v>
                </c:pt>
                <c:pt idx="769">
                  <c:v>128.14957830835829</c:v>
                </c:pt>
                <c:pt idx="770">
                  <c:v>127.41807228463841</c:v>
                </c:pt>
                <c:pt idx="771">
                  <c:v>126.4843744165893</c:v>
                </c:pt>
                <c:pt idx="772">
                  <c:v>125.30249946146705</c:v>
                </c:pt>
                <c:pt idx="773">
                  <c:v>123.93769181058497</c:v>
                </c:pt>
                <c:pt idx="774">
                  <c:v>122.48402320977074</c:v>
                </c:pt>
                <c:pt idx="775">
                  <c:v>121.0344829628653</c:v>
                </c:pt>
                <c:pt idx="776">
                  <c:v>119.53029196572182</c:v>
                </c:pt>
                <c:pt idx="777">
                  <c:v>118.0218079683586</c:v>
                </c:pt>
                <c:pt idx="778">
                  <c:v>116.51243812463871</c:v>
                </c:pt>
                <c:pt idx="779">
                  <c:v>115.04225057658958</c:v>
                </c:pt>
                <c:pt idx="780">
                  <c:v>113.56823130146731</c:v>
                </c:pt>
                <c:pt idx="781">
                  <c:v>112.12452120135444</c:v>
                </c:pt>
                <c:pt idx="782">
                  <c:v>110.6226349550964</c:v>
                </c:pt>
                <c:pt idx="783">
                  <c:v>109.08858611239668</c:v>
                </c:pt>
                <c:pt idx="784">
                  <c:v>107.43254102682771</c:v>
                </c:pt>
                <c:pt idx="785">
                  <c:v>105.5777301786102</c:v>
                </c:pt>
                <c:pt idx="786">
                  <c:v>103.54252016487095</c:v>
                </c:pt>
                <c:pt idx="787">
                  <c:v>101.42386476757318</c:v>
                </c:pt>
                <c:pt idx="788">
                  <c:v>99.255875170067554</c:v>
                </c:pt>
                <c:pt idx="789">
                  <c:v>96.897730926216198</c:v>
                </c:pt>
                <c:pt idx="790">
                  <c:v>94.524059316507262</c:v>
                </c:pt>
                <c:pt idx="791">
                  <c:v>91.760670138314396</c:v>
                </c:pt>
                <c:pt idx="792">
                  <c:v>88.809849358444055</c:v>
                </c:pt>
                <c:pt idx="793">
                  <c:v>85.910630177025283</c:v>
                </c:pt>
                <c:pt idx="794">
                  <c:v>83.117504778792565</c:v>
                </c:pt>
                <c:pt idx="795">
                  <c:v>80.302312103500824</c:v>
                </c:pt>
                <c:pt idx="796">
                  <c:v>77.509826557077687</c:v>
                </c:pt>
                <c:pt idx="797">
                  <c:v>74.747532206533251</c:v>
                </c:pt>
                <c:pt idx="798">
                  <c:v>71.979260498338391</c:v>
                </c:pt>
                <c:pt idx="799">
                  <c:v>69.220855844620047</c:v>
                </c:pt>
                <c:pt idx="800">
                  <c:v>66.437713087341578</c:v>
                </c:pt>
                <c:pt idx="801">
                  <c:v>63.684042849853768</c:v>
                </c:pt>
                <c:pt idx="802">
                  <c:v>60.936039553711169</c:v>
                </c:pt>
                <c:pt idx="803">
                  <c:v>58.980959588041081</c:v>
                </c:pt>
                <c:pt idx="804">
                  <c:v>57.834731927422538</c:v>
                </c:pt>
                <c:pt idx="805">
                  <c:v>57.265906394543883</c:v>
                </c:pt>
                <c:pt idx="806">
                  <c:v>57.214682825732815</c:v>
                </c:pt>
                <c:pt idx="807">
                  <c:v>57.462784146830288</c:v>
                </c:pt>
                <c:pt idx="808">
                  <c:v>58.19641613553565</c:v>
                </c:pt>
                <c:pt idx="809">
                  <c:v>59.448999509725212</c:v>
                </c:pt>
                <c:pt idx="810">
                  <c:v>61.091384162823275</c:v>
                </c:pt>
                <c:pt idx="811">
                  <c:v>63.145893073375333</c:v>
                </c:pt>
                <c:pt idx="812">
                  <c:v>65.614670529269532</c:v>
                </c:pt>
                <c:pt idx="813">
                  <c:v>68.413542027018025</c:v>
                </c:pt>
                <c:pt idx="814">
                  <c:v>71.544808024939712</c:v>
                </c:pt>
                <c:pt idx="815">
                  <c:v>74.853668946098196</c:v>
                </c:pt>
                <c:pt idx="816">
                  <c:v>78.415694411782951</c:v>
                </c:pt>
                <c:pt idx="817">
                  <c:v>82.156025610876569</c:v>
                </c:pt>
                <c:pt idx="818">
                  <c:v>85.99940825619376</c:v>
                </c:pt>
                <c:pt idx="819">
                  <c:v>89.907146082640395</c:v>
                </c:pt>
                <c:pt idx="820">
                  <c:v>94.040442537821903</c:v>
                </c:pt>
                <c:pt idx="821">
                  <c:v>98.428100804143298</c:v>
                </c:pt>
                <c:pt idx="822">
                  <c:v>103.13670843459381</c:v>
                </c:pt>
                <c:pt idx="823">
                  <c:v>108.0831154780866</c:v>
                </c:pt>
                <c:pt idx="824">
                  <c:v>113.17518351823378</c:v>
                </c:pt>
                <c:pt idx="825">
                  <c:v>118.40786170913887</c:v>
                </c:pt>
                <c:pt idx="826">
                  <c:v>123.82571850074358</c:v>
                </c:pt>
                <c:pt idx="827">
                  <c:v>129.34989400068639</c:v>
                </c:pt>
                <c:pt idx="828">
                  <c:v>134.19067138524898</c:v>
                </c:pt>
                <c:pt idx="829">
                  <c:v>138.28677358638367</c:v>
                </c:pt>
                <c:pt idx="830">
                  <c:v>141.78779100281571</c:v>
                </c:pt>
                <c:pt idx="831">
                  <c:v>144.78257631029143</c:v>
                </c:pt>
                <c:pt idx="832">
                  <c:v>147.50699351719209</c:v>
                </c:pt>
                <c:pt idx="833">
                  <c:v>149.70184016971578</c:v>
                </c:pt>
                <c:pt idx="834">
                  <c:v>151.4693909258915</c:v>
                </c:pt>
                <c:pt idx="835">
                  <c:v>153.01789931620755</c:v>
                </c:pt>
                <c:pt idx="836">
                  <c:v>154.21036859957619</c:v>
                </c:pt>
                <c:pt idx="837">
                  <c:v>155.0495710149934</c:v>
                </c:pt>
                <c:pt idx="838">
                  <c:v>155.64883478307084</c:v>
                </c:pt>
                <c:pt idx="839">
                  <c:v>155.89123210745001</c:v>
                </c:pt>
                <c:pt idx="840">
                  <c:v>155.76113732995384</c:v>
                </c:pt>
                <c:pt idx="841">
                  <c:v>155.38258830457278</c:v>
                </c:pt>
                <c:pt idx="842">
                  <c:v>154.75008151191332</c:v>
                </c:pt>
                <c:pt idx="843">
                  <c:v>154.00622908791999</c:v>
                </c:pt>
                <c:pt idx="844">
                  <c:v>153.24882685038767</c:v>
                </c:pt>
                <c:pt idx="845">
                  <c:v>152.60507093881938</c:v>
                </c:pt>
                <c:pt idx="846">
                  <c:v>151.98621932814098</c:v>
                </c:pt>
                <c:pt idx="847">
                  <c:v>151.16881784136089</c:v>
                </c:pt>
                <c:pt idx="848">
                  <c:v>150.22660108433314</c:v>
                </c:pt>
                <c:pt idx="849">
                  <c:v>149.20917023169213</c:v>
                </c:pt>
                <c:pt idx="850">
                  <c:v>148.04538790617735</c:v>
                </c:pt>
                <c:pt idx="851">
                  <c:v>146.66651191339449</c:v>
                </c:pt>
                <c:pt idx="852">
                  <c:v>145.16908792005646</c:v>
                </c:pt>
                <c:pt idx="853">
                  <c:v>143.60531192620596</c:v>
                </c:pt>
                <c:pt idx="854">
                  <c:v>142.20798023957474</c:v>
                </c:pt>
                <c:pt idx="855">
                  <c:v>140.54275099037667</c:v>
                </c:pt>
                <c:pt idx="856">
                  <c:v>138.59946245265539</c:v>
                </c:pt>
                <c:pt idx="857">
                  <c:v>136.37796534091265</c:v>
                </c:pt>
                <c:pt idx="858">
                  <c:v>133.96119877622706</c:v>
                </c:pt>
                <c:pt idx="859">
                  <c:v>131.33956810113267</c:v>
                </c:pt>
                <c:pt idx="860">
                  <c:v>128.51652440104553</c:v>
                </c:pt>
                <c:pt idx="861">
                  <c:v>125.60909944711895</c:v>
                </c:pt>
                <c:pt idx="862">
                  <c:v>122.61455333580211</c:v>
                </c:pt>
                <c:pt idx="863">
                  <c:v>119.50574154074042</c:v>
                </c:pt>
                <c:pt idx="864">
                  <c:v>116.30068449914501</c:v>
                </c:pt>
                <c:pt idx="865">
                  <c:v>113.00986261459539</c:v>
                </c:pt>
                <c:pt idx="866">
                  <c:v>109.9414116442419</c:v>
                </c:pt>
                <c:pt idx="867">
                  <c:v>107.32745690237714</c:v>
                </c:pt>
                <c:pt idx="868">
                  <c:v>105.14534483296352</c:v>
                </c:pt>
                <c:pt idx="869">
                  <c:v>103.35262599965863</c:v>
                </c:pt>
                <c:pt idx="870">
                  <c:v>101.80242399968489</c:v>
                </c:pt>
                <c:pt idx="871">
                  <c:v>100.56223753817066</c:v>
                </c:pt>
                <c:pt idx="872">
                  <c:v>99.838988496772913</c:v>
                </c:pt>
                <c:pt idx="873">
                  <c:v>99.59291245855961</c:v>
                </c:pt>
                <c:pt idx="874">
                  <c:v>99.808842269439637</c:v>
                </c:pt>
                <c:pt idx="875">
                  <c:v>100.43585440255967</c:v>
                </c:pt>
                <c:pt idx="876">
                  <c:v>101.51309637159355</c:v>
                </c:pt>
                <c:pt idx="877">
                  <c:v>102.9259351122402</c:v>
                </c:pt>
                <c:pt idx="878">
                  <c:v>104.4731708728371</c:v>
                </c:pt>
                <c:pt idx="879">
                  <c:v>105.94138849800348</c:v>
                </c:pt>
                <c:pt idx="880">
                  <c:v>107.69358938277244</c:v>
                </c:pt>
                <c:pt idx="881">
                  <c:v>109.70792866102072</c:v>
                </c:pt>
                <c:pt idx="882">
                  <c:v>111.89347261017296</c:v>
                </c:pt>
                <c:pt idx="883">
                  <c:v>114.25859010169812</c:v>
                </c:pt>
                <c:pt idx="884">
                  <c:v>116.76177547849058</c:v>
                </c:pt>
                <c:pt idx="885">
                  <c:v>119.404715826299</c:v>
                </c:pt>
                <c:pt idx="886">
                  <c:v>122.0658915319683</c:v>
                </c:pt>
                <c:pt idx="887">
                  <c:v>124.71620756797074</c:v>
                </c:pt>
                <c:pt idx="888">
                  <c:v>127.35034544735761</c:v>
                </c:pt>
                <c:pt idx="889">
                  <c:v>129.99724195140703</c:v>
                </c:pt>
                <c:pt idx="890">
                  <c:v>132.75745410899111</c:v>
                </c:pt>
                <c:pt idx="891">
                  <c:v>135.64995763906873</c:v>
                </c:pt>
                <c:pt idx="892">
                  <c:v>138.98765320529421</c:v>
                </c:pt>
                <c:pt idx="893">
                  <c:v>143.17014142027159</c:v>
                </c:pt>
                <c:pt idx="894">
                  <c:v>148.05243823409685</c:v>
                </c:pt>
                <c:pt idx="895">
                  <c:v>153.73148144685862</c:v>
                </c:pt>
                <c:pt idx="896">
                  <c:v>159.81059825863872</c:v>
                </c:pt>
                <c:pt idx="897">
                  <c:v>166.04670608489727</c:v>
                </c:pt>
                <c:pt idx="898">
                  <c:v>172.320036386059</c:v>
                </c:pt>
                <c:pt idx="899">
                  <c:v>178.48618743328524</c:v>
                </c:pt>
                <c:pt idx="900">
                  <c:v>184.97801916918638</c:v>
                </c:pt>
                <c:pt idx="901">
                  <c:v>191.37971000232588</c:v>
                </c:pt>
                <c:pt idx="902">
                  <c:v>197.67357846368543</c:v>
                </c:pt>
                <c:pt idx="903">
                  <c:v>204.35714935109425</c:v>
                </c:pt>
                <c:pt idx="904">
                  <c:v>211.409676324087</c:v>
                </c:pt>
                <c:pt idx="905">
                  <c:v>218.95970122223414</c:v>
                </c:pt>
                <c:pt idx="906">
                  <c:v>226.76280112821613</c:v>
                </c:pt>
                <c:pt idx="907">
                  <c:v>234.96258565681489</c:v>
                </c:pt>
                <c:pt idx="908">
                  <c:v>243.50700214475222</c:v>
                </c:pt>
                <c:pt idx="909">
                  <c:v>252.40338659515589</c:v>
                </c:pt>
                <c:pt idx="910">
                  <c:v>261.4985107032208</c:v>
                </c:pt>
                <c:pt idx="911">
                  <c:v>271.11554834143459</c:v>
                </c:pt>
                <c:pt idx="912">
                  <c:v>281.31281385363195</c:v>
                </c:pt>
                <c:pt idx="913">
                  <c:v>291.78105894181408</c:v>
                </c:pt>
                <c:pt idx="914">
                  <c:v>302.38251594628991</c:v>
                </c:pt>
                <c:pt idx="915">
                  <c:v>313.00847625811377</c:v>
                </c:pt>
                <c:pt idx="916">
                  <c:v>323.25705500748961</c:v>
                </c:pt>
                <c:pt idx="917">
                  <c:v>332.65574308383657</c:v>
                </c:pt>
                <c:pt idx="918">
                  <c:v>340.66683976969529</c:v>
                </c:pt>
                <c:pt idx="919">
                  <c:v>347.48939055664181</c:v>
                </c:pt>
                <c:pt idx="920">
                  <c:v>352.95943743690015</c:v>
                </c:pt>
                <c:pt idx="921">
                  <c:v>357.51948071098474</c:v>
                </c:pt>
                <c:pt idx="922">
                  <c:v>361.34413604090901</c:v>
                </c:pt>
                <c:pt idx="923">
                  <c:v>364.59766403776217</c:v>
                </c:pt>
                <c:pt idx="924">
                  <c:v>367.60092065024202</c:v>
                </c:pt>
                <c:pt idx="925">
                  <c:v>370.06546521560801</c:v>
                </c:pt>
                <c:pt idx="926">
                  <c:v>372.62042942979201</c:v>
                </c:pt>
                <c:pt idx="927">
                  <c:v>375.10193485826954</c:v>
                </c:pt>
                <c:pt idx="928">
                  <c:v>377.24178602301805</c:v>
                </c:pt>
                <c:pt idx="929">
                  <c:v>379.07549479047822</c:v>
                </c:pt>
                <c:pt idx="930">
                  <c:v>380.59276442197989</c:v>
                </c:pt>
                <c:pt idx="931">
                  <c:v>381.91947485105834</c:v>
                </c:pt>
                <c:pt idx="932">
                  <c:v>382.97489986251537</c:v>
                </c:pt>
                <c:pt idx="933">
                  <c:v>383.75529218078344</c:v>
                </c:pt>
                <c:pt idx="934">
                  <c:v>384.27565432072316</c:v>
                </c:pt>
                <c:pt idx="935">
                  <c:v>384.65752706528292</c:v>
                </c:pt>
                <c:pt idx="936">
                  <c:v>384.68387113718421</c:v>
                </c:pt>
                <c:pt idx="937">
                  <c:v>384.27741951124699</c:v>
                </c:pt>
                <c:pt idx="938">
                  <c:v>383.88069493345876</c:v>
                </c:pt>
                <c:pt idx="939">
                  <c:v>383.54833378473114</c:v>
                </c:pt>
                <c:pt idx="940">
                  <c:v>383.23846195513642</c:v>
                </c:pt>
                <c:pt idx="941">
                  <c:v>382.93088795858745</c:v>
                </c:pt>
                <c:pt idx="942">
                  <c:v>382.68389657715767</c:v>
                </c:pt>
                <c:pt idx="943">
                  <c:v>382.51128914814552</c:v>
                </c:pt>
                <c:pt idx="944">
                  <c:v>382.3673438290574</c:v>
                </c:pt>
                <c:pt idx="945">
                  <c:v>382.41293276528376</c:v>
                </c:pt>
                <c:pt idx="946">
                  <c:v>382.5473225525696</c:v>
                </c:pt>
                <c:pt idx="947">
                  <c:v>382.85291312544888</c:v>
                </c:pt>
                <c:pt idx="948">
                  <c:v>383.48268903887589</c:v>
                </c:pt>
                <c:pt idx="949">
                  <c:v>384.347097574347</c:v>
                </c:pt>
                <c:pt idx="950">
                  <c:v>385.33270545324336</c:v>
                </c:pt>
                <c:pt idx="951">
                  <c:v>386.09480503376312</c:v>
                </c:pt>
                <c:pt idx="952">
                  <c:v>386.97366618501212</c:v>
                </c:pt>
                <c:pt idx="953">
                  <c:v>387.81569186308809</c:v>
                </c:pt>
                <c:pt idx="954">
                  <c:v>388.40525402746596</c:v>
                </c:pt>
                <c:pt idx="955">
                  <c:v>388.8694652561224</c:v>
                </c:pt>
                <c:pt idx="956">
                  <c:v>389.55950639026685</c:v>
                </c:pt>
                <c:pt idx="957">
                  <c:v>390.28569820640018</c:v>
                </c:pt>
                <c:pt idx="958">
                  <c:v>390.96218295975399</c:v>
                </c:pt>
                <c:pt idx="959">
                  <c:v>391.64509196284985</c:v>
                </c:pt>
                <c:pt idx="960">
                  <c:v>392.4508541195537</c:v>
                </c:pt>
                <c:pt idx="961">
                  <c:v>393.23155764881881</c:v>
                </c:pt>
                <c:pt idx="962">
                  <c:v>393.98913013737121</c:v>
                </c:pt>
                <c:pt idx="963">
                  <c:v>394.53765858834265</c:v>
                </c:pt>
                <c:pt idx="964">
                  <c:v>394.94245408154706</c:v>
                </c:pt>
                <c:pt idx="965">
                  <c:v>395.27303453681265</c:v>
                </c:pt>
                <c:pt idx="966">
                  <c:v>395.55049341859626</c:v>
                </c:pt>
                <c:pt idx="967">
                  <c:v>395.64045546331965</c:v>
                </c:pt>
                <c:pt idx="968">
                  <c:v>395.56657427383351</c:v>
                </c:pt>
                <c:pt idx="969">
                  <c:v>395.34145317584631</c:v>
                </c:pt>
                <c:pt idx="970">
                  <c:v>394.84441831616584</c:v>
                </c:pt>
                <c:pt idx="971">
                  <c:v>394.21638613799922</c:v>
                </c:pt>
                <c:pt idx="972">
                  <c:v>393.38743335815315</c:v>
                </c:pt>
                <c:pt idx="973">
                  <c:v>392.13916925367982</c:v>
                </c:pt>
                <c:pt idx="974">
                  <c:v>390.54077161878138</c:v>
                </c:pt>
                <c:pt idx="975">
                  <c:v>388.78532764810586</c:v>
                </c:pt>
                <c:pt idx="976">
                  <c:v>386.98030244440542</c:v>
                </c:pt>
                <c:pt idx="977">
                  <c:v>385.03720225637426</c:v>
                </c:pt>
                <c:pt idx="978">
                  <c:v>383.07126362126854</c:v>
                </c:pt>
                <c:pt idx="979">
                  <c:v>381.31193565040172</c:v>
                </c:pt>
                <c:pt idx="980">
                  <c:v>379.59870983114007</c:v>
                </c:pt>
                <c:pt idx="981">
                  <c:v>377.82650138259083</c:v>
                </c:pt>
                <c:pt idx="982">
                  <c:v>376.14138589162229</c:v>
                </c:pt>
                <c:pt idx="983">
                  <c:v>374.56127928457443</c:v>
                </c:pt>
                <c:pt idx="984">
                  <c:v>373.05041164729948</c:v>
                </c:pt>
                <c:pt idx="985">
                  <c:v>371.44653382827647</c:v>
                </c:pt>
                <c:pt idx="986">
                  <c:v>369.80603122610137</c:v>
                </c:pt>
                <c:pt idx="987">
                  <c:v>368.1624903625551</c:v>
                </c:pt>
                <c:pt idx="988">
                  <c:v>366.57768341158931</c:v>
                </c:pt>
                <c:pt idx="989">
                  <c:v>365.06863084146704</c:v>
                </c:pt>
                <c:pt idx="990">
                  <c:v>363.67873616135421</c:v>
                </c:pt>
                <c:pt idx="991">
                  <c:v>362.43883337971158</c:v>
                </c:pt>
                <c:pt idx="992">
                  <c:v>361.33738465819533</c:v>
                </c:pt>
                <c:pt idx="993">
                  <c:v>360.2868166075649</c:v>
                </c:pt>
                <c:pt idx="994">
                  <c:v>359.19706148390605</c:v>
                </c:pt>
                <c:pt idx="995">
                  <c:v>358.1049798312979</c:v>
                </c:pt>
                <c:pt idx="996">
                  <c:v>357.04459676735189</c:v>
                </c:pt>
                <c:pt idx="997">
                  <c:v>356.07808932370943</c:v>
                </c:pt>
                <c:pt idx="998">
                  <c:v>355.32131322188565</c:v>
                </c:pt>
                <c:pt idx="999">
                  <c:v>354.67198143558676</c:v>
                </c:pt>
                <c:pt idx="1000">
                  <c:v>354.0849059405416</c:v>
                </c:pt>
                <c:pt idx="1001">
                  <c:v>353.59222086819227</c:v>
                </c:pt>
                <c:pt idx="1002">
                  <c:v>353.21128080140824</c:v>
                </c:pt>
                <c:pt idx="1003">
                  <c:v>353.0165668936076</c:v>
                </c:pt>
                <c:pt idx="1004">
                  <c:v>352.91990790179165</c:v>
                </c:pt>
                <c:pt idx="1005">
                  <c:v>352.86145344780766</c:v>
                </c:pt>
                <c:pt idx="1006">
                  <c:v>352.69057241336094</c:v>
                </c:pt>
                <c:pt idx="1007">
                  <c:v>352.50822068925623</c:v>
                </c:pt>
                <c:pt idx="1008">
                  <c:v>352.49989602085191</c:v>
                </c:pt>
                <c:pt idx="1009">
                  <c:v>352.54451940386332</c:v>
                </c:pt>
                <c:pt idx="1010">
                  <c:v>352.74878714202765</c:v>
                </c:pt>
                <c:pt idx="1011">
                  <c:v>353.08503428494862</c:v>
                </c:pt>
                <c:pt idx="1012">
                  <c:v>353.62618549379874</c:v>
                </c:pt>
                <c:pt idx="1013">
                  <c:v>354.36263276350655</c:v>
                </c:pt>
                <c:pt idx="1014">
                  <c:v>355.21781485862141</c:v>
                </c:pt>
                <c:pt idx="1015">
                  <c:v>356.0041367925736</c:v>
                </c:pt>
                <c:pt idx="1016">
                  <c:v>356.68381857776023</c:v>
                </c:pt>
                <c:pt idx="1017">
                  <c:v>357.27429407177868</c:v>
                </c:pt>
                <c:pt idx="1018">
                  <c:v>357.93011760471876</c:v>
                </c:pt>
                <c:pt idx="1019">
                  <c:v>358.88933932743271</c:v>
                </c:pt>
                <c:pt idx="1020">
                  <c:v>360.06708245609173</c:v>
                </c:pt>
                <c:pt idx="1021">
                  <c:v>361.36346072870003</c:v>
                </c:pt>
                <c:pt idx="1022">
                  <c:v>362.70165605726157</c:v>
                </c:pt>
                <c:pt idx="1023">
                  <c:v>363.87845174516451</c:v>
                </c:pt>
                <c:pt idx="1024">
                  <c:v>365.00164776476726</c:v>
                </c:pt>
                <c:pt idx="1025">
                  <c:v>366.0784440905544</c:v>
                </c:pt>
                <c:pt idx="1026">
                  <c:v>367.01702531435791</c:v>
                </c:pt>
                <c:pt idx="1027">
                  <c:v>367.7080233670996</c:v>
                </c:pt>
                <c:pt idx="1028">
                  <c:v>368.13356003116888</c:v>
                </c:pt>
                <c:pt idx="1029">
                  <c:v>368.38482464415591</c:v>
                </c:pt>
                <c:pt idx="1030">
                  <c:v>368.6629150561439</c:v>
                </c:pt>
                <c:pt idx="1031">
                  <c:v>368.86422928259435</c:v>
                </c:pt>
                <c:pt idx="1032">
                  <c:v>368.92082703008708</c:v>
                </c:pt>
                <c:pt idx="1033">
                  <c:v>368.803840335465</c:v>
                </c:pt>
                <c:pt idx="1034">
                  <c:v>368.62200646350612</c:v>
                </c:pt>
                <c:pt idx="1035">
                  <c:v>368.18339058169795</c:v>
                </c:pt>
                <c:pt idx="1036">
                  <c:v>367.67082207541347</c:v>
                </c:pt>
                <c:pt idx="1037">
                  <c:v>367.17614345422783</c:v>
                </c:pt>
                <c:pt idx="1038">
                  <c:v>366.48874780390258</c:v>
                </c:pt>
                <c:pt idx="1039">
                  <c:v>365.60499797283313</c:v>
                </c:pt>
                <c:pt idx="1040">
                  <c:v>364.83538274415366</c:v>
                </c:pt>
                <c:pt idx="1041">
                  <c:v>364.14650714844953</c:v>
                </c:pt>
                <c:pt idx="1042">
                  <c:v>363.39062198318419</c:v>
                </c:pt>
                <c:pt idx="1043">
                  <c:v>362.68057413832389</c:v>
                </c:pt>
                <c:pt idx="1044">
                  <c:v>361.90514535845284</c:v>
                </c:pt>
                <c:pt idx="1045">
                  <c:v>361.10628802318723</c:v>
                </c:pt>
                <c:pt idx="1046">
                  <c:v>360.19965048294205</c:v>
                </c:pt>
                <c:pt idx="1047">
                  <c:v>359.2827542919465</c:v>
                </c:pt>
                <c:pt idx="1048">
                  <c:v>358.49485011564292</c:v>
                </c:pt>
                <c:pt idx="1049">
                  <c:v>357.64755395290115</c:v>
                </c:pt>
                <c:pt idx="1050">
                  <c:v>356.54851134113954</c:v>
                </c:pt>
                <c:pt idx="1051">
                  <c:v>355.28785662259037</c:v>
                </c:pt>
                <c:pt idx="1052">
                  <c:v>354.00725226700649</c:v>
                </c:pt>
                <c:pt idx="1053">
                  <c:v>352.60361747723675</c:v>
                </c:pt>
                <c:pt idx="1054">
                  <c:v>351.09872382514163</c:v>
                </c:pt>
                <c:pt idx="1055">
                  <c:v>349.46343737705382</c:v>
                </c:pt>
                <c:pt idx="1056">
                  <c:v>347.78778834804967</c:v>
                </c:pt>
                <c:pt idx="1057">
                  <c:v>346.09026616743046</c:v>
                </c:pt>
                <c:pt idx="1058">
                  <c:v>344.27409184685888</c:v>
                </c:pt>
                <c:pt idx="1059">
                  <c:v>342.31454632017744</c:v>
                </c:pt>
                <c:pt idx="1060">
                  <c:v>340.33035044939459</c:v>
                </c:pt>
                <c:pt idx="1061">
                  <c:v>338.26801579944117</c:v>
                </c:pt>
                <c:pt idx="1062">
                  <c:v>336.03201458409956</c:v>
                </c:pt>
                <c:pt idx="1063">
                  <c:v>333.84493653916883</c:v>
                </c:pt>
                <c:pt idx="1064">
                  <c:v>331.80763372846354</c:v>
                </c:pt>
                <c:pt idx="1065">
                  <c:v>329.67781574935094</c:v>
                </c:pt>
                <c:pt idx="1066">
                  <c:v>327.61336838401627</c:v>
                </c:pt>
                <c:pt idx="1067">
                  <c:v>325.70157081601502</c:v>
                </c:pt>
                <c:pt idx="1068">
                  <c:v>323.95529613786005</c:v>
                </c:pt>
                <c:pt idx="1069">
                  <c:v>322.34950412725544</c:v>
                </c:pt>
                <c:pt idx="1070">
                  <c:v>320.89492688669731</c:v>
                </c:pt>
                <c:pt idx="1071">
                  <c:v>319.52147097233598</c:v>
                </c:pt>
                <c:pt idx="1072">
                  <c:v>318.19828089754088</c:v>
                </c:pt>
                <c:pt idx="1073">
                  <c:v>316.93379775157621</c:v>
                </c:pt>
                <c:pt idx="1074">
                  <c:v>315.70196715530113</c:v>
                </c:pt>
                <c:pt idx="1075">
                  <c:v>314.67258506643179</c:v>
                </c:pt>
                <c:pt idx="1076">
                  <c:v>313.95315544593706</c:v>
                </c:pt>
                <c:pt idx="1077">
                  <c:v>313.41522041163421</c:v>
                </c:pt>
                <c:pt idx="1078">
                  <c:v>313.09712653381621</c:v>
                </c:pt>
                <c:pt idx="1079">
                  <c:v>313.08657833890726</c:v>
                </c:pt>
                <c:pt idx="1080">
                  <c:v>313.15376462052978</c:v>
                </c:pt>
                <c:pt idx="1081">
                  <c:v>313.25578272664291</c:v>
                </c:pt>
                <c:pt idx="1082">
                  <c:v>313.46072251690117</c:v>
                </c:pt>
                <c:pt idx="1083">
                  <c:v>313.68374386175492</c:v>
                </c:pt>
                <c:pt idx="1084">
                  <c:v>313.92960971854302</c:v>
                </c:pt>
                <c:pt idx="1085">
                  <c:v>314.301178201732</c:v>
                </c:pt>
                <c:pt idx="1086">
                  <c:v>315.02877987852185</c:v>
                </c:pt>
                <c:pt idx="1087">
                  <c:v>315.96502758017402</c:v>
                </c:pt>
                <c:pt idx="1088">
                  <c:v>317.07233315092986</c:v>
                </c:pt>
                <c:pt idx="1089">
                  <c:v>318.28830752393526</c:v>
                </c:pt>
                <c:pt idx="1090">
                  <c:v>319.53074540670946</c:v>
                </c:pt>
                <c:pt idx="1091">
                  <c:v>320.77607268311641</c:v>
                </c:pt>
                <c:pt idx="1092">
                  <c:v>322.04868247672283</c:v>
                </c:pt>
                <c:pt idx="1093">
                  <c:v>323.24493767082106</c:v>
                </c:pt>
                <c:pt idx="1094">
                  <c:v>324.19840400383481</c:v>
                </c:pt>
                <c:pt idx="1095">
                  <c:v>324.94314215738598</c:v>
                </c:pt>
                <c:pt idx="1096">
                  <c:v>325.91059276066397</c:v>
                </c:pt>
                <c:pt idx="1097">
                  <c:v>326.92362408676672</c:v>
                </c:pt>
                <c:pt idx="1098">
                  <c:v>327.75411454163083</c:v>
                </c:pt>
                <c:pt idx="1099">
                  <c:v>328.72995188458231</c:v>
                </c:pt>
                <c:pt idx="1100">
                  <c:v>329.81226327807599</c:v>
                </c:pt>
                <c:pt idx="1101">
                  <c:v>330.69439687207012</c:v>
                </c:pt>
                <c:pt idx="1102">
                  <c:v>331.47790480498782</c:v>
                </c:pt>
                <c:pt idx="1103">
                  <c:v>332.25652751229643</c:v>
                </c:pt>
                <c:pt idx="1104">
                  <c:v>332.83987154981207</c:v>
                </c:pt>
                <c:pt idx="1105">
                  <c:v>333.2860352767496</c:v>
                </c:pt>
                <c:pt idx="1106">
                  <c:v>333.76557102469195</c:v>
                </c:pt>
                <c:pt idx="1107">
                  <c:v>334.29745017663873</c:v>
                </c:pt>
                <c:pt idx="1108">
                  <c:v>334.98533862458959</c:v>
                </c:pt>
                <c:pt idx="1109">
                  <c:v>335.64185103808268</c:v>
                </c:pt>
                <c:pt idx="1110">
                  <c:v>336.30632403515324</c:v>
                </c:pt>
                <c:pt idx="1111">
                  <c:v>336.8458375709107</c:v>
                </c:pt>
                <c:pt idx="1112">
                  <c:v>337.29769621930217</c:v>
                </c:pt>
                <c:pt idx="1113">
                  <c:v>337.61633497166355</c:v>
                </c:pt>
                <c:pt idx="1114">
                  <c:v>337.82123228153557</c:v>
                </c:pt>
                <c:pt idx="1115">
                  <c:v>337.86882979834053</c:v>
                </c:pt>
                <c:pt idx="1116">
                  <c:v>337.83891981385278</c:v>
                </c:pt>
                <c:pt idx="1117">
                  <c:v>338.00823367432565</c:v>
                </c:pt>
                <c:pt idx="1118">
                  <c:v>338.00144646860832</c:v>
                </c:pt>
                <c:pt idx="1119">
                  <c:v>338.05056597102305</c:v>
                </c:pt>
                <c:pt idx="1120">
                  <c:v>338.23129166555975</c:v>
                </c:pt>
                <c:pt idx="1121">
                  <c:v>338.19503846051668</c:v>
                </c:pt>
                <c:pt idx="1122">
                  <c:v>338.10003550201537</c:v>
                </c:pt>
                <c:pt idx="1123">
                  <c:v>338.25849430955265</c:v>
                </c:pt>
                <c:pt idx="1124">
                  <c:v>338.39861013189477</c:v>
                </c:pt>
                <c:pt idx="1125">
                  <c:v>338.42640935251825</c:v>
                </c:pt>
                <c:pt idx="1126">
                  <c:v>338.59360863309377</c:v>
                </c:pt>
                <c:pt idx="1127">
                  <c:v>338.75410027670193</c:v>
                </c:pt>
                <c:pt idx="1128">
                  <c:v>338.71455410157103</c:v>
                </c:pt>
                <c:pt idx="1129">
                  <c:v>338.81651147837323</c:v>
                </c:pt>
                <c:pt idx="1130">
                  <c:v>339.21216444157528</c:v>
                </c:pt>
                <c:pt idx="1131">
                  <c:v>339.50045948453101</c:v>
                </c:pt>
                <c:pt idx="1132">
                  <c:v>339.67734721649015</c:v>
                </c:pt>
                <c:pt idx="1133">
                  <c:v>339.82524358445244</c:v>
                </c:pt>
                <c:pt idx="1134">
                  <c:v>340.08791715487916</c:v>
                </c:pt>
                <c:pt idx="1135">
                  <c:v>340.24730814296538</c:v>
                </c:pt>
                <c:pt idx="1136">
                  <c:v>340.31751520889111</c:v>
                </c:pt>
                <c:pt idx="1137">
                  <c:v>340.37001403897642</c:v>
                </c:pt>
                <c:pt idx="1138">
                  <c:v>340.41539757443979</c:v>
                </c:pt>
                <c:pt idx="1139">
                  <c:v>340.33421314563674</c:v>
                </c:pt>
                <c:pt idx="1140">
                  <c:v>340.25927367289546</c:v>
                </c:pt>
                <c:pt idx="1141">
                  <c:v>340.16240646728812</c:v>
                </c:pt>
                <c:pt idx="1142">
                  <c:v>339.87299058518903</c:v>
                </c:pt>
                <c:pt idx="1143">
                  <c:v>339.79660669402062</c:v>
                </c:pt>
                <c:pt idx="1144">
                  <c:v>339.96917540986522</c:v>
                </c:pt>
                <c:pt idx="1145">
                  <c:v>340.02077730141406</c:v>
                </c:pt>
                <c:pt idx="1146">
                  <c:v>339.98533289361296</c:v>
                </c:pt>
                <c:pt idx="1147">
                  <c:v>339.8910765171812</c:v>
                </c:pt>
                <c:pt idx="1148">
                  <c:v>339.6840706312442</c:v>
                </c:pt>
                <c:pt idx="1149">
                  <c:v>339.35760365961005</c:v>
                </c:pt>
                <c:pt idx="1150">
                  <c:v>339.08394183964003</c:v>
                </c:pt>
                <c:pt idx="1151">
                  <c:v>338.70825400582157</c:v>
                </c:pt>
                <c:pt idx="1152">
                  <c:v>338.29069600537377</c:v>
                </c:pt>
                <c:pt idx="1153">
                  <c:v>337.93602708188348</c:v>
                </c:pt>
                <c:pt idx="1154">
                  <c:v>337.17787115250781</c:v>
                </c:pt>
                <c:pt idx="1155">
                  <c:v>335.81341952539179</c:v>
                </c:pt>
                <c:pt idx="1156">
                  <c:v>334.29854110036166</c:v>
                </c:pt>
                <c:pt idx="1157">
                  <c:v>332.46019178494925</c:v>
                </c:pt>
                <c:pt idx="1158">
                  <c:v>329.79094626303009</c:v>
                </c:pt>
                <c:pt idx="1159">
                  <c:v>326.31779655048933</c:v>
                </c:pt>
                <c:pt idx="1160">
                  <c:v>322.19181220045169</c:v>
                </c:pt>
                <c:pt idx="1161">
                  <c:v>317.34628818503234</c:v>
                </c:pt>
                <c:pt idx="1162">
                  <c:v>311.79965063233755</c:v>
                </c:pt>
                <c:pt idx="1163">
                  <c:v>305.6519851990808</c:v>
                </c:pt>
                <c:pt idx="1164">
                  <c:v>299.04798633761305</c:v>
                </c:pt>
                <c:pt idx="1165">
                  <c:v>292.06583354241207</c:v>
                </c:pt>
                <c:pt idx="1166">
                  <c:v>284.66076942376498</c:v>
                </c:pt>
                <c:pt idx="1167">
                  <c:v>276.80071023732154</c:v>
                </c:pt>
                <c:pt idx="1168">
                  <c:v>268.45911714214299</c:v>
                </c:pt>
                <c:pt idx="1169">
                  <c:v>259.7161081312089</c:v>
                </c:pt>
                <c:pt idx="1170">
                  <c:v>250.87025365957743</c:v>
                </c:pt>
                <c:pt idx="1171">
                  <c:v>241.96023414730223</c:v>
                </c:pt>
                <c:pt idx="1172">
                  <c:v>232.96944690520206</c:v>
                </c:pt>
                <c:pt idx="1173">
                  <c:v>223.87333560480189</c:v>
                </c:pt>
                <c:pt idx="1174">
                  <c:v>214.71077132750943</c:v>
                </c:pt>
                <c:pt idx="1175">
                  <c:v>205.41301968693179</c:v>
                </c:pt>
                <c:pt idx="1176">
                  <c:v>196.06432586486011</c:v>
                </c:pt>
                <c:pt idx="1177">
                  <c:v>186.90245464448626</c:v>
                </c:pt>
                <c:pt idx="1178">
                  <c:v>178.02995813337193</c:v>
                </c:pt>
                <c:pt idx="1179">
                  <c:v>169.51380750772793</c:v>
                </c:pt>
                <c:pt idx="1180">
                  <c:v>161.46813000713348</c:v>
                </c:pt>
                <c:pt idx="1181">
                  <c:v>153.76135077581552</c:v>
                </c:pt>
                <c:pt idx="1182">
                  <c:v>146.57047763921432</c:v>
                </c:pt>
                <c:pt idx="1183">
                  <c:v>140.25274859004398</c:v>
                </c:pt>
                <c:pt idx="1184">
                  <c:v>135.07638331388674</c:v>
                </c:pt>
                <c:pt idx="1185">
                  <c:v>131.14127690512623</c:v>
                </c:pt>
                <c:pt idx="1186">
                  <c:v>127.99502483550114</c:v>
                </c:pt>
                <c:pt idx="1187">
                  <c:v>125.09079215584721</c:v>
                </c:pt>
                <c:pt idx="1188">
                  <c:v>122.4099619900128</c:v>
                </c:pt>
                <c:pt idx="1189">
                  <c:v>119.93534952924259</c:v>
                </c:pt>
                <c:pt idx="1190">
                  <c:v>117.92493802699316</c:v>
                </c:pt>
                <c:pt idx="1191">
                  <c:v>116.51225048645523</c:v>
                </c:pt>
                <c:pt idx="1192">
                  <c:v>115.54669275672791</c:v>
                </c:pt>
                <c:pt idx="1193">
                  <c:v>114.92617792928731</c:v>
                </c:pt>
                <c:pt idx="1194">
                  <c:v>114.37493347318828</c:v>
                </c:pt>
                <c:pt idx="1195">
                  <c:v>113.75224628294302</c:v>
                </c:pt>
                <c:pt idx="1196">
                  <c:v>113.04822733810124</c:v>
                </c:pt>
                <c:pt idx="1197">
                  <c:v>112.22605600440114</c:v>
                </c:pt>
                <c:pt idx="1198">
                  <c:v>111.22712861944721</c:v>
                </c:pt>
                <c:pt idx="1199">
                  <c:v>110.08350334102819</c:v>
                </c:pt>
                <c:pt idx="1200">
                  <c:v>108.78169539171833</c:v>
                </c:pt>
                <c:pt idx="1201">
                  <c:v>107.32771882312461</c:v>
                </c:pt>
                <c:pt idx="1202">
                  <c:v>105.58250968288426</c:v>
                </c:pt>
                <c:pt idx="1203">
                  <c:v>103.45770124573932</c:v>
                </c:pt>
                <c:pt idx="1204">
                  <c:v>101.06557038068244</c:v>
                </c:pt>
                <c:pt idx="1205">
                  <c:v>98.509757274476101</c:v>
                </c:pt>
                <c:pt idx="1206">
                  <c:v>95.978237484131782</c:v>
                </c:pt>
                <c:pt idx="1207">
                  <c:v>93.241449985352418</c:v>
                </c:pt>
                <c:pt idx="1208">
                  <c:v>90.465953832633005</c:v>
                </c:pt>
                <c:pt idx="1209">
                  <c:v>87.427034307045858</c:v>
                </c:pt>
                <c:pt idx="1210">
                  <c:v>83.957262437273101</c:v>
                </c:pt>
                <c:pt idx="1211">
                  <c:v>80.477473019021318</c:v>
                </c:pt>
                <c:pt idx="1212">
                  <c:v>77.428436632942748</c:v>
                </c:pt>
                <c:pt idx="1213">
                  <c:v>74.835479968870231</c:v>
                </c:pt>
                <c:pt idx="1214">
                  <c:v>72.635827663572528</c:v>
                </c:pt>
                <c:pt idx="1215">
                  <c:v>70.559225535605407</c:v>
                </c:pt>
                <c:pt idx="1216">
                  <c:v>68.408515879020371</c:v>
                </c:pt>
                <c:pt idx="1217">
                  <c:v>66.278630042172651</c:v>
                </c:pt>
                <c:pt idx="1218">
                  <c:v>64.167966192774756</c:v>
                </c:pt>
                <c:pt idx="1219">
                  <c:v>62.164276485638233</c:v>
                </c:pt>
                <c:pt idx="1220">
                  <c:v>60.363947525204523</c:v>
                </c:pt>
                <c:pt idx="1221">
                  <c:v>58.80364386941956</c:v>
                </c:pt>
                <c:pt idx="1222">
                  <c:v>57.498748187156515</c:v>
                </c:pt>
                <c:pt idx="1223">
                  <c:v>56.451152172759862</c:v>
                </c:pt>
                <c:pt idx="1224">
                  <c:v>55.650294313316799</c:v>
                </c:pt>
                <c:pt idx="1225">
                  <c:v>55.086425519984736</c:v>
                </c:pt>
                <c:pt idx="1226">
                  <c:v>54.756700479985909</c:v>
                </c:pt>
                <c:pt idx="1227">
                  <c:v>54.664646596910067</c:v>
                </c:pt>
                <c:pt idx="1228">
                  <c:v>54.773519935609293</c:v>
                </c:pt>
                <c:pt idx="1229">
                  <c:v>55.107864555947039</c:v>
                </c:pt>
                <c:pt idx="1230">
                  <c:v>55.63802882087419</c:v>
                </c:pt>
                <c:pt idx="1231">
                  <c:v>56.198180450037711</c:v>
                </c:pt>
                <c:pt idx="1232">
                  <c:v>56.927551184650198</c:v>
                </c:pt>
                <c:pt idx="1233">
                  <c:v>57.690047247369414</c:v>
                </c:pt>
                <c:pt idx="1234">
                  <c:v>58.498505151417923</c:v>
                </c:pt>
                <c:pt idx="1235">
                  <c:v>59.374004755155006</c:v>
                </c:pt>
                <c:pt idx="1236">
                  <c:v>60.283696697066162</c:v>
                </c:pt>
                <c:pt idx="1237">
                  <c:v>61.286489258830301</c:v>
                </c:pt>
                <c:pt idx="1238">
                  <c:v>62.292143931227969</c:v>
                </c:pt>
                <c:pt idx="1239">
                  <c:v>63.328132859595051</c:v>
                </c:pt>
                <c:pt idx="1240">
                  <c:v>64.330584178087733</c:v>
                </c:pt>
                <c:pt idx="1241">
                  <c:v>65.314385395157913</c:v>
                </c:pt>
                <c:pt idx="1242">
                  <c:v>66.265586518607307</c:v>
                </c:pt>
                <c:pt idx="1243">
                  <c:v>67.195926017175978</c:v>
                </c:pt>
                <c:pt idx="1244">
                  <c:v>68.134700938931672</c:v>
                </c:pt>
                <c:pt idx="1245">
                  <c:v>69.059723943629237</c:v>
                </c:pt>
                <c:pt idx="1246">
                  <c:v>69.953591332580828</c:v>
                </c:pt>
                <c:pt idx="1247">
                  <c:v>70.775622768536152</c:v>
                </c:pt>
                <c:pt idx="1248">
                  <c:v>71.580574863264147</c:v>
                </c:pt>
                <c:pt idx="1249">
                  <c:v>72.329761412243826</c:v>
                </c:pt>
                <c:pt idx="1250">
                  <c:v>73.033625918994304</c:v>
                </c:pt>
                <c:pt idx="1251">
                  <c:v>73.698731617533198</c:v>
                </c:pt>
                <c:pt idx="1252">
                  <c:v>74.334213800799873</c:v>
                </c:pt>
                <c:pt idx="1253">
                  <c:v>75.000812739199887</c:v>
                </c:pt>
                <c:pt idx="1254">
                  <c:v>75.665365605415275</c:v>
                </c:pt>
                <c:pt idx="1255">
                  <c:v>76.2880297896141</c:v>
                </c:pt>
                <c:pt idx="1256">
                  <c:v>76.838181344259169</c:v>
                </c:pt>
                <c:pt idx="1257">
                  <c:v>77.306013548546929</c:v>
                </c:pt>
                <c:pt idx="1258">
                  <c:v>77.719397121735625</c:v>
                </c:pt>
                <c:pt idx="1259">
                  <c:v>78.042520420063653</c:v>
                </c:pt>
                <c:pt idx="1260">
                  <c:v>78.313095772366452</c:v>
                </c:pt>
                <c:pt idx="1261">
                  <c:v>78.479780712953655</c:v>
                </c:pt>
                <c:pt idx="1262">
                  <c:v>78.522874504264919</c:v>
                </c:pt>
                <c:pt idx="1263">
                  <c:v>78.451884157782999</c:v>
                </c:pt>
                <c:pt idx="1264">
                  <c:v>78.287893068722767</c:v>
                </c:pt>
                <c:pt idx="1265">
                  <c:v>78.068824371128713</c:v>
                </c:pt>
                <c:pt idx="1266">
                  <c:v>77.863530188734202</c:v>
                </c:pt>
                <c:pt idx="1267">
                  <c:v>77.652489404985417</c:v>
                </c:pt>
                <c:pt idx="1268">
                  <c:v>77.242297912294234</c:v>
                </c:pt>
                <c:pt idx="1269">
                  <c:v>76.60827499596391</c:v>
                </c:pt>
                <c:pt idx="1270">
                  <c:v>75.786099996274373</c:v>
                </c:pt>
                <c:pt idx="1271">
                  <c:v>74.799476919637883</c:v>
                </c:pt>
                <c:pt idx="1272">
                  <c:v>73.984132541204204</c:v>
                </c:pt>
                <c:pt idx="1273">
                  <c:v>73.806891576496184</c:v>
                </c:pt>
                <c:pt idx="1274">
                  <c:v>74.227899916765708</c:v>
                </c:pt>
                <c:pt idx="1275">
                  <c:v>75.133446077014497</c:v>
                </c:pt>
                <c:pt idx="1276">
                  <c:v>76.233950224936464</c:v>
                </c:pt>
                <c:pt idx="1277">
                  <c:v>77.415954053787502</c:v>
                </c:pt>
                <c:pt idx="1278">
                  <c:v>78.691649895803849</c:v>
                </c:pt>
                <c:pt idx="1279">
                  <c:v>79.946138365357399</c:v>
                </c:pt>
                <c:pt idx="1280">
                  <c:v>81.205666183406834</c:v>
                </c:pt>
                <c:pt idx="1281">
                  <c:v>82.417538015452465</c:v>
                </c:pt>
                <c:pt idx="1282">
                  <c:v>83.631573552725357</c:v>
                </c:pt>
                <c:pt idx="1283">
                  <c:v>84.838375587131097</c:v>
                </c:pt>
                <c:pt idx="1284">
                  <c:v>86.007731311197929</c:v>
                </c:pt>
                <c:pt idx="1285">
                  <c:v>87.071751979567324</c:v>
                </c:pt>
                <c:pt idx="1286">
                  <c:v>88.13084798113907</c:v>
                </c:pt>
                <c:pt idx="1287">
                  <c:v>89.15462890566684</c:v>
                </c:pt>
                <c:pt idx="1288">
                  <c:v>90.247349759077082</c:v>
                </c:pt>
                <c:pt idx="1289">
                  <c:v>91.474476700686537</c:v>
                </c:pt>
                <c:pt idx="1290">
                  <c:v>92.757978492941419</c:v>
                </c:pt>
                <c:pt idx="1291">
                  <c:v>94.041210916561312</c:v>
                </c:pt>
                <c:pt idx="1292">
                  <c:v>95.330348538364291</c:v>
                </c:pt>
                <c:pt idx="1293">
                  <c:v>96.815706343105504</c:v>
                </c:pt>
                <c:pt idx="1294">
                  <c:v>98.439113547482009</c:v>
                </c:pt>
                <c:pt idx="1295">
                  <c:v>100.30379712075262</c:v>
                </c:pt>
                <c:pt idx="1296">
                  <c:v>102.34196657300242</c:v>
                </c:pt>
                <c:pt idx="1297">
                  <c:v>104.24181529815608</c:v>
                </c:pt>
                <c:pt idx="1298">
                  <c:v>105.50321412137485</c:v>
                </c:pt>
                <c:pt idx="1299">
                  <c:v>106.17527457357679</c:v>
                </c:pt>
                <c:pt idx="1300">
                  <c:v>106.43563806791704</c:v>
                </c:pt>
                <c:pt idx="1301">
                  <c:v>106.54366590884649</c:v>
                </c:pt>
                <c:pt idx="1302">
                  <c:v>106.56030699278138</c:v>
                </c:pt>
                <c:pt idx="1303">
                  <c:v>106.40336030102897</c:v>
                </c:pt>
                <c:pt idx="1304">
                  <c:v>106.24310181633443</c:v>
                </c:pt>
                <c:pt idx="1305">
                  <c:v>106.05517090738563</c:v>
                </c:pt>
                <c:pt idx="1306">
                  <c:v>105.88785006835596</c:v>
                </c:pt>
                <c:pt idx="1307">
                  <c:v>105.72724621694397</c:v>
                </c:pt>
                <c:pt idx="1308">
                  <c:v>105.61899650794828</c:v>
                </c:pt>
                <c:pt idx="1309">
                  <c:v>105.5498429304138</c:v>
                </c:pt>
                <c:pt idx="1310">
                  <c:v>105.59677808961274</c:v>
                </c:pt>
                <c:pt idx="1311">
                  <c:v>105.73241054425792</c:v>
                </c:pt>
                <c:pt idx="1312">
                  <c:v>105.89453281008423</c:v>
                </c:pt>
                <c:pt idx="1313">
                  <c:v>105.95495336315467</c:v>
                </c:pt>
                <c:pt idx="1314">
                  <c:v>105.83226464291201</c:v>
                </c:pt>
                <c:pt idx="1315">
                  <c:v>105.66362890114955</c:v>
                </c:pt>
                <c:pt idx="1316">
                  <c:v>105.42796513952266</c:v>
                </c:pt>
                <c:pt idx="1317">
                  <c:v>105.22889089802091</c:v>
                </c:pt>
                <c:pt idx="1318">
                  <c:v>105.05128390586545</c:v>
                </c:pt>
                <c:pt idx="1319">
                  <c:v>104.99503129772195</c:v>
                </c:pt>
                <c:pt idx="1320">
                  <c:v>104.99849042866641</c:v>
                </c:pt>
                <c:pt idx="1321">
                  <c:v>105.087837318769</c:v>
                </c:pt>
                <c:pt idx="1322">
                  <c:v>105.32415752501754</c:v>
                </c:pt>
                <c:pt idx="1323">
                  <c:v>105.7238377154008</c:v>
                </c:pt>
                <c:pt idx="1324">
                  <c:v>106.32969635267767</c:v>
                </c:pt>
                <c:pt idx="1325">
                  <c:v>107.02741201785631</c:v>
                </c:pt>
                <c:pt idx="1326">
                  <c:v>107.82838032417506</c:v>
                </c:pt>
                <c:pt idx="1327">
                  <c:v>108.63850491462313</c:v>
                </c:pt>
                <c:pt idx="1328">
                  <c:v>109.45092761349827</c:v>
                </c:pt>
                <c:pt idx="1329">
                  <c:v>110.23162548938302</c:v>
                </c:pt>
                <c:pt idx="1330">
                  <c:v>111.01380814404587</c:v>
                </c:pt>
                <c:pt idx="1331">
                  <c:v>111.74505367142696</c:v>
                </c:pt>
                <c:pt idx="1332">
                  <c:v>112.36158800439412</c:v>
                </c:pt>
                <c:pt idx="1333">
                  <c:v>112.63223508097919</c:v>
                </c:pt>
                <c:pt idx="1334">
                  <c:v>112.5620631516731</c:v>
                </c:pt>
                <c:pt idx="1335">
                  <c:v>112.12190444769824</c:v>
                </c:pt>
                <c:pt idx="1336">
                  <c:v>111.32483487479838</c:v>
                </c:pt>
                <c:pt idx="1337">
                  <c:v>110.33984757673697</c:v>
                </c:pt>
                <c:pt idx="1338">
                  <c:v>109.43370545544951</c:v>
                </c:pt>
                <c:pt idx="1339">
                  <c:v>109.04342042041493</c:v>
                </c:pt>
                <c:pt idx="1340">
                  <c:v>109.47084961884455</c:v>
                </c:pt>
                <c:pt idx="1341">
                  <c:v>110.45616887893344</c:v>
                </c:pt>
                <c:pt idx="1342">
                  <c:v>112.14107896516933</c:v>
                </c:pt>
                <c:pt idx="1343">
                  <c:v>114.63484212169476</c:v>
                </c:pt>
                <c:pt idx="1344">
                  <c:v>117.55523888156439</c:v>
                </c:pt>
                <c:pt idx="1345">
                  <c:v>120.37406665990559</c:v>
                </c:pt>
                <c:pt idx="1346">
                  <c:v>123.13298460914362</c:v>
                </c:pt>
                <c:pt idx="1347">
                  <c:v>125.96890886997872</c:v>
                </c:pt>
                <c:pt idx="1348">
                  <c:v>129.03899280305728</c:v>
                </c:pt>
                <c:pt idx="1349">
                  <c:v>132.00830104897597</c:v>
                </c:pt>
                <c:pt idx="1350">
                  <c:v>134.99227789136242</c:v>
                </c:pt>
                <c:pt idx="1351">
                  <c:v>137.85748728433455</c:v>
                </c:pt>
                <c:pt idx="1352">
                  <c:v>140.88691133938573</c:v>
                </c:pt>
                <c:pt idx="1353">
                  <c:v>144.04330277481759</c:v>
                </c:pt>
                <c:pt idx="1354">
                  <c:v>147.27997179213932</c:v>
                </c:pt>
                <c:pt idx="1355">
                  <c:v>150.52920473120554</c:v>
                </c:pt>
                <c:pt idx="1356">
                  <c:v>153.92234282880511</c:v>
                </c:pt>
                <c:pt idx="1357">
                  <c:v>157.47293184197395</c:v>
                </c:pt>
                <c:pt idx="1358">
                  <c:v>161.34732170028363</c:v>
                </c:pt>
                <c:pt idx="1359">
                  <c:v>165.60368156949258</c:v>
                </c:pt>
                <c:pt idx="1360">
                  <c:v>170.71724452568546</c:v>
                </c:pt>
                <c:pt idx="1361">
                  <c:v>176.44668725447889</c:v>
                </c:pt>
                <c:pt idx="1362">
                  <c:v>183.07386515798052</c:v>
                </c:pt>
                <c:pt idx="1363">
                  <c:v>190.3543370689051</c:v>
                </c:pt>
                <c:pt idx="1364">
                  <c:v>198.01631114052779</c:v>
                </c:pt>
                <c:pt idx="1365">
                  <c:v>205.38736412971795</c:v>
                </c:pt>
                <c:pt idx="1366">
                  <c:v>212.76987458127812</c:v>
                </c:pt>
                <c:pt idx="1367">
                  <c:v>219.72911499810289</c:v>
                </c:pt>
                <c:pt idx="1368">
                  <c:v>226.06379845978728</c:v>
                </c:pt>
                <c:pt idx="1369">
                  <c:v>232.08350627057288</c:v>
                </c:pt>
                <c:pt idx="1370">
                  <c:v>238.1786211728365</c:v>
                </c:pt>
                <c:pt idx="1371">
                  <c:v>244.35872723646446</c:v>
                </c:pt>
                <c:pt idx="1372">
                  <c:v>250.47267129519796</c:v>
                </c:pt>
                <c:pt idx="1373">
                  <c:v>256.5840042724904</c:v>
                </c:pt>
                <c:pt idx="1374">
                  <c:v>262.52985009768344</c:v>
                </c:pt>
                <c:pt idx="1375">
                  <c:v>268.36909239786161</c:v>
                </c:pt>
                <c:pt idx="1376">
                  <c:v>274.10070067494917</c:v>
                </c:pt>
                <c:pt idx="1377">
                  <c:v>279.64372369995306</c:v>
                </c:pt>
                <c:pt idx="1378">
                  <c:v>285.04651418457206</c:v>
                </c:pt>
                <c:pt idx="1379">
                  <c:v>290.35370540114343</c:v>
                </c:pt>
                <c:pt idx="1380">
                  <c:v>295.58495883182468</c:v>
                </c:pt>
                <c:pt idx="1381">
                  <c:v>300.71226969091509</c:v>
                </c:pt>
                <c:pt idx="1382">
                  <c:v>305.8759412531524</c:v>
                </c:pt>
                <c:pt idx="1383">
                  <c:v>310.83009961829453</c:v>
                </c:pt>
                <c:pt idx="1384">
                  <c:v>315.7847073399642</c:v>
                </c:pt>
                <c:pt idx="1385">
                  <c:v>320.17357600612081</c:v>
                </c:pt>
                <c:pt idx="1386">
                  <c:v>324.20637785180384</c:v>
                </c:pt>
                <c:pt idx="1387">
                  <c:v>327.48896417089583</c:v>
                </c:pt>
                <c:pt idx="1388">
                  <c:v>330.02058231159617</c:v>
                </c:pt>
                <c:pt idx="1389">
                  <c:v>331.87746059531952</c:v>
                </c:pt>
                <c:pt idx="1390">
                  <c:v>333.16688670337186</c:v>
                </c:pt>
                <c:pt idx="1391">
                  <c:v>333.85251080311247</c:v>
                </c:pt>
                <c:pt idx="1392">
                  <c:v>334.31616381825768</c:v>
                </c:pt>
                <c:pt idx="1393">
                  <c:v>334.54107429377632</c:v>
                </c:pt>
                <c:pt idx="1394">
                  <c:v>334.65945319425504</c:v>
                </c:pt>
                <c:pt idx="1395">
                  <c:v>334.76257217931231</c:v>
                </c:pt>
                <c:pt idx="1396">
                  <c:v>334.67622047321134</c:v>
                </c:pt>
                <c:pt idx="1397">
                  <c:v>334.49189582142583</c:v>
                </c:pt>
                <c:pt idx="1398">
                  <c:v>333.84174998900846</c:v>
                </c:pt>
                <c:pt idx="1399">
                  <c:v>333.20469229754627</c:v>
                </c:pt>
                <c:pt idx="1400">
                  <c:v>332.38894673619654</c:v>
                </c:pt>
                <c:pt idx="1401">
                  <c:v>331.58979698725835</c:v>
                </c:pt>
                <c:pt idx="1402">
                  <c:v>330.74750491131539</c:v>
                </c:pt>
                <c:pt idx="1403">
                  <c:v>329.90846607198341</c:v>
                </c:pt>
                <c:pt idx="1404">
                  <c:v>329.28473791260006</c:v>
                </c:pt>
                <c:pt idx="1405">
                  <c:v>328.76129653470775</c:v>
                </c:pt>
                <c:pt idx="1406">
                  <c:v>328.25658141665332</c:v>
                </c:pt>
                <c:pt idx="1407">
                  <c:v>327.67069053844921</c:v>
                </c:pt>
                <c:pt idx="1408">
                  <c:v>327.27448357395309</c:v>
                </c:pt>
                <c:pt idx="1409">
                  <c:v>326.7795232990336</c:v>
                </c:pt>
                <c:pt idx="1410">
                  <c:v>326.28263689141562</c:v>
                </c:pt>
                <c:pt idx="1411">
                  <c:v>325.86397251515285</c:v>
                </c:pt>
                <c:pt idx="1412">
                  <c:v>325.35135924475645</c:v>
                </c:pt>
                <c:pt idx="1413">
                  <c:v>324.99510084131367</c:v>
                </c:pt>
                <c:pt idx="1414">
                  <c:v>324.44778539198182</c:v>
                </c:pt>
                <c:pt idx="1415">
                  <c:v>324.05026343875244</c:v>
                </c:pt>
                <c:pt idx="1416">
                  <c:v>323.77870471269455</c:v>
                </c:pt>
                <c:pt idx="1417">
                  <c:v>323.65111204248728</c:v>
                </c:pt>
                <c:pt idx="1418">
                  <c:v>323.66256496229596</c:v>
                </c:pt>
                <c:pt idx="1419">
                  <c:v>323.73159842673471</c:v>
                </c:pt>
                <c:pt idx="1420">
                  <c:v>323.75532162467817</c:v>
                </c:pt>
                <c:pt idx="1421">
                  <c:v>324.06337380739524</c:v>
                </c:pt>
                <c:pt idx="1422">
                  <c:v>324.34465274528793</c:v>
                </c:pt>
                <c:pt idx="1423">
                  <c:v>324.76121791872731</c:v>
                </c:pt>
                <c:pt idx="1424">
                  <c:v>325.32420115574831</c:v>
                </c:pt>
                <c:pt idx="1425">
                  <c:v>326.00695491299842</c:v>
                </c:pt>
                <c:pt idx="1426">
                  <c:v>326.88026607353703</c:v>
                </c:pt>
                <c:pt idx="1427">
                  <c:v>327.75716868326492</c:v>
                </c:pt>
                <c:pt idx="1428">
                  <c:v>328.72354032301376</c:v>
                </c:pt>
                <c:pt idx="1429">
                  <c:v>329.50172952893575</c:v>
                </c:pt>
                <c:pt idx="1430">
                  <c:v>330.17082725747917</c:v>
                </c:pt>
                <c:pt idx="1431">
                  <c:v>330.80999439151924</c:v>
                </c:pt>
                <c:pt idx="1432">
                  <c:v>331.24922559217163</c:v>
                </c:pt>
                <c:pt idx="1433">
                  <c:v>331.63005439277379</c:v>
                </c:pt>
                <c:pt idx="1434">
                  <c:v>331.86774251640657</c:v>
                </c:pt>
                <c:pt idx="1435">
                  <c:v>332.06253155360605</c:v>
                </c:pt>
                <c:pt idx="1436">
                  <c:v>332.03618297255946</c:v>
                </c:pt>
                <c:pt idx="1437">
                  <c:v>332.27955351313182</c:v>
                </c:pt>
                <c:pt idx="1438">
                  <c:v>332.37804939673708</c:v>
                </c:pt>
                <c:pt idx="1439">
                  <c:v>332.66589175083425</c:v>
                </c:pt>
                <c:pt idx="1440">
                  <c:v>332.78390007769315</c:v>
                </c:pt>
                <c:pt idx="1441">
                  <c:v>332.85283084094755</c:v>
                </c:pt>
                <c:pt idx="1442">
                  <c:v>332.63953616087468</c:v>
                </c:pt>
                <c:pt idx="1443">
                  <c:v>332.22726414849973</c:v>
                </c:pt>
                <c:pt idx="1444">
                  <c:v>331.91747459861512</c:v>
                </c:pt>
                <c:pt idx="1445">
                  <c:v>331.7022842448755</c:v>
                </c:pt>
                <c:pt idx="1446">
                  <c:v>331.30057007219278</c:v>
                </c:pt>
                <c:pt idx="1447">
                  <c:v>330.97283391279336</c:v>
                </c:pt>
                <c:pt idx="1448">
                  <c:v>330.57184668873231</c:v>
                </c:pt>
                <c:pt idx="1449">
                  <c:v>330.18632002036827</c:v>
                </c:pt>
                <c:pt idx="1450">
                  <c:v>329.9658338649553</c:v>
                </c:pt>
                <c:pt idx="1451">
                  <c:v>329.65461587534338</c:v>
                </c:pt>
                <c:pt idx="1452">
                  <c:v>329.5119531157016</c:v>
                </c:pt>
                <c:pt idx="1453">
                  <c:v>329.51872595295532</c:v>
                </c:pt>
                <c:pt idx="1454">
                  <c:v>329.45113164888181</c:v>
                </c:pt>
                <c:pt idx="1455">
                  <c:v>329.50258306050631</c:v>
                </c:pt>
                <c:pt idx="1456">
                  <c:v>329.70392282508277</c:v>
                </c:pt>
                <c:pt idx="1457">
                  <c:v>330.0990056846918</c:v>
                </c:pt>
                <c:pt idx="1458">
                  <c:v>330.54062063202321</c:v>
                </c:pt>
                <c:pt idx="1459">
                  <c:v>331.29903442955987</c:v>
                </c:pt>
                <c:pt idx="1460">
                  <c:v>332.06680101190142</c:v>
                </c:pt>
                <c:pt idx="1461">
                  <c:v>332.93858554944745</c:v>
                </c:pt>
                <c:pt idx="1462">
                  <c:v>333.89407896872075</c:v>
                </c:pt>
                <c:pt idx="1463">
                  <c:v>334.96376520189608</c:v>
                </c:pt>
                <c:pt idx="1464">
                  <c:v>335.86501403251947</c:v>
                </c:pt>
                <c:pt idx="1465">
                  <c:v>336.76155141463335</c:v>
                </c:pt>
                <c:pt idx="1466">
                  <c:v>337.57373976735386</c:v>
                </c:pt>
                <c:pt idx="1467">
                  <c:v>338.5080674775574</c:v>
                </c:pt>
                <c:pt idx="1468">
                  <c:v>339.58898536389916</c:v>
                </c:pt>
                <c:pt idx="1469">
                  <c:v>340.39598648975306</c:v>
                </c:pt>
                <c:pt idx="1470">
                  <c:v>341.05783368284898</c:v>
                </c:pt>
                <c:pt idx="1471">
                  <c:v>341.66261570724521</c:v>
                </c:pt>
                <c:pt idx="1472">
                  <c:v>342.21779911438017</c:v>
                </c:pt>
                <c:pt idx="1473">
                  <c:v>343.01642995173552</c:v>
                </c:pt>
                <c:pt idx="1474">
                  <c:v>343.85824303237126</c:v>
                </c:pt>
                <c:pt idx="1475">
                  <c:v>344.58914741449655</c:v>
                </c:pt>
                <c:pt idx="1476">
                  <c:v>345.51613607491987</c:v>
                </c:pt>
                <c:pt idx="1477">
                  <c:v>346.30412560761835</c:v>
                </c:pt>
                <c:pt idx="1478">
                  <c:v>346.93611594549384</c:v>
                </c:pt>
                <c:pt idx="1479">
                  <c:v>347.67026087276355</c:v>
                </c:pt>
                <c:pt idx="1480">
                  <c:v>348.4002408056279</c:v>
                </c:pt>
                <c:pt idx="1481">
                  <c:v>349.13868382057962</c:v>
                </c:pt>
                <c:pt idx="1482">
                  <c:v>350.01109275745813</c:v>
                </c:pt>
                <c:pt idx="1483">
                  <c:v>351.07793177611518</c:v>
                </c:pt>
                <c:pt idx="1484">
                  <c:v>352.13655240872168</c:v>
                </c:pt>
                <c:pt idx="1485">
                  <c:v>353.24297145420462</c:v>
                </c:pt>
                <c:pt idx="1486">
                  <c:v>354.31966595772735</c:v>
                </c:pt>
                <c:pt idx="1487">
                  <c:v>355.0673839609791</c:v>
                </c:pt>
                <c:pt idx="1488">
                  <c:v>355.66835442551917</c:v>
                </c:pt>
                <c:pt idx="1489">
                  <c:v>356.14001946971001</c:v>
                </c:pt>
                <c:pt idx="1490">
                  <c:v>356.44924874127076</c:v>
                </c:pt>
                <c:pt idx="1491">
                  <c:v>356.70084499194223</c:v>
                </c:pt>
                <c:pt idx="1492">
                  <c:v>356.69924153102357</c:v>
                </c:pt>
                <c:pt idx="1493">
                  <c:v>356.60853064402176</c:v>
                </c:pt>
                <c:pt idx="1494">
                  <c:v>356.48479751755855</c:v>
                </c:pt>
                <c:pt idx="1495">
                  <c:v>356.34596693928484</c:v>
                </c:pt>
                <c:pt idx="1496">
                  <c:v>356.36858486703215</c:v>
                </c:pt>
                <c:pt idx="1497">
                  <c:v>356.34023218495275</c:v>
                </c:pt>
                <c:pt idx="1498">
                  <c:v>356.21559893995641</c:v>
                </c:pt>
                <c:pt idx="1499">
                  <c:v>355.98978363688286</c:v>
                </c:pt>
                <c:pt idx="1500">
                  <c:v>355.90749258789185</c:v>
                </c:pt>
                <c:pt idx="1501">
                  <c:v>355.60691623497712</c:v>
                </c:pt>
                <c:pt idx="1502">
                  <c:v>355.34176883228656</c:v>
                </c:pt>
                <c:pt idx="1503">
                  <c:v>355.00778661441836</c:v>
                </c:pt>
                <c:pt idx="1504">
                  <c:v>354.61949533638619</c:v>
                </c:pt>
                <c:pt idx="1505">
                  <c:v>354.28876492589495</c:v>
                </c:pt>
                <c:pt idx="1506">
                  <c:v>353.88193685467229</c:v>
                </c:pt>
                <c:pt idx="1507">
                  <c:v>353.32178786585132</c:v>
                </c:pt>
                <c:pt idx="1508">
                  <c:v>352.54318879924739</c:v>
                </c:pt>
                <c:pt idx="1509">
                  <c:v>351.59371273776679</c:v>
                </c:pt>
                <c:pt idx="1510">
                  <c:v>350.68035021947702</c:v>
                </c:pt>
                <c:pt idx="1511">
                  <c:v>349.82493866413262</c:v>
                </c:pt>
                <c:pt idx="1512">
                  <c:v>349.21994338227626</c:v>
                </c:pt>
                <c:pt idx="1513">
                  <c:v>348.72917850671655</c:v>
                </c:pt>
                <c:pt idx="1514">
                  <c:v>348.35001092927683</c:v>
                </c:pt>
                <c:pt idx="1515">
                  <c:v>348.15693316548629</c:v>
                </c:pt>
                <c:pt idx="1516">
                  <c:v>347.96639984506425</c:v>
                </c:pt>
                <c:pt idx="1517">
                  <c:v>347.84898447236702</c:v>
                </c:pt>
                <c:pt idx="1518">
                  <c:v>347.74060105141569</c:v>
                </c:pt>
                <c:pt idx="1519">
                  <c:v>347.73593943207601</c:v>
                </c:pt>
                <c:pt idx="1520">
                  <c:v>347.77779024499324</c:v>
                </c:pt>
                <c:pt idx="1521">
                  <c:v>347.73949868768608</c:v>
                </c:pt>
                <c:pt idx="1522">
                  <c:v>347.77184494247945</c:v>
                </c:pt>
                <c:pt idx="1523">
                  <c:v>347.82631840844255</c:v>
                </c:pt>
                <c:pt idx="1524">
                  <c:v>347.90737083856237</c:v>
                </c:pt>
                <c:pt idx="1525">
                  <c:v>348.04680385098067</c:v>
                </c:pt>
                <c:pt idx="1526">
                  <c:v>348.3662804778283</c:v>
                </c:pt>
                <c:pt idx="1527">
                  <c:v>348.75656659491841</c:v>
                </c:pt>
                <c:pt idx="1528">
                  <c:v>349.2122153183862</c:v>
                </c:pt>
                <c:pt idx="1529">
                  <c:v>349.70358337081802</c:v>
                </c:pt>
                <c:pt idx="1530">
                  <c:v>350.1417692653705</c:v>
                </c:pt>
                <c:pt idx="1531">
                  <c:v>350.533940860342</c:v>
                </c:pt>
                <c:pt idx="1532">
                  <c:v>350.87748387108491</c:v>
                </c:pt>
                <c:pt idx="1533">
                  <c:v>351.2653697271553</c:v>
                </c:pt>
                <c:pt idx="1534">
                  <c:v>351.66341820968182</c:v>
                </c:pt>
                <c:pt idx="1535">
                  <c:v>351.86469373201396</c:v>
                </c:pt>
                <c:pt idx="1536">
                  <c:v>352.1243326757052</c:v>
                </c:pt>
                <c:pt idx="1537">
                  <c:v>352.30553785449712</c:v>
                </c:pt>
                <c:pt idx="1538">
                  <c:v>352.53741955799734</c:v>
                </c:pt>
                <c:pt idx="1539">
                  <c:v>352.88377189968986</c:v>
                </c:pt>
                <c:pt idx="1540">
                  <c:v>353.37271252279066</c:v>
                </c:pt>
                <c:pt idx="1541">
                  <c:v>354.05481155949906</c:v>
                </c:pt>
                <c:pt idx="1542">
                  <c:v>355.01367220876836</c:v>
                </c:pt>
                <c:pt idx="1543">
                  <c:v>356.15723588501692</c:v>
                </c:pt>
                <c:pt idx="1544">
                  <c:v>357.35437158616946</c:v>
                </c:pt>
                <c:pt idx="1545">
                  <c:v>358.62557377184874</c:v>
                </c:pt>
                <c:pt idx="1546">
                  <c:v>359.79899117401419</c:v>
                </c:pt>
                <c:pt idx="1547">
                  <c:v>361.01753031447464</c:v>
                </c:pt>
                <c:pt idx="1548">
                  <c:v>362.29002798259199</c:v>
                </c:pt>
                <c:pt idx="1549">
                  <c:v>363.54156429162339</c:v>
                </c:pt>
                <c:pt idx="1550">
                  <c:v>364.59221319226776</c:v>
                </c:pt>
                <c:pt idx="1551">
                  <c:v>365.5589660236318</c:v>
                </c:pt>
                <c:pt idx="1552">
                  <c:v>366.46981479104471</c:v>
                </c:pt>
                <c:pt idx="1553">
                  <c:v>367.28905980711818</c:v>
                </c:pt>
                <c:pt idx="1554">
                  <c:v>368.02067059118599</c:v>
                </c:pt>
                <c:pt idx="1555">
                  <c:v>368.81600362263322</c:v>
                </c:pt>
                <c:pt idx="1556">
                  <c:v>369.88246488243067</c:v>
                </c:pt>
                <c:pt idx="1557">
                  <c:v>371.06996758378216</c:v>
                </c:pt>
                <c:pt idx="1558">
                  <c:v>372.22150853887587</c:v>
                </c:pt>
                <c:pt idx="1559">
                  <c:v>373.39523865127001</c:v>
                </c:pt>
                <c:pt idx="1560">
                  <c:v>374.82329721655691</c:v>
                </c:pt>
                <c:pt idx="1561">
                  <c:v>376.2215051229756</c:v>
                </c:pt>
                <c:pt idx="1562">
                  <c:v>377.52138934428518</c:v>
                </c:pt>
                <c:pt idx="1563">
                  <c:v>378.72743631780173</c:v>
                </c:pt>
                <c:pt idx="1564">
                  <c:v>379.96686429335546</c:v>
                </c:pt>
                <c:pt idx="1565">
                  <c:v>381.1201824246358</c:v>
                </c:pt>
                <c:pt idx="1566">
                  <c:v>382.20324531504843</c:v>
                </c:pt>
                <c:pt idx="1567">
                  <c:v>383.0091495215832</c:v>
                </c:pt>
                <c:pt idx="1568">
                  <c:v>383.64536878915374</c:v>
                </c:pt>
                <c:pt idx="1569">
                  <c:v>384.32803272844961</c:v>
                </c:pt>
                <c:pt idx="1570">
                  <c:v>385.00433790318425</c:v>
                </c:pt>
                <c:pt idx="1571">
                  <c:v>385.74246575678546</c:v>
                </c:pt>
                <c:pt idx="1572">
                  <c:v>386.24535300626349</c:v>
                </c:pt>
                <c:pt idx="1573">
                  <c:v>386.51878739039705</c:v>
                </c:pt>
                <c:pt idx="1574">
                  <c:v>386.77426528344341</c:v>
                </c:pt>
                <c:pt idx="1575">
                  <c:v>386.90547564625547</c:v>
                </c:pt>
                <c:pt idx="1576">
                  <c:v>386.81120828885122</c:v>
                </c:pt>
                <c:pt idx="1577">
                  <c:v>386.54265380509344</c:v>
                </c:pt>
                <c:pt idx="1578">
                  <c:v>385.93168043547087</c:v>
                </c:pt>
                <c:pt idx="1579">
                  <c:v>385.20770501735774</c:v>
                </c:pt>
                <c:pt idx="1580">
                  <c:v>384.31172770833024</c:v>
                </c:pt>
                <c:pt idx="1581">
                  <c:v>383.08467173076639</c:v>
                </c:pt>
                <c:pt idx="1582">
                  <c:v>381.74585082839974</c:v>
                </c:pt>
                <c:pt idx="1583">
                  <c:v>380.38693922621513</c:v>
                </c:pt>
                <c:pt idx="1584">
                  <c:v>379.03717467035244</c:v>
                </c:pt>
                <c:pt idx="1585">
                  <c:v>377.61893046494072</c:v>
                </c:pt>
                <c:pt idx="1586">
                  <c:v>376.15901273686836</c:v>
                </c:pt>
                <c:pt idx="1587">
                  <c:v>374.69447329557079</c:v>
                </c:pt>
                <c:pt idx="1588">
                  <c:v>373.36105227283457</c:v>
                </c:pt>
                <c:pt idx="1589">
                  <c:v>371.95481748261653</c:v>
                </c:pt>
                <c:pt idx="1590">
                  <c:v>370.53983152241528</c:v>
                </c:pt>
                <c:pt idx="1591">
                  <c:v>369.17215217453719</c:v>
                </c:pt>
                <c:pt idx="1592">
                  <c:v>368.00506354572661</c:v>
                </c:pt>
                <c:pt idx="1593">
                  <c:v>367.02313558067073</c:v>
                </c:pt>
                <c:pt idx="1594">
                  <c:v>365.86443284369608</c:v>
                </c:pt>
                <c:pt idx="1595">
                  <c:v>364.61024570187328</c:v>
                </c:pt>
                <c:pt idx="1596">
                  <c:v>363.52330372480611</c:v>
                </c:pt>
                <c:pt idx="1597">
                  <c:v>362.46766497674412</c:v>
                </c:pt>
                <c:pt idx="1598">
                  <c:v>361.47784459391767</c:v>
                </c:pt>
                <c:pt idx="1599">
                  <c:v>360.4718565482317</c:v>
                </c:pt>
                <c:pt idx="1600">
                  <c:v>359.5801752752908</c:v>
                </c:pt>
                <c:pt idx="1601">
                  <c:v>358.71400794642227</c:v>
                </c:pt>
                <c:pt idx="1602">
                  <c:v>358.16369964285133</c:v>
                </c:pt>
                <c:pt idx="1603">
                  <c:v>358.05572274724739</c:v>
                </c:pt>
                <c:pt idx="1604">
                  <c:v>358.21451330515146</c:v>
                </c:pt>
                <c:pt idx="1605">
                  <c:v>358.59185843552444</c:v>
                </c:pt>
                <c:pt idx="1606">
                  <c:v>359.06325394048412</c:v>
                </c:pt>
                <c:pt idx="1607">
                  <c:v>359.45223440660072</c:v>
                </c:pt>
                <c:pt idx="1608">
                  <c:v>359.75898560609295</c:v>
                </c:pt>
                <c:pt idx="1609">
                  <c:v>360.05752517485502</c:v>
                </c:pt>
                <c:pt idx="1610">
                  <c:v>360.37310016140464</c:v>
                </c:pt>
                <c:pt idx="1611">
                  <c:v>360.68286168745044</c:v>
                </c:pt>
                <c:pt idx="1612">
                  <c:v>361.11648771149271</c:v>
                </c:pt>
                <c:pt idx="1613">
                  <c:v>361.55983481060866</c:v>
                </c:pt>
                <c:pt idx="1614">
                  <c:v>361.95984751748495</c:v>
                </c:pt>
                <c:pt idx="1615">
                  <c:v>362.34139770844763</c:v>
                </c:pt>
                <c:pt idx="1616">
                  <c:v>362.53052096164396</c:v>
                </c:pt>
                <c:pt idx="1617">
                  <c:v>362.38201934920983</c:v>
                </c:pt>
                <c:pt idx="1618">
                  <c:v>361.95263324542447</c:v>
                </c:pt>
                <c:pt idx="1619">
                  <c:v>361.46089222654564</c:v>
                </c:pt>
                <c:pt idx="1620">
                  <c:v>360.819285132196</c:v>
                </c:pt>
                <c:pt idx="1621">
                  <c:v>359.79010935279632</c:v>
                </c:pt>
                <c:pt idx="1622">
                  <c:v>358.80317786411968</c:v>
                </c:pt>
                <c:pt idx="1623">
                  <c:v>357.77831802841814</c:v>
                </c:pt>
                <c:pt idx="1624">
                  <c:v>356.70921664161676</c:v>
                </c:pt>
                <c:pt idx="1625">
                  <c:v>355.66081536149238</c:v>
                </c:pt>
                <c:pt idx="1626">
                  <c:v>354.58844494906987</c:v>
                </c:pt>
                <c:pt idx="1627">
                  <c:v>353.27548764529524</c:v>
                </c:pt>
                <c:pt idx="1628">
                  <c:v>351.85121936488792</c:v>
                </c:pt>
                <c:pt idx="1629">
                  <c:v>350.29958710605041</c:v>
                </c:pt>
                <c:pt idx="1630">
                  <c:v>348.71346502096964</c:v>
                </c:pt>
                <c:pt idx="1631">
                  <c:v>347.08935232704891</c:v>
                </c:pt>
                <c:pt idx="1632">
                  <c:v>345.31632522496824</c:v>
                </c:pt>
                <c:pt idx="1633">
                  <c:v>343.52891559227839</c:v>
                </c:pt>
                <c:pt idx="1634">
                  <c:v>341.58053746979544</c:v>
                </c:pt>
                <c:pt idx="1635">
                  <c:v>339.57895766442658</c:v>
                </c:pt>
                <c:pt idx="1636">
                  <c:v>337.83288399793224</c:v>
                </c:pt>
                <c:pt idx="1637">
                  <c:v>335.38727753655286</c:v>
                </c:pt>
                <c:pt idx="1638">
                  <c:v>332.00364080297186</c:v>
                </c:pt>
                <c:pt idx="1639">
                  <c:v>327.77259151043557</c:v>
                </c:pt>
                <c:pt idx="1640">
                  <c:v>322.77469985578671</c:v>
                </c:pt>
                <c:pt idx="1641">
                  <c:v>317.1951075591877</c:v>
                </c:pt>
                <c:pt idx="1642">
                  <c:v>311.1924069777117</c:v>
                </c:pt>
                <c:pt idx="1643">
                  <c:v>304.70683721019543</c:v>
                </c:pt>
                <c:pt idx="1644">
                  <c:v>297.77554204018043</c:v>
                </c:pt>
                <c:pt idx="1645">
                  <c:v>290.49126957555114</c:v>
                </c:pt>
                <c:pt idx="1646">
                  <c:v>282.93655653127797</c:v>
                </c:pt>
                <c:pt idx="1647">
                  <c:v>274.96297525964121</c:v>
                </c:pt>
                <c:pt idx="1648">
                  <c:v>266.58120793197651</c:v>
                </c:pt>
                <c:pt idx="1649">
                  <c:v>257.87188424490137</c:v>
                </c:pt>
                <c:pt idx="1650">
                  <c:v>248.77404699529356</c:v>
                </c:pt>
                <c:pt idx="1651">
                  <c:v>239.48681261104019</c:v>
                </c:pt>
                <c:pt idx="1652">
                  <c:v>229.97551933326787</c:v>
                </c:pt>
                <c:pt idx="1653">
                  <c:v>220.25124861532419</c:v>
                </c:pt>
                <c:pt idx="1654">
                  <c:v>210.3149987218377</c:v>
                </c:pt>
                <c:pt idx="1655">
                  <c:v>200.02615266631173</c:v>
                </c:pt>
                <c:pt idx="1656">
                  <c:v>189.51337169198007</c:v>
                </c:pt>
                <c:pt idx="1657">
                  <c:v>179.07080463875084</c:v>
                </c:pt>
                <c:pt idx="1658">
                  <c:v>168.5853581280777</c:v>
                </c:pt>
                <c:pt idx="1659">
                  <c:v>158.12186904130249</c:v>
                </c:pt>
                <c:pt idx="1660">
                  <c:v>147.52480219197153</c:v>
                </c:pt>
                <c:pt idx="1661">
                  <c:v>136.58289433105065</c:v>
                </c:pt>
                <c:pt idx="1662">
                  <c:v>126.15651784404676</c:v>
                </c:pt>
                <c:pt idx="1663">
                  <c:v>116.45217031758162</c:v>
                </c:pt>
                <c:pt idx="1664">
                  <c:v>107.51584952392149</c:v>
                </c:pt>
                <c:pt idx="1665">
                  <c:v>99.626938022081376</c:v>
                </c:pt>
                <c:pt idx="1666">
                  <c:v>92.70486586653665</c:v>
                </c:pt>
                <c:pt idx="1667">
                  <c:v>86.718337722956903</c:v>
                </c:pt>
                <c:pt idx="1668">
                  <c:v>81.792311744267906</c:v>
                </c:pt>
                <c:pt idx="1669">
                  <c:v>77.851364687016527</c:v>
                </c:pt>
                <c:pt idx="1670">
                  <c:v>74.742798172630643</c:v>
                </c:pt>
                <c:pt idx="1671">
                  <c:v>72.451813697812895</c:v>
                </c:pt>
                <c:pt idx="1672">
                  <c:v>70.887828028750363</c:v>
                </c:pt>
                <c:pt idx="1673">
                  <c:v>69.914918180384944</c:v>
                </c:pt>
                <c:pt idx="1674">
                  <c:v>69.536847551124566</c:v>
                </c:pt>
                <c:pt idx="1675">
                  <c:v>69.655551585653441</c:v>
                </c:pt>
                <c:pt idx="1676">
                  <c:v>70.334355309833953</c:v>
                </c:pt>
                <c:pt idx="1677">
                  <c:v>71.49325105523134</c:v>
                </c:pt>
                <c:pt idx="1678">
                  <c:v>73.061462512521231</c:v>
                </c:pt>
                <c:pt idx="1679">
                  <c:v>75.025965396173447</c:v>
                </c:pt>
                <c:pt idx="1680">
                  <c:v>77.313198827237031</c:v>
                </c:pt>
                <c:pt idx="1681">
                  <c:v>79.82449122514187</c:v>
                </c:pt>
                <c:pt idx="1682">
                  <c:v>82.536453438592488</c:v>
                </c:pt>
                <c:pt idx="1683">
                  <c:v>85.45211086639307</c:v>
                </c:pt>
                <c:pt idx="1684">
                  <c:v>88.568102338208988</c:v>
                </c:pt>
                <c:pt idx="1685">
                  <c:v>91.761325235269837</c:v>
                </c:pt>
                <c:pt idx="1686">
                  <c:v>95.053530986402933</c:v>
                </c:pt>
                <c:pt idx="1687">
                  <c:v>98.390951679756554</c:v>
                </c:pt>
                <c:pt idx="1688">
                  <c:v>101.82549385823683</c:v>
                </c:pt>
                <c:pt idx="1689">
                  <c:v>105.23584048452631</c:v>
                </c:pt>
                <c:pt idx="1690">
                  <c:v>108.26077583187043</c:v>
                </c:pt>
                <c:pt idx="1691">
                  <c:v>110.98225461403425</c:v>
                </c:pt>
                <c:pt idx="1692">
                  <c:v>113.39285041295469</c:v>
                </c:pt>
                <c:pt idx="1693">
                  <c:v>115.31032345811202</c:v>
                </c:pt>
                <c:pt idx="1694">
                  <c:v>116.80337549979572</c:v>
                </c:pt>
                <c:pt idx="1695">
                  <c:v>118.02465430750374</c:v>
                </c:pt>
                <c:pt idx="1696">
                  <c:v>118.93352705308037</c:v>
                </c:pt>
                <c:pt idx="1697">
                  <c:v>119.56940958745881</c:v>
                </c:pt>
                <c:pt idx="1698">
                  <c:v>119.97483961919275</c:v>
                </c:pt>
                <c:pt idx="1699">
                  <c:v>120.12754426387023</c:v>
                </c:pt>
                <c:pt idx="1700">
                  <c:v>120.09619470511099</c:v>
                </c:pt>
                <c:pt idx="1701">
                  <c:v>119.84879511241014</c:v>
                </c:pt>
                <c:pt idx="1702">
                  <c:v>119.61734933453243</c:v>
                </c:pt>
                <c:pt idx="1703">
                  <c:v>119.38216861649148</c:v>
                </c:pt>
                <c:pt idx="1704">
                  <c:v>119.04200179983829</c:v>
                </c:pt>
                <c:pt idx="1705">
                  <c:v>118.62030935369688</c:v>
                </c:pt>
                <c:pt idx="1706">
                  <c:v>118.15105478802789</c:v>
                </c:pt>
                <c:pt idx="1707">
                  <c:v>117.66866595817959</c:v>
                </c:pt>
                <c:pt idx="1708">
                  <c:v>117.16799934601192</c:v>
                </c:pt>
                <c:pt idx="1709">
                  <c:v>116.6319993963187</c:v>
                </c:pt>
                <c:pt idx="1710">
                  <c:v>116.15876867352496</c:v>
                </c:pt>
                <c:pt idx="1711">
                  <c:v>115.75270954479227</c:v>
                </c:pt>
                <c:pt idx="1712">
                  <c:v>115.4178857336544</c:v>
                </c:pt>
                <c:pt idx="1713">
                  <c:v>115.17343298491176</c:v>
                </c:pt>
                <c:pt idx="1714">
                  <c:v>115.17547660145701</c:v>
                </c:pt>
                <c:pt idx="1715">
                  <c:v>115.56813224749878</c:v>
                </c:pt>
                <c:pt idx="1716">
                  <c:v>116.26904515153734</c:v>
                </c:pt>
                <c:pt idx="1717">
                  <c:v>117.34065706295755</c:v>
                </c:pt>
                <c:pt idx="1718">
                  <c:v>118.70522190426851</c:v>
                </c:pt>
                <c:pt idx="1719">
                  <c:v>120.37405098855555</c:v>
                </c:pt>
                <c:pt idx="1720">
                  <c:v>122.36989322020513</c:v>
                </c:pt>
                <c:pt idx="1721">
                  <c:v>124.61528604942012</c:v>
                </c:pt>
                <c:pt idx="1722">
                  <c:v>127.2233409686955</c:v>
                </c:pt>
                <c:pt idx="1723">
                  <c:v>130.20616089418047</c:v>
                </c:pt>
                <c:pt idx="1724">
                  <c:v>133.54722544078197</c:v>
                </c:pt>
                <c:pt idx="1725">
                  <c:v>137.1420542530295</c:v>
                </c:pt>
                <c:pt idx="1726">
                  <c:v>140.90343469510415</c:v>
                </c:pt>
                <c:pt idx="1727">
                  <c:v>144.60624741086536</c:v>
                </c:pt>
                <c:pt idx="1728">
                  <c:v>147.94730530233727</c:v>
                </c:pt>
                <c:pt idx="1729">
                  <c:v>150.70520489446517</c:v>
                </c:pt>
                <c:pt idx="1730">
                  <c:v>153.12788144104476</c:v>
                </c:pt>
                <c:pt idx="1731">
                  <c:v>155.24419825327209</c:v>
                </c:pt>
                <c:pt idx="1732">
                  <c:v>157.05310607994346</c:v>
                </c:pt>
                <c:pt idx="1733">
                  <c:v>158.57517484302474</c:v>
                </c:pt>
                <c:pt idx="1734">
                  <c:v>159.82016139356131</c:v>
                </c:pt>
                <c:pt idx="1735">
                  <c:v>160.8555335940566</c:v>
                </c:pt>
                <c:pt idx="1736">
                  <c:v>161.75280024066763</c:v>
                </c:pt>
                <c:pt idx="1737">
                  <c:v>162.25489252984704</c:v>
                </c:pt>
                <c:pt idx="1738">
                  <c:v>162.30605464293572</c:v>
                </c:pt>
                <c:pt idx="1739">
                  <c:v>161.86405043963296</c:v>
                </c:pt>
                <c:pt idx="1740">
                  <c:v>160.82835425196888</c:v>
                </c:pt>
                <c:pt idx="1741">
                  <c:v>159.24463469412512</c:v>
                </c:pt>
                <c:pt idx="1742">
                  <c:v>157.05658587150012</c:v>
                </c:pt>
                <c:pt idx="1743">
                  <c:v>154.36915618907705</c:v>
                </c:pt>
                <c:pt idx="1744">
                  <c:v>151.14999032837881</c:v>
                </c:pt>
                <c:pt idx="1745">
                  <c:v>147.3507603031189</c:v>
                </c:pt>
                <c:pt idx="1746">
                  <c:v>143.08070181826361</c:v>
                </c:pt>
                <c:pt idx="1747">
                  <c:v>138.25603244762794</c:v>
                </c:pt>
                <c:pt idx="1748">
                  <c:v>132.93787610550271</c:v>
                </c:pt>
                <c:pt idx="1749">
                  <c:v>127.14265486661789</c:v>
                </c:pt>
                <c:pt idx="1750">
                  <c:v>120.98706603072421</c:v>
                </c:pt>
                <c:pt idx="1751">
                  <c:v>114.58190710528389</c:v>
                </c:pt>
                <c:pt idx="1752">
                  <c:v>107.90945271256975</c:v>
                </c:pt>
                <c:pt idx="1753">
                  <c:v>101.35026404237207</c:v>
                </c:pt>
                <c:pt idx="1754">
                  <c:v>96.132551423728074</c:v>
                </c:pt>
                <c:pt idx="1755">
                  <c:v>91.608509006518219</c:v>
                </c:pt>
                <c:pt idx="1756">
                  <c:v>87.678623698324515</c:v>
                </c:pt>
                <c:pt idx="1757">
                  <c:v>84.121806490761088</c:v>
                </c:pt>
                <c:pt idx="1758">
                  <c:v>80.946282914548704</c:v>
                </c:pt>
                <c:pt idx="1759">
                  <c:v>78.051953459583416</c:v>
                </c:pt>
                <c:pt idx="1760">
                  <c:v>75.435649347307773</c:v>
                </c:pt>
                <c:pt idx="1761">
                  <c:v>72.962137859053328</c:v>
                </c:pt>
                <c:pt idx="1762">
                  <c:v>70.946588792972307</c:v>
                </c:pt>
                <c:pt idx="1763">
                  <c:v>69.359928116589828</c:v>
                </c:pt>
                <c:pt idx="1764">
                  <c:v>68.13839518454445</c:v>
                </c:pt>
                <c:pt idx="1765">
                  <c:v>67.253903247271793</c:v>
                </c:pt>
                <c:pt idx="1766">
                  <c:v>66.655910689789351</c:v>
                </c:pt>
                <c:pt idx="1767">
                  <c:v>66.297763713651705</c:v>
                </c:pt>
                <c:pt idx="1768">
                  <c:v>66.197935735678499</c:v>
                </c:pt>
                <c:pt idx="1769">
                  <c:v>66.333479140626309</c:v>
                </c:pt>
                <c:pt idx="1770">
                  <c:v>66.72013459134736</c:v>
                </c:pt>
                <c:pt idx="1771">
                  <c:v>67.215508853551412</c:v>
                </c:pt>
                <c:pt idx="1772">
                  <c:v>67.875854326355153</c:v>
                </c:pt>
                <c:pt idx="1773">
                  <c:v>68.630019378173984</c:v>
                </c:pt>
                <c:pt idx="1774">
                  <c:v>69.476940964468298</c:v>
                </c:pt>
                <c:pt idx="1775">
                  <c:v>70.483330121047658</c:v>
                </c:pt>
                <c:pt idx="1776">
                  <c:v>71.630766265582452</c:v>
                </c:pt>
                <c:pt idx="1777">
                  <c:v>73.009938091306879</c:v>
                </c:pt>
                <c:pt idx="1778">
                  <c:v>74.599942853514037</c:v>
                </c:pt>
                <c:pt idx="1779">
                  <c:v>75.636870326320647</c:v>
                </c:pt>
                <c:pt idx="1780">
                  <c:v>76.563264916603671</c:v>
                </c:pt>
                <c:pt idx="1781">
                  <c:v>77.350706076864924</c:v>
                </c:pt>
                <c:pt idx="1782">
                  <c:v>78.339113301721468</c:v>
                </c:pt>
                <c:pt idx="1783">
                  <c:v>79.676104586204431</c:v>
                </c:pt>
                <c:pt idx="1784">
                  <c:v>81.445635002650249</c:v>
                </c:pt>
                <c:pt idx="1785">
                  <c:v>83.540586156292534</c:v>
                </c:pt>
                <c:pt idx="1786">
                  <c:v>85.917464144270028</c:v>
                </c:pt>
                <c:pt idx="1787">
                  <c:v>88.468428440864642</c:v>
                </c:pt>
                <c:pt idx="1788">
                  <c:v>91.087780099259675</c:v>
                </c:pt>
                <c:pt idx="1789">
                  <c:v>93.791797014701231</c:v>
                </c:pt>
                <c:pt idx="1790">
                  <c:v>96.567812628954982</c:v>
                </c:pt>
                <c:pt idx="1791">
                  <c:v>99.413365503650752</c:v>
                </c:pt>
                <c:pt idx="1792">
                  <c:v>102.34772200336992</c:v>
                </c:pt>
                <c:pt idx="1793">
                  <c:v>105.15789723387994</c:v>
                </c:pt>
                <c:pt idx="1794">
                  <c:v>107.79498206204302</c:v>
                </c:pt>
                <c:pt idx="1795">
                  <c:v>109.96767574957818</c:v>
                </c:pt>
                <c:pt idx="1796">
                  <c:v>112.07170069191832</c:v>
                </c:pt>
                <c:pt idx="1797">
                  <c:v>113.90618525407845</c:v>
                </c:pt>
                <c:pt idx="1798">
                  <c:v>115.45494023453395</c:v>
                </c:pt>
                <c:pt idx="1799">
                  <c:v>116.73379098572364</c:v>
                </c:pt>
                <c:pt idx="1800">
                  <c:v>117.74196090989875</c:v>
                </c:pt>
                <c:pt idx="1801">
                  <c:v>118.70642545529115</c:v>
                </c:pt>
                <c:pt idx="1802">
                  <c:v>119.55977734334569</c:v>
                </c:pt>
                <c:pt idx="1803">
                  <c:v>120.41825600924217</c:v>
                </c:pt>
                <c:pt idx="1804">
                  <c:v>121.15839016237739</c:v>
                </c:pt>
                <c:pt idx="1805">
                  <c:v>121.71236014988682</c:v>
                </c:pt>
                <c:pt idx="1806">
                  <c:v>122.12217859989552</c:v>
                </c:pt>
                <c:pt idx="1807">
                  <c:v>122.03585716913433</c:v>
                </c:pt>
                <c:pt idx="1808">
                  <c:v>121.59925277150862</c:v>
                </c:pt>
                <c:pt idx="1809">
                  <c:v>120.84238717370026</c:v>
                </c:pt>
                <c:pt idx="1810">
                  <c:v>119.78374200649255</c:v>
                </c:pt>
                <c:pt idx="1811">
                  <c:v>118.51114646753157</c:v>
                </c:pt>
                <c:pt idx="1812">
                  <c:v>117.13336597002915</c:v>
                </c:pt>
                <c:pt idx="1813">
                  <c:v>115.89541474156536</c:v>
                </c:pt>
                <c:pt idx="1814">
                  <c:v>114.90653668452187</c:v>
                </c:pt>
                <c:pt idx="1815">
                  <c:v>114.11988001648173</c:v>
                </c:pt>
                <c:pt idx="1816">
                  <c:v>113.58758155367545</c:v>
                </c:pt>
                <c:pt idx="1817">
                  <c:v>113.24699835723888</c:v>
                </c:pt>
                <c:pt idx="1818">
                  <c:v>113.33876771437436</c:v>
                </c:pt>
                <c:pt idx="1819">
                  <c:v>113.88501635173017</c:v>
                </c:pt>
                <c:pt idx="1820">
                  <c:v>115.13386124775093</c:v>
                </c:pt>
                <c:pt idx="1821">
                  <c:v>116.73279499792393</c:v>
                </c:pt>
                <c:pt idx="1822">
                  <c:v>118.64873384423747</c:v>
                </c:pt>
                <c:pt idx="1823">
                  <c:v>120.87575431775767</c:v>
                </c:pt>
                <c:pt idx="1824">
                  <c:v>123.29761937023785</c:v>
                </c:pt>
                <c:pt idx="1825">
                  <c:v>125.83164864945033</c:v>
                </c:pt>
                <c:pt idx="1826">
                  <c:v>128.17382952256955</c:v>
                </c:pt>
                <c:pt idx="1827">
                  <c:v>130.40968879006419</c:v>
                </c:pt>
                <c:pt idx="1828">
                  <c:v>132.17202042159772</c:v>
                </c:pt>
                <c:pt idx="1829">
                  <c:v>133.37724961993635</c:v>
                </c:pt>
                <c:pt idx="1830">
                  <c:v>134.11438426455663</c:v>
                </c:pt>
                <c:pt idx="1831">
                  <c:v>134.51789316728303</c:v>
                </c:pt>
                <c:pt idx="1832">
                  <c:v>134.82267061595357</c:v>
                </c:pt>
                <c:pt idx="1833">
                  <c:v>134.76861903011098</c:v>
                </c:pt>
                <c:pt idx="1834">
                  <c:v>134.94026372010245</c:v>
                </c:pt>
                <c:pt idx="1835">
                  <c:v>135.89255112624841</c:v>
                </c:pt>
                <c:pt idx="1836">
                  <c:v>137.59927796269085</c:v>
                </c:pt>
                <c:pt idx="1837">
                  <c:v>140.03933350402232</c:v>
                </c:pt>
                <c:pt idx="1838">
                  <c:v>142.6424616960206</c:v>
                </c:pt>
                <c:pt idx="1839">
                  <c:v>145.28534925786516</c:v>
                </c:pt>
                <c:pt idx="1840">
                  <c:v>147.75878393033707</c:v>
                </c:pt>
                <c:pt idx="1841">
                  <c:v>149.90964670492653</c:v>
                </c:pt>
                <c:pt idx="1842">
                  <c:v>151.76275080454758</c:v>
                </c:pt>
                <c:pt idx="1843">
                  <c:v>153.01176997342853</c:v>
                </c:pt>
                <c:pt idx="1844">
                  <c:v>153.43547997547248</c:v>
                </c:pt>
                <c:pt idx="1845">
                  <c:v>153.08198151582076</c:v>
                </c:pt>
                <c:pt idx="1846">
                  <c:v>152.07259832229607</c:v>
                </c:pt>
                <c:pt idx="1847">
                  <c:v>150.60547537442716</c:v>
                </c:pt>
                <c:pt idx="1848">
                  <c:v>148.79274649947124</c:v>
                </c:pt>
                <c:pt idx="1849">
                  <c:v>146.75330446105036</c:v>
                </c:pt>
                <c:pt idx="1850">
                  <c:v>144.51997334866186</c:v>
                </c:pt>
                <c:pt idx="1851">
                  <c:v>142.13228309107248</c:v>
                </c:pt>
                <c:pt idx="1852">
                  <c:v>139.60210746868228</c:v>
                </c:pt>
                <c:pt idx="1853">
                  <c:v>137.94963766339902</c:v>
                </c:pt>
                <c:pt idx="1854">
                  <c:v>137.06428092006064</c:v>
                </c:pt>
                <c:pt idx="1855">
                  <c:v>136.99472084928675</c:v>
                </c:pt>
                <c:pt idx="1856">
                  <c:v>137.81974232241853</c:v>
                </c:pt>
                <c:pt idx="1857">
                  <c:v>139.3382236822325</c:v>
                </c:pt>
                <c:pt idx="1858">
                  <c:v>141.44759109129154</c:v>
                </c:pt>
                <c:pt idx="1859">
                  <c:v>143.30854562273066</c:v>
                </c:pt>
                <c:pt idx="1860">
                  <c:v>144.35865749790523</c:v>
                </c:pt>
                <c:pt idx="1861">
                  <c:v>144.57414538268173</c:v>
                </c:pt>
                <c:pt idx="1862">
                  <c:v>143.97921112247545</c:v>
                </c:pt>
                <c:pt idx="1863">
                  <c:v>142.9777333438235</c:v>
                </c:pt>
                <c:pt idx="1864">
                  <c:v>141.65021539429861</c:v>
                </c:pt>
                <c:pt idx="1865">
                  <c:v>140.22173728704487</c:v>
                </c:pt>
                <c:pt idx="1866">
                  <c:v>138.82006518804141</c:v>
                </c:pt>
                <c:pt idx="1867">
                  <c:v>137.59390632742284</c:v>
                </c:pt>
                <c:pt idx="1868">
                  <c:v>136.72668276377493</c:v>
                </c:pt>
                <c:pt idx="1869">
                  <c:v>136.48309178194609</c:v>
                </c:pt>
                <c:pt idx="1870">
                  <c:v>136.68593087564255</c:v>
                </c:pt>
                <c:pt idx="1871">
                  <c:v>137.2085515775162</c:v>
                </c:pt>
                <c:pt idx="1872">
                  <c:v>138.04789376386111</c:v>
                </c:pt>
                <c:pt idx="1873">
                  <c:v>139.15190193587179</c:v>
                </c:pt>
                <c:pt idx="1874">
                  <c:v>140.4386787100355</c:v>
                </c:pt>
                <c:pt idx="1875">
                  <c:v>141.89416496310969</c:v>
                </c:pt>
                <c:pt idx="1876">
                  <c:v>143.60384458133203</c:v>
                </c:pt>
                <c:pt idx="1877">
                  <c:v>145.40662576738342</c:v>
                </c:pt>
                <c:pt idx="1878">
                  <c:v>146.54150070835394</c:v>
                </c:pt>
                <c:pt idx="1879">
                  <c:v>147.19215450001903</c:v>
                </c:pt>
                <c:pt idx="1880">
                  <c:v>147.30660415386373</c:v>
                </c:pt>
                <c:pt idx="1881">
                  <c:v>146.81532691125884</c:v>
                </c:pt>
                <c:pt idx="1882">
                  <c:v>145.897224841162</c:v>
                </c:pt>
                <c:pt idx="1883">
                  <c:v>144.55128446876492</c:v>
                </c:pt>
                <c:pt idx="1884">
                  <c:v>143.01657027885992</c:v>
                </c:pt>
                <c:pt idx="1885">
                  <c:v>141.39683410356301</c:v>
                </c:pt>
                <c:pt idx="1886">
                  <c:v>139.73553917251971</c:v>
                </c:pt>
                <c:pt idx="1887">
                  <c:v>137.98665154386435</c:v>
                </c:pt>
                <c:pt idx="1888">
                  <c:v>136.24613988664402</c:v>
                </c:pt>
                <c:pt idx="1889">
                  <c:v>134.54105220305601</c:v>
                </c:pt>
                <c:pt idx="1890">
                  <c:v>132.91789434128248</c:v>
                </c:pt>
                <c:pt idx="1891">
                  <c:v>131.43805631502997</c:v>
                </c:pt>
                <c:pt idx="1892">
                  <c:v>130.15512890618152</c:v>
                </c:pt>
                <c:pt idx="1893">
                  <c:v>129.155503605706</c:v>
                </c:pt>
                <c:pt idx="1894">
                  <c:v>128.50354178988246</c:v>
                </c:pt>
                <c:pt idx="1895">
                  <c:v>128.26788472912227</c:v>
                </c:pt>
                <c:pt idx="1896">
                  <c:v>128.5149705191898</c:v>
                </c:pt>
                <c:pt idx="1897">
                  <c:v>129.1092035561752</c:v>
                </c:pt>
                <c:pt idx="1898">
                  <c:v>130.00541866723864</c:v>
                </c:pt>
                <c:pt idx="1899">
                  <c:v>131.23269415437414</c:v>
                </c:pt>
                <c:pt idx="1900">
                  <c:v>132.74402537326844</c:v>
                </c:pt>
                <c:pt idx="1901">
                  <c:v>134.49910034455547</c:v>
                </c:pt>
                <c:pt idx="1902">
                  <c:v>136.5560926257435</c:v>
                </c:pt>
                <c:pt idx="1903">
                  <c:v>138.76562396222477</c:v>
                </c:pt>
                <c:pt idx="1904">
                  <c:v>140.97134519589977</c:v>
                </c:pt>
                <c:pt idx="1905">
                  <c:v>143.21354941159979</c:v>
                </c:pt>
                <c:pt idx="1906">
                  <c:v>145.49250714916903</c:v>
                </c:pt>
                <c:pt idx="1907">
                  <c:v>147.7561604453868</c:v>
                </c:pt>
                <c:pt idx="1908">
                  <c:v>149.98414810343397</c:v>
                </c:pt>
                <c:pt idx="1909">
                  <c:v>151.99459824932367</c:v>
                </c:pt>
                <c:pt idx="1910">
                  <c:v>153.59809069168338</c:v>
                </c:pt>
                <c:pt idx="1911">
                  <c:v>155.1582375615539</c:v>
                </c:pt>
                <c:pt idx="1912">
                  <c:v>156.91529621066513</c:v>
                </c:pt>
                <c:pt idx="1913">
                  <c:v>158.81104265599859</c:v>
                </c:pt>
                <c:pt idx="1914">
                  <c:v>160.49634706707562</c:v>
                </c:pt>
                <c:pt idx="1915">
                  <c:v>162.02124344653134</c:v>
                </c:pt>
                <c:pt idx="1916">
                  <c:v>163.58884010449046</c:v>
                </c:pt>
                <c:pt idx="1917">
                  <c:v>165.02354471183736</c:v>
                </c:pt>
                <c:pt idx="1918">
                  <c:v>166.00327204169602</c:v>
                </c:pt>
                <c:pt idx="1919">
                  <c:v>166.45840496156555</c:v>
                </c:pt>
                <c:pt idx="1920">
                  <c:v>166.5277584260605</c:v>
                </c:pt>
                <c:pt idx="1921">
                  <c:v>166.14254623944046</c:v>
                </c:pt>
                <c:pt idx="1922">
                  <c:v>165.31927345179119</c:v>
                </c:pt>
                <c:pt idx="1923">
                  <c:v>163.88240626319185</c:v>
                </c:pt>
                <c:pt idx="1924">
                  <c:v>161.88837501217711</c:v>
                </c:pt>
                <c:pt idx="1925">
                  <c:v>159.40157693431732</c:v>
                </c:pt>
                <c:pt idx="1926">
                  <c:v>156.37991717013907</c:v>
                </c:pt>
                <c:pt idx="1927">
                  <c:v>153.19992354166683</c:v>
                </c:pt>
                <c:pt idx="1928">
                  <c:v>150.00916019230786</c:v>
                </c:pt>
                <c:pt idx="1929">
                  <c:v>146.99614786982264</c:v>
                </c:pt>
                <c:pt idx="1930">
                  <c:v>143.95644418752858</c:v>
                </c:pt>
                <c:pt idx="1931">
                  <c:v>140.64902540387254</c:v>
                </c:pt>
                <c:pt idx="1932">
                  <c:v>137.18063883434388</c:v>
                </c:pt>
                <c:pt idx="1933">
                  <c:v>134.24982046247126</c:v>
                </c:pt>
                <c:pt idx="1934">
                  <c:v>132.1075265807427</c:v>
                </c:pt>
                <c:pt idx="1935">
                  <c:v>130.79463992068557</c:v>
                </c:pt>
                <c:pt idx="1936">
                  <c:v>130.05659069601745</c:v>
                </c:pt>
                <c:pt idx="1937">
                  <c:v>129.36916064247765</c:v>
                </c:pt>
                <c:pt idx="1938">
                  <c:v>128.80845597767168</c:v>
                </c:pt>
                <c:pt idx="1939">
                  <c:v>128.91857474862002</c:v>
                </c:pt>
                <c:pt idx="1940">
                  <c:v>129.28176130641847</c:v>
                </c:pt>
                <c:pt idx="1941">
                  <c:v>129.00162582130935</c:v>
                </c:pt>
                <c:pt idx="1942">
                  <c:v>128.08457768120863</c:v>
                </c:pt>
                <c:pt idx="1943">
                  <c:v>126.85653324419258</c:v>
                </c:pt>
                <c:pt idx="1944">
                  <c:v>125.34141530233161</c:v>
                </c:pt>
                <c:pt idx="1945">
                  <c:v>123.49976797138302</c:v>
                </c:pt>
                <c:pt idx="1946">
                  <c:v>121.51055505050741</c:v>
                </c:pt>
                <c:pt idx="1947">
                  <c:v>120.19743543123761</c:v>
                </c:pt>
                <c:pt idx="1948">
                  <c:v>119.98532501345009</c:v>
                </c:pt>
                <c:pt idx="1949">
                  <c:v>120.78953078164623</c:v>
                </c:pt>
                <c:pt idx="1950">
                  <c:v>122.22110533690422</c:v>
                </c:pt>
                <c:pt idx="1951">
                  <c:v>124.33640492637312</c:v>
                </c:pt>
                <c:pt idx="1952">
                  <c:v>126.53821993203672</c:v>
                </c:pt>
                <c:pt idx="1953">
                  <c:v>129.10297224495699</c:v>
                </c:pt>
                <c:pt idx="1954">
                  <c:v>131.6919743799603</c:v>
                </c:pt>
                <c:pt idx="1955">
                  <c:v>134.16489942765566</c:v>
                </c:pt>
                <c:pt idx="1956">
                  <c:v>136.73990716398984</c:v>
                </c:pt>
                <c:pt idx="1957">
                  <c:v>139.47376045906753</c:v>
                </c:pt>
                <c:pt idx="1958">
                  <c:v>141.63424042375465</c:v>
                </c:pt>
                <c:pt idx="1959">
                  <c:v>143.18852962192736</c:v>
                </c:pt>
                <c:pt idx="1960">
                  <c:v>144.27248888177911</c:v>
                </c:pt>
                <c:pt idx="1961">
                  <c:v>144.86998973702688</c:v>
                </c:pt>
                <c:pt idx="1962">
                  <c:v>145.49537514187097</c:v>
                </c:pt>
                <c:pt idx="1963">
                  <c:v>146.59265397711167</c:v>
                </c:pt>
                <c:pt idx="1964">
                  <c:v>147.90398828656461</c:v>
                </c:pt>
                <c:pt idx="1965">
                  <c:v>150.03752764913656</c:v>
                </c:pt>
                <c:pt idx="1966">
                  <c:v>153.29925629151069</c:v>
                </c:pt>
                <c:pt idx="1967">
                  <c:v>157.47623657677909</c:v>
                </c:pt>
                <c:pt idx="1968">
                  <c:v>162.356526070873</c:v>
                </c:pt>
                <c:pt idx="1969">
                  <c:v>167.75371637311355</c:v>
                </c:pt>
                <c:pt idx="1970">
                  <c:v>173.80958434441251</c:v>
                </c:pt>
                <c:pt idx="1971">
                  <c:v>180.40269324099617</c:v>
                </c:pt>
                <c:pt idx="1972">
                  <c:v>186.86710145322724</c:v>
                </c:pt>
                <c:pt idx="1973">
                  <c:v>192.8773244183636</c:v>
                </c:pt>
                <c:pt idx="1974">
                  <c:v>198.39137638618178</c:v>
                </c:pt>
                <c:pt idx="1975">
                  <c:v>203.87511666416779</c:v>
                </c:pt>
                <c:pt idx="1976">
                  <c:v>209.19856922846259</c:v>
                </c:pt>
                <c:pt idx="1977">
                  <c:v>214.68791005704239</c:v>
                </c:pt>
                <c:pt idx="1978">
                  <c:v>220.12422466803912</c:v>
                </c:pt>
                <c:pt idx="1979">
                  <c:v>225.69005353972841</c:v>
                </c:pt>
                <c:pt idx="1980">
                  <c:v>231.56312634436469</c:v>
                </c:pt>
                <c:pt idx="1981">
                  <c:v>237.80288585633664</c:v>
                </c:pt>
                <c:pt idx="1982">
                  <c:v>244.31651002123382</c:v>
                </c:pt>
                <c:pt idx="1983">
                  <c:v>251.1690861734466</c:v>
                </c:pt>
                <c:pt idx="1984">
                  <c:v>258.38684877548917</c:v>
                </c:pt>
                <c:pt idx="1985">
                  <c:v>265.98478348506694</c:v>
                </c:pt>
                <c:pt idx="1986">
                  <c:v>273.81056937083105</c:v>
                </c:pt>
                <c:pt idx="1987">
                  <c:v>281.39129480384406</c:v>
                </c:pt>
                <c:pt idx="1988">
                  <c:v>287.95196443431757</c:v>
                </c:pt>
                <c:pt idx="1989">
                  <c:v>293.62335178552394</c:v>
                </c:pt>
                <c:pt idx="1990">
                  <c:v>298.1846324174067</c:v>
                </c:pt>
                <c:pt idx="1991">
                  <c:v>301.95196838529847</c:v>
                </c:pt>
                <c:pt idx="1992">
                  <c:v>305.2079708171986</c:v>
                </c:pt>
                <c:pt idx="1993">
                  <c:v>308.25043460049102</c:v>
                </c:pt>
                <c:pt idx="1994">
                  <c:v>311.12040116968404</c:v>
                </c:pt>
                <c:pt idx="1995">
                  <c:v>313.76037031047758</c:v>
                </c:pt>
                <c:pt idx="1996">
                  <c:v>316.09572644044084</c:v>
                </c:pt>
                <c:pt idx="1997">
                  <c:v>318.19297825271462</c:v>
                </c:pt>
                <c:pt idx="1998">
                  <c:v>320.09505684865968</c:v>
                </c:pt>
                <c:pt idx="1999">
                  <c:v>321.84774478337818</c:v>
                </c:pt>
                <c:pt idx="2000">
                  <c:v>323.27484133850294</c:v>
                </c:pt>
                <c:pt idx="2001">
                  <c:v>324.4198535432335</c:v>
                </c:pt>
                <c:pt idx="2002">
                  <c:v>325.37524942452325</c:v>
                </c:pt>
                <c:pt idx="2003">
                  <c:v>325.88484562263682</c:v>
                </c:pt>
                <c:pt idx="2004">
                  <c:v>326.12139595935707</c:v>
                </c:pt>
                <c:pt idx="2005">
                  <c:v>326.15513473171421</c:v>
                </c:pt>
                <c:pt idx="2006">
                  <c:v>325.92166282927468</c:v>
                </c:pt>
                <c:pt idx="2007">
                  <c:v>325.44461184240743</c:v>
                </c:pt>
                <c:pt idx="2008">
                  <c:v>324.66887246991456</c:v>
                </c:pt>
                <c:pt idx="2009">
                  <c:v>323.61434381838268</c:v>
                </c:pt>
                <c:pt idx="2010">
                  <c:v>322.12708660158398</c:v>
                </c:pt>
                <c:pt idx="2011">
                  <c:v>320.47731070915444</c:v>
                </c:pt>
                <c:pt idx="2012">
                  <c:v>318.87444065460409</c:v>
                </c:pt>
                <c:pt idx="2013">
                  <c:v>317.60717598886532</c:v>
                </c:pt>
                <c:pt idx="2014">
                  <c:v>316.50508552818337</c:v>
                </c:pt>
                <c:pt idx="2015">
                  <c:v>315.56469433370773</c:v>
                </c:pt>
                <c:pt idx="2016">
                  <c:v>314.65664092342251</c:v>
                </c:pt>
                <c:pt idx="2017">
                  <c:v>313.84920700623616</c:v>
                </c:pt>
                <c:pt idx="2018">
                  <c:v>312.82388339037186</c:v>
                </c:pt>
                <c:pt idx="2019">
                  <c:v>311.88973851418939</c:v>
                </c:pt>
                <c:pt idx="2020">
                  <c:v>310.73822016694407</c:v>
                </c:pt>
                <c:pt idx="2021">
                  <c:v>309.65374169256376</c:v>
                </c:pt>
                <c:pt idx="2022">
                  <c:v>308.37576156236656</c:v>
                </c:pt>
                <c:pt idx="2023">
                  <c:v>307.18377990372301</c:v>
                </c:pt>
                <c:pt idx="2024">
                  <c:v>306.14810452651352</c:v>
                </c:pt>
                <c:pt idx="2025">
                  <c:v>305.4228657167817</c:v>
                </c:pt>
                <c:pt idx="2026">
                  <c:v>305.07649143087542</c:v>
                </c:pt>
                <c:pt idx="2027">
                  <c:v>304.83983824388503</c:v>
                </c:pt>
                <c:pt idx="2028">
                  <c:v>304.90446607127848</c:v>
                </c:pt>
                <c:pt idx="2029">
                  <c:v>305.31489175810322</c:v>
                </c:pt>
                <c:pt idx="2030">
                  <c:v>306.25066931517222</c:v>
                </c:pt>
                <c:pt idx="2031">
                  <c:v>307.511387060159</c:v>
                </c:pt>
                <c:pt idx="2032">
                  <c:v>308.86281882476214</c:v>
                </c:pt>
                <c:pt idx="2033">
                  <c:v>310.3472173767035</c:v>
                </c:pt>
                <c:pt idx="2034">
                  <c:v>312.03435450157247</c:v>
                </c:pt>
                <c:pt idx="2035">
                  <c:v>313.97325030914379</c:v>
                </c:pt>
                <c:pt idx="2036">
                  <c:v>315.97223105459426</c:v>
                </c:pt>
                <c:pt idx="2037">
                  <c:v>317.88513635808698</c:v>
                </c:pt>
                <c:pt idx="2038">
                  <c:v>319.74627971515719</c:v>
                </c:pt>
                <c:pt idx="2039">
                  <c:v>321.448873583222</c:v>
                </c:pt>
                <c:pt idx="2040">
                  <c:v>322.83588330758954</c:v>
                </c:pt>
                <c:pt idx="2041">
                  <c:v>324.13773843777494</c:v>
                </c:pt>
                <c:pt idx="2042">
                  <c:v>325.17022009640766</c:v>
                </c:pt>
                <c:pt idx="2043">
                  <c:v>326.17558778129938</c:v>
                </c:pt>
                <c:pt idx="2044">
                  <c:v>326.90054256735328</c:v>
                </c:pt>
                <c:pt idx="2045">
                  <c:v>327.68357775447993</c:v>
                </c:pt>
                <c:pt idx="2046">
                  <c:v>328.27714869644302</c:v>
                </c:pt>
                <c:pt idx="2047">
                  <c:v>328.92659879671663</c:v>
                </c:pt>
                <c:pt idx="2048">
                  <c:v>329.31993735081534</c:v>
                </c:pt>
                <c:pt idx="2049">
                  <c:v>329.61840370844493</c:v>
                </c:pt>
                <c:pt idx="2050">
                  <c:v>329.53698803856457</c:v>
                </c:pt>
                <c:pt idx="2051">
                  <c:v>329.02183511252116</c:v>
                </c:pt>
                <c:pt idx="2052">
                  <c:v>328.3001554884811</c:v>
                </c:pt>
                <c:pt idx="2053">
                  <c:v>327.30783583552102</c:v>
                </c:pt>
                <c:pt idx="2054">
                  <c:v>325.96723307894246</c:v>
                </c:pt>
                <c:pt idx="2055">
                  <c:v>324.1420613036392</c:v>
                </c:pt>
                <c:pt idx="2056">
                  <c:v>322.02344120335925</c:v>
                </c:pt>
                <c:pt idx="2057">
                  <c:v>319.87702264925468</c:v>
                </c:pt>
                <c:pt idx="2058">
                  <c:v>317.61263629161971</c:v>
                </c:pt>
                <c:pt idx="2059">
                  <c:v>315.22704888457201</c:v>
                </c:pt>
                <c:pt idx="2060">
                  <c:v>312.66804512422033</c:v>
                </c:pt>
                <c:pt idx="2061">
                  <c:v>310.12434934543415</c:v>
                </c:pt>
                <c:pt idx="2062">
                  <c:v>307.59786093424691</c:v>
                </c:pt>
                <c:pt idx="2063">
                  <c:v>305.21956393930486</c:v>
                </c:pt>
                <c:pt idx="2064">
                  <c:v>302.89190517474293</c:v>
                </c:pt>
                <c:pt idx="2065">
                  <c:v>301.05714323822423</c:v>
                </c:pt>
                <c:pt idx="2066">
                  <c:v>299.38197837374543</c:v>
                </c:pt>
                <c:pt idx="2067">
                  <c:v>298.37413388345732</c:v>
                </c:pt>
                <c:pt idx="2068">
                  <c:v>297.68689281549905</c:v>
                </c:pt>
                <c:pt idx="2069">
                  <c:v>297.29251644507605</c:v>
                </c:pt>
                <c:pt idx="2070">
                  <c:v>297.15309210314712</c:v>
                </c:pt>
                <c:pt idx="2071">
                  <c:v>297.18746963367425</c:v>
                </c:pt>
                <c:pt idx="2072">
                  <c:v>297.22535658493007</c:v>
                </c:pt>
                <c:pt idx="2073">
                  <c:v>297.42955992455086</c:v>
                </c:pt>
                <c:pt idx="2074">
                  <c:v>297.58420916112385</c:v>
                </c:pt>
                <c:pt idx="2075">
                  <c:v>298.17926999488355</c:v>
                </c:pt>
                <c:pt idx="2076">
                  <c:v>298.93163384143099</c:v>
                </c:pt>
                <c:pt idx="2077">
                  <c:v>299.94920046901325</c:v>
                </c:pt>
                <c:pt idx="2078">
                  <c:v>301.1377235098584</c:v>
                </c:pt>
                <c:pt idx="2079">
                  <c:v>302.54559093217699</c:v>
                </c:pt>
                <c:pt idx="2080">
                  <c:v>304.008237783548</c:v>
                </c:pt>
                <c:pt idx="2081">
                  <c:v>305.56760410789047</c:v>
                </c:pt>
                <c:pt idx="2082">
                  <c:v>307.11471148420657</c:v>
                </c:pt>
                <c:pt idx="2083">
                  <c:v>308.77973367772915</c:v>
                </c:pt>
                <c:pt idx="2084">
                  <c:v>310.4951387794423</c:v>
                </c:pt>
                <c:pt idx="2085">
                  <c:v>312.2355127194852</c:v>
                </c:pt>
                <c:pt idx="2086">
                  <c:v>313.82355020260172</c:v>
                </c:pt>
                <c:pt idx="2087">
                  <c:v>315.40020018701699</c:v>
                </c:pt>
                <c:pt idx="2088">
                  <c:v>316.7324924803234</c:v>
                </c:pt>
                <c:pt idx="2089">
                  <c:v>318.14076228952928</c:v>
                </c:pt>
                <c:pt idx="2090">
                  <c:v>319.46224211341166</c:v>
                </c:pt>
                <c:pt idx="2091">
                  <c:v>320.83899272007233</c:v>
                </c:pt>
                <c:pt idx="2092">
                  <c:v>321.82060866468214</c:v>
                </c:pt>
                <c:pt idx="2093">
                  <c:v>322.7390233827835</c:v>
                </c:pt>
                <c:pt idx="2094">
                  <c:v>323.61756004564631</c:v>
                </c:pt>
                <c:pt idx="2095">
                  <c:v>324.42236311905816</c:v>
                </c:pt>
                <c:pt idx="2096">
                  <c:v>325.41756595605369</c:v>
                </c:pt>
                <c:pt idx="2097">
                  <c:v>326.51159934404956</c:v>
                </c:pt>
                <c:pt idx="2098">
                  <c:v>327.62609170219957</c:v>
                </c:pt>
                <c:pt idx="2099">
                  <c:v>328.93793080203039</c:v>
                </c:pt>
                <c:pt idx="2100">
                  <c:v>330.03808997110497</c:v>
                </c:pt>
                <c:pt idx="2101">
                  <c:v>331.25669843486611</c:v>
                </c:pt>
                <c:pt idx="2102">
                  <c:v>332.37541393987641</c:v>
                </c:pt>
                <c:pt idx="2103">
                  <c:v>333.37115132911669</c:v>
                </c:pt>
                <c:pt idx="2104">
                  <c:v>334.40721661149234</c:v>
                </c:pt>
                <c:pt idx="2105">
                  <c:v>335.63127687214677</c:v>
                </c:pt>
                <c:pt idx="2106">
                  <c:v>336.81348634352008</c:v>
                </c:pt>
                <c:pt idx="2107">
                  <c:v>338.02167970171087</c:v>
                </c:pt>
                <c:pt idx="2108">
                  <c:v>339.32462741696389</c:v>
                </c:pt>
                <c:pt idx="2109">
                  <c:v>340.63504069258204</c:v>
                </c:pt>
                <c:pt idx="2110">
                  <c:v>342.02311448546033</c:v>
                </c:pt>
                <c:pt idx="2111">
                  <c:v>343.39979798657879</c:v>
                </c:pt>
                <c:pt idx="2112">
                  <c:v>344.87673660299583</c:v>
                </c:pt>
                <c:pt idx="2113">
                  <c:v>346.65852609507306</c:v>
                </c:pt>
                <c:pt idx="2114">
                  <c:v>348.5309471646828</c:v>
                </c:pt>
                <c:pt idx="2115">
                  <c:v>350.15779738278411</c:v>
                </c:pt>
                <c:pt idx="2116">
                  <c:v>351.6841206610315</c:v>
                </c:pt>
                <c:pt idx="2117">
                  <c:v>353.22534214864447</c:v>
                </c:pt>
                <c:pt idx="2118">
                  <c:v>354.62646967567184</c:v>
                </c:pt>
                <c:pt idx="2119">
                  <c:v>355.90751046985093</c:v>
                </c:pt>
                <c:pt idx="2120">
                  <c:v>357.0900096644778</c:v>
                </c:pt>
                <c:pt idx="2121">
                  <c:v>358.15385507490259</c:v>
                </c:pt>
                <c:pt idx="2122">
                  <c:v>359.12971237683314</c:v>
                </c:pt>
                <c:pt idx="2123">
                  <c:v>359.91665757861523</c:v>
                </c:pt>
                <c:pt idx="2124">
                  <c:v>360.4769146879525</c:v>
                </c:pt>
                <c:pt idx="2125">
                  <c:v>360.96330586580228</c:v>
                </c:pt>
                <c:pt idx="2126">
                  <c:v>361.18459002997133</c:v>
                </c:pt>
                <c:pt idx="2127">
                  <c:v>361.06885233535814</c:v>
                </c:pt>
                <c:pt idx="2128">
                  <c:v>360.82047907879212</c:v>
                </c:pt>
                <c:pt idx="2129">
                  <c:v>360.1573653035004</c:v>
                </c:pt>
                <c:pt idx="2130">
                  <c:v>359.18218335707729</c:v>
                </c:pt>
                <c:pt idx="2131">
                  <c:v>358.08201540653289</c:v>
                </c:pt>
                <c:pt idx="2132">
                  <c:v>356.97109114449188</c:v>
                </c:pt>
                <c:pt idx="2133">
                  <c:v>355.76100721030019</c:v>
                </c:pt>
                <c:pt idx="2134">
                  <c:v>354.57939127104635</c:v>
                </c:pt>
                <c:pt idx="2135">
                  <c:v>353.47636117327357</c:v>
                </c:pt>
                <c:pt idx="2136">
                  <c:v>352.53202569840636</c:v>
                </c:pt>
                <c:pt idx="2137">
                  <c:v>351.52186987545201</c:v>
                </c:pt>
                <c:pt idx="2138">
                  <c:v>350.21403373118648</c:v>
                </c:pt>
                <c:pt idx="2139">
                  <c:v>348.81910805955675</c:v>
                </c:pt>
                <c:pt idx="2140">
                  <c:v>347.51917667036008</c:v>
                </c:pt>
                <c:pt idx="2141">
                  <c:v>346.48539384956314</c:v>
                </c:pt>
                <c:pt idx="2142">
                  <c:v>345.76497893805828</c:v>
                </c:pt>
                <c:pt idx="2143">
                  <c:v>345.09998055820762</c:v>
                </c:pt>
                <c:pt idx="2144">
                  <c:v>344.5322897460378</c:v>
                </c:pt>
                <c:pt idx="2145">
                  <c:v>344.02365207326568</c:v>
                </c:pt>
                <c:pt idx="2146">
                  <c:v>343.44644806762983</c:v>
                </c:pt>
                <c:pt idx="2147">
                  <c:v>342.7997982162737</c:v>
                </c:pt>
                <c:pt idx="2148">
                  <c:v>342.30750604579111</c:v>
                </c:pt>
                <c:pt idx="2149">
                  <c:v>341.86231327303796</c:v>
                </c:pt>
                <c:pt idx="2150">
                  <c:v>341.38367379049657</c:v>
                </c:pt>
                <c:pt idx="2151">
                  <c:v>341.29877580661224</c:v>
                </c:pt>
                <c:pt idx="2152">
                  <c:v>341.77117766764206</c:v>
                </c:pt>
                <c:pt idx="2153">
                  <c:v>342.7118563085927</c:v>
                </c:pt>
                <c:pt idx="2154">
                  <c:v>343.9955596694702</c:v>
                </c:pt>
                <c:pt idx="2155">
                  <c:v>345.42667046412635</c:v>
                </c:pt>
                <c:pt idx="2156">
                  <c:v>346.95077273611662</c:v>
                </c:pt>
                <c:pt idx="2157">
                  <c:v>348.3914825256461</c:v>
                </c:pt>
                <c:pt idx="2158">
                  <c:v>349.85675310059639</c:v>
                </c:pt>
                <c:pt idx="2159">
                  <c:v>351.10469516978128</c:v>
                </c:pt>
                <c:pt idx="2160">
                  <c:v>352.2258724644135</c:v>
                </c:pt>
                <c:pt idx="2161">
                  <c:v>353.39003612099708</c:v>
                </c:pt>
                <c:pt idx="2162">
                  <c:v>354.83695641938192</c:v>
                </c:pt>
                <c:pt idx="2163">
                  <c:v>356.63719054096794</c:v>
                </c:pt>
                <c:pt idx="2164">
                  <c:v>358.56663742243194</c:v>
                </c:pt>
                <c:pt idx="2165">
                  <c:v>360.5876653130141</c:v>
                </c:pt>
                <c:pt idx="2166">
                  <c:v>362.4778449043207</c:v>
                </c:pt>
                <c:pt idx="2167">
                  <c:v>364.24108760398832</c:v>
                </c:pt>
                <c:pt idx="2168">
                  <c:v>366.21023471137386</c:v>
                </c:pt>
                <c:pt idx="2169">
                  <c:v>368.25252434896049</c:v>
                </c:pt>
                <c:pt idx="2170">
                  <c:v>370.22079170673277</c:v>
                </c:pt>
                <c:pt idx="2171">
                  <c:v>372.13303849852258</c:v>
                </c:pt>
                <c:pt idx="2172">
                  <c:v>374.01818938325164</c:v>
                </c:pt>
                <c:pt idx="2173">
                  <c:v>375.80448250761691</c:v>
                </c:pt>
                <c:pt idx="2174">
                  <c:v>377.50567616087716</c:v>
                </c:pt>
                <c:pt idx="2175">
                  <c:v>379.19293184080971</c:v>
                </c:pt>
                <c:pt idx="2176">
                  <c:v>380.5534755453628</c:v>
                </c:pt>
                <c:pt idx="2177">
                  <c:v>381.52320819571952</c:v>
                </c:pt>
                <c:pt idx="2178">
                  <c:v>382.34142294989493</c:v>
                </c:pt>
                <c:pt idx="2179">
                  <c:v>383.11823656913378</c:v>
                </c:pt>
                <c:pt idx="2180">
                  <c:v>383.89067990996966</c:v>
                </c:pt>
                <c:pt idx="2181">
                  <c:v>384.70524299381816</c:v>
                </c:pt>
                <c:pt idx="2182">
                  <c:v>385.47560891737061</c:v>
                </c:pt>
                <c:pt idx="2183">
                  <c:v>386.07902361603442</c:v>
                </c:pt>
                <c:pt idx="2184">
                  <c:v>386.58986795326257</c:v>
                </c:pt>
                <c:pt idx="2185">
                  <c:v>387.01526272608851</c:v>
                </c:pt>
                <c:pt idx="2186">
                  <c:v>387.14024251638938</c:v>
                </c:pt>
                <c:pt idx="2187">
                  <c:v>386.86483924589788</c:v>
                </c:pt>
                <c:pt idx="2188">
                  <c:v>386.08754391929034</c:v>
                </c:pt>
                <c:pt idx="2189">
                  <c:v>385.13004054088339</c:v>
                </c:pt>
                <c:pt idx="2190">
                  <c:v>384.34465280696929</c:v>
                </c:pt>
                <c:pt idx="2191">
                  <c:v>383.46891028335625</c:v>
                </c:pt>
                <c:pt idx="2192">
                  <c:v>382.24514795386733</c:v>
                </c:pt>
                <c:pt idx="2193">
                  <c:v>380.93398272664678</c:v>
                </c:pt>
                <c:pt idx="2194">
                  <c:v>379.7421379015201</c:v>
                </c:pt>
                <c:pt idx="2195">
                  <c:v>378.61735806294161</c:v>
                </c:pt>
                <c:pt idx="2196">
                  <c:v>377.47448436579225</c:v>
                </c:pt>
                <c:pt idx="2197">
                  <c:v>376.49952402996206</c:v>
                </c:pt>
                <c:pt idx="2198">
                  <c:v>375.7995606430419</c:v>
                </c:pt>
                <c:pt idx="2199">
                  <c:v>375.13497905511559</c:v>
                </c:pt>
                <c:pt idx="2200">
                  <c:v>374.39844220472207</c:v>
                </c:pt>
                <c:pt idx="2201">
                  <c:v>373.86010049666652</c:v>
                </c:pt>
                <c:pt idx="2202">
                  <c:v>373.46778507384602</c:v>
                </c:pt>
                <c:pt idx="2203">
                  <c:v>372.94872468355015</c:v>
                </c:pt>
                <c:pt idx="2204">
                  <c:v>372.24805355404629</c:v>
                </c:pt>
                <c:pt idx="2205">
                  <c:v>371.57666481911963</c:v>
                </c:pt>
                <c:pt idx="2206">
                  <c:v>370.87384444841814</c:v>
                </c:pt>
                <c:pt idx="2207">
                  <c:v>370.16662564469368</c:v>
                </c:pt>
                <c:pt idx="2208">
                  <c:v>369.48919290279417</c:v>
                </c:pt>
                <c:pt idx="2209">
                  <c:v>368.90694729488695</c:v>
                </c:pt>
                <c:pt idx="2210">
                  <c:v>368.45256673374178</c:v>
                </c:pt>
                <c:pt idx="2211">
                  <c:v>368.10083083114625</c:v>
                </c:pt>
                <c:pt idx="2212">
                  <c:v>367.82845922875038</c:v>
                </c:pt>
                <c:pt idx="2213">
                  <c:v>367.77088544192344</c:v>
                </c:pt>
                <c:pt idx="2214">
                  <c:v>367.71466348485239</c:v>
                </c:pt>
                <c:pt idx="2215">
                  <c:v>367.34892013986376</c:v>
                </c:pt>
                <c:pt idx="2216">
                  <c:v>366.92208012910504</c:v>
                </c:pt>
                <c:pt idx="2217">
                  <c:v>366.41422781148157</c:v>
                </c:pt>
                <c:pt idx="2218">
                  <c:v>365.66544105675223</c:v>
                </c:pt>
                <c:pt idx="2219">
                  <c:v>364.691176360079</c:v>
                </c:pt>
                <c:pt idx="2220">
                  <c:v>363.61339356314983</c:v>
                </c:pt>
                <c:pt idx="2221">
                  <c:v>362.47390175059985</c:v>
                </c:pt>
                <c:pt idx="2222">
                  <c:v>361.25283238516909</c:v>
                </c:pt>
                <c:pt idx="2223">
                  <c:v>359.95338374015608</c:v>
                </c:pt>
                <c:pt idx="2224">
                  <c:v>358.46158499091331</c:v>
                </c:pt>
                <c:pt idx="2225">
                  <c:v>356.75838614545842</c:v>
                </c:pt>
                <c:pt idx="2226">
                  <c:v>354.0846641342693</c:v>
                </c:pt>
                <c:pt idx="2227">
                  <c:v>350.3889207393255</c:v>
                </c:pt>
                <c:pt idx="2228">
                  <c:v>345.85438837476198</c:v>
                </c:pt>
                <c:pt idx="2229">
                  <c:v>340.65635849978031</c:v>
                </c:pt>
                <c:pt idx="2230">
                  <c:v>334.70125399979719</c:v>
                </c:pt>
                <c:pt idx="2231">
                  <c:v>328.11192676904358</c:v>
                </c:pt>
                <c:pt idx="2232">
                  <c:v>321.02331701757868</c:v>
                </c:pt>
                <c:pt idx="2233">
                  <c:v>313.47383109314956</c:v>
                </c:pt>
                <c:pt idx="2234">
                  <c:v>305.48661331675345</c:v>
                </c:pt>
                <c:pt idx="2235">
                  <c:v>296.97225844623398</c:v>
                </c:pt>
                <c:pt idx="2236">
                  <c:v>288.00516164267754</c:v>
                </c:pt>
                <c:pt idx="2237">
                  <c:v>278.67553382401002</c:v>
                </c:pt>
                <c:pt idx="2238">
                  <c:v>268.96510814524004</c:v>
                </c:pt>
                <c:pt idx="2239">
                  <c:v>258.94009982637544</c:v>
                </c:pt>
                <c:pt idx="2240">
                  <c:v>248.63701522434656</c:v>
                </c:pt>
                <c:pt idx="2241">
                  <c:v>238.10186020708912</c:v>
                </c:pt>
                <c:pt idx="2242">
                  <c:v>227.4663324988515</c:v>
                </c:pt>
                <c:pt idx="2243">
                  <c:v>216.70122999893985</c:v>
                </c:pt>
                <c:pt idx="2244">
                  <c:v>205.7365199990214</c:v>
                </c:pt>
                <c:pt idx="2245">
                  <c:v>194.61832615294281</c:v>
                </c:pt>
                <c:pt idx="2246">
                  <c:v>183.73691644887029</c:v>
                </c:pt>
                <c:pt idx="2247">
                  <c:v>174.16023056818796</c:v>
                </c:pt>
                <c:pt idx="2248">
                  <c:v>165.00944360140426</c:v>
                </c:pt>
                <c:pt idx="2249">
                  <c:v>156.27640947821931</c:v>
                </c:pt>
                <c:pt idx="2250">
                  <c:v>148.07668567220244</c:v>
                </c:pt>
                <c:pt idx="2251">
                  <c:v>140.90155600510994</c:v>
                </c:pt>
                <c:pt idx="2252">
                  <c:v>134.92143631240918</c:v>
                </c:pt>
                <c:pt idx="2253">
                  <c:v>130.14594121145464</c:v>
                </c:pt>
                <c:pt idx="2254">
                  <c:v>126.23009957980429</c:v>
                </c:pt>
                <c:pt idx="2255">
                  <c:v>122.97855345828089</c:v>
                </c:pt>
                <c:pt idx="2256">
                  <c:v>120.25712626918235</c:v>
                </c:pt>
                <c:pt idx="2257">
                  <c:v>117.98196271001447</c:v>
                </c:pt>
                <c:pt idx="2258">
                  <c:v>116.10335019385951</c:v>
                </c:pt>
                <c:pt idx="2259">
                  <c:v>114.56616940971648</c:v>
                </c:pt>
                <c:pt idx="2260">
                  <c:v>113.39954099358444</c:v>
                </c:pt>
                <c:pt idx="2261">
                  <c:v>112.57803784023179</c:v>
                </c:pt>
                <c:pt idx="2262">
                  <c:v>112.02588108329088</c:v>
                </c:pt>
                <c:pt idx="2263">
                  <c:v>111.70389023073005</c:v>
                </c:pt>
                <c:pt idx="2264">
                  <c:v>111.57589867452005</c:v>
                </c:pt>
                <c:pt idx="2265">
                  <c:v>111.63929108417236</c:v>
                </c:pt>
                <c:pt idx="2266">
                  <c:v>111.88549946231295</c:v>
                </c:pt>
                <c:pt idx="2267">
                  <c:v>112.34046104213503</c:v>
                </c:pt>
                <c:pt idx="2268">
                  <c:v>113.00042557735541</c:v>
                </c:pt>
                <c:pt idx="2269">
                  <c:v>113.76962360986654</c:v>
                </c:pt>
                <c:pt idx="2270">
                  <c:v>114.67042179372297</c:v>
                </c:pt>
                <c:pt idx="2271">
                  <c:v>115.3788508865135</c:v>
                </c:pt>
                <c:pt idx="2272">
                  <c:v>114.72201620293555</c:v>
                </c:pt>
                <c:pt idx="2273">
                  <c:v>113.48186111040205</c:v>
                </c:pt>
                <c:pt idx="2274">
                  <c:v>111.99864102498651</c:v>
                </c:pt>
                <c:pt idx="2275">
                  <c:v>110.34643786921832</c:v>
                </c:pt>
                <c:pt idx="2276">
                  <c:v>108.51671187927845</c:v>
                </c:pt>
                <c:pt idx="2277">
                  <c:v>106.42465711933394</c:v>
                </c:pt>
                <c:pt idx="2278">
                  <c:v>104.02891426400056</c:v>
                </c:pt>
                <c:pt idx="2279">
                  <c:v>101.60822855138514</c:v>
                </c:pt>
                <c:pt idx="2280">
                  <c:v>99.312210970509355</c:v>
                </c:pt>
                <c:pt idx="2281">
                  <c:v>97.254348588162486</c:v>
                </c:pt>
                <c:pt idx="2282">
                  <c:v>95.388629465996146</c:v>
                </c:pt>
                <c:pt idx="2283">
                  <c:v>93.703350276304135</c:v>
                </c:pt>
                <c:pt idx="2284">
                  <c:v>92.243092562742277</c:v>
                </c:pt>
                <c:pt idx="2285">
                  <c:v>90.978239288685174</c:v>
                </c:pt>
                <c:pt idx="2286">
                  <c:v>89.872220881863242</c:v>
                </c:pt>
                <c:pt idx="2287">
                  <c:v>88.894357737104528</c:v>
                </c:pt>
                <c:pt idx="2288">
                  <c:v>88.07786868040418</c:v>
                </c:pt>
                <c:pt idx="2289">
                  <c:v>87.484186474219243</c:v>
                </c:pt>
                <c:pt idx="2290">
                  <c:v>87.050018283894687</c:v>
                </c:pt>
                <c:pt idx="2291">
                  <c:v>86.760016877441245</c:v>
                </c:pt>
                <c:pt idx="2292">
                  <c:v>86.563092502253454</c:v>
                </c:pt>
                <c:pt idx="2293">
                  <c:v>86.44593154054165</c:v>
                </c:pt>
                <c:pt idx="2294">
                  <c:v>86.47624449896152</c:v>
                </c:pt>
                <c:pt idx="2295">
                  <c:v>86.556533383656785</c:v>
                </c:pt>
                <c:pt idx="2296">
                  <c:v>86.655261584913958</c:v>
                </c:pt>
                <c:pt idx="2297">
                  <c:v>86.811010693766733</c:v>
                </c:pt>
                <c:pt idx="2298">
                  <c:v>86.982471409630833</c:v>
                </c:pt>
                <c:pt idx="2299">
                  <c:v>87.223819762736156</c:v>
                </c:pt>
                <c:pt idx="2300">
                  <c:v>87.391218242525682</c:v>
                </c:pt>
                <c:pt idx="2301">
                  <c:v>87.545739916177553</c:v>
                </c:pt>
                <c:pt idx="2302">
                  <c:v>87.712990691856206</c:v>
                </c:pt>
                <c:pt idx="2303">
                  <c:v>87.824299100174954</c:v>
                </c:pt>
                <c:pt idx="2304">
                  <c:v>87.933199169392267</c:v>
                </c:pt>
                <c:pt idx="2305">
                  <c:v>88.036799233285166</c:v>
                </c:pt>
                <c:pt idx="2306">
                  <c:v>88.058583907647844</c:v>
                </c:pt>
                <c:pt idx="2307">
                  <c:v>88.063308222444164</c:v>
                </c:pt>
                <c:pt idx="2308">
                  <c:v>88.043053743794616</c:v>
                </c:pt>
                <c:pt idx="2309">
                  <c:v>87.959741917348879</c:v>
                </c:pt>
                <c:pt idx="2310">
                  <c:v>87.784377154475891</c:v>
                </c:pt>
                <c:pt idx="2311">
                  <c:v>87.514809681054672</c:v>
                </c:pt>
                <c:pt idx="2312">
                  <c:v>87.235208936358163</c:v>
                </c:pt>
                <c:pt idx="2313">
                  <c:v>86.918654402792157</c:v>
                </c:pt>
                <c:pt idx="2314">
                  <c:v>86.48183483334661</c:v>
                </c:pt>
                <c:pt idx="2315">
                  <c:v>86.026309076935334</c:v>
                </c:pt>
                <c:pt idx="2316">
                  <c:v>85.538131455632623</c:v>
                </c:pt>
                <c:pt idx="2317">
                  <c:v>85.035198266737808</c:v>
                </c:pt>
                <c:pt idx="2318">
                  <c:v>84.515567630834894</c:v>
                </c:pt>
                <c:pt idx="2319">
                  <c:v>83.955908582309135</c:v>
                </c:pt>
                <c:pt idx="2320">
                  <c:v>83.408530999054591</c:v>
                </c:pt>
                <c:pt idx="2321">
                  <c:v>82.906336306819625</c:v>
                </c:pt>
                <c:pt idx="2322">
                  <c:v>82.288925821679655</c:v>
                </c:pt>
                <c:pt idx="2323">
                  <c:v>81.515931527704296</c:v>
                </c:pt>
                <c:pt idx="2324">
                  <c:v>80.547013717880887</c:v>
                </c:pt>
                <c:pt idx="2325">
                  <c:v>79.452628047274658</c:v>
                </c:pt>
                <c:pt idx="2326">
                  <c:v>78.248579735945839</c:v>
                </c:pt>
                <c:pt idx="2327">
                  <c:v>77.103304371642309</c:v>
                </c:pt>
                <c:pt idx="2328">
                  <c:v>76.486127112285203</c:v>
                </c:pt>
                <c:pt idx="2329">
                  <c:v>76.239501949801721</c:v>
                </c:pt>
                <c:pt idx="2330">
                  <c:v>76.344155645970815</c:v>
                </c:pt>
                <c:pt idx="2331">
                  <c:v>76.828451365511526</c:v>
                </c:pt>
                <c:pt idx="2332">
                  <c:v>77.500108952779868</c:v>
                </c:pt>
                <c:pt idx="2333">
                  <c:v>78.31394672564295</c:v>
                </c:pt>
                <c:pt idx="2334">
                  <c:v>79.299027746747342</c:v>
                </c:pt>
                <c:pt idx="2335">
                  <c:v>80.365256381612937</c:v>
                </c:pt>
                <c:pt idx="2336">
                  <c:v>81.475621275335016</c:v>
                </c:pt>
                <c:pt idx="2337">
                  <c:v>82.595958100309247</c:v>
                </c:pt>
                <c:pt idx="2338">
                  <c:v>83.679345938746991</c:v>
                </c:pt>
                <c:pt idx="2339">
                  <c:v>84.830165481920304</c:v>
                </c:pt>
                <c:pt idx="2340">
                  <c:v>85.923229675618742</c:v>
                </c:pt>
                <c:pt idx="2341">
                  <c:v>86.953750469801918</c:v>
                </c:pt>
                <c:pt idx="2342">
                  <c:v>87.95115427981716</c:v>
                </c:pt>
                <c:pt idx="2343">
                  <c:v>88.997988565985068</c:v>
                </c:pt>
                <c:pt idx="2344">
                  <c:v>90.065835599370828</c:v>
                </c:pt>
                <c:pt idx="2345">
                  <c:v>91.150002091726918</c:v>
                </c:pt>
                <c:pt idx="2346">
                  <c:v>92.344617315440232</c:v>
                </c:pt>
                <c:pt idx="2347">
                  <c:v>93.644262137329449</c:v>
                </c:pt>
                <c:pt idx="2348">
                  <c:v>95.111626588304105</c:v>
                </c:pt>
                <c:pt idx="2349">
                  <c:v>96.693809158434561</c:v>
                </c:pt>
                <c:pt idx="2350">
                  <c:v>98.403516146247284</c:v>
                </c:pt>
                <c:pt idx="2351">
                  <c:v>100.28939951961287</c:v>
                </c:pt>
                <c:pt idx="2352">
                  <c:v>102.19021494118111</c:v>
                </c:pt>
                <c:pt idx="2353">
                  <c:v>103.61250609955179</c:v>
                </c:pt>
                <c:pt idx="2354">
                  <c:v>104.59000563035551</c:v>
                </c:pt>
                <c:pt idx="2355">
                  <c:v>105.14769750494355</c:v>
                </c:pt>
                <c:pt idx="2356">
                  <c:v>105.26556692764021</c:v>
                </c:pt>
                <c:pt idx="2357">
                  <c:v>105.1497540870525</c:v>
                </c:pt>
                <c:pt idx="2358">
                  <c:v>104.85208069574077</c:v>
                </c:pt>
                <c:pt idx="2359">
                  <c:v>104.39268987299148</c:v>
                </c:pt>
                <c:pt idx="2360">
                  <c:v>103.88863680583829</c:v>
                </c:pt>
                <c:pt idx="2361">
                  <c:v>103.34335705154304</c:v>
                </c:pt>
                <c:pt idx="2362">
                  <c:v>102.7969449706551</c:v>
                </c:pt>
                <c:pt idx="2363">
                  <c:v>102.28333381906626</c:v>
                </c:pt>
                <c:pt idx="2364">
                  <c:v>101.74769275606116</c:v>
                </c:pt>
                <c:pt idx="2365">
                  <c:v>101.26863946713337</c:v>
                </c:pt>
                <c:pt idx="2366">
                  <c:v>100.86335950812311</c:v>
                </c:pt>
                <c:pt idx="2367">
                  <c:v>100.50463954595979</c:v>
                </c:pt>
                <c:pt idx="2368">
                  <c:v>100.08735958088596</c:v>
                </c:pt>
                <c:pt idx="2369">
                  <c:v>99.662178074663956</c:v>
                </c:pt>
                <c:pt idx="2370">
                  <c:v>99.254318222766727</c:v>
                </c:pt>
                <c:pt idx="2371">
                  <c:v>98.714755282553895</c:v>
                </c:pt>
                <c:pt idx="2372">
                  <c:v>98.133620260818986</c:v>
                </c:pt>
                <c:pt idx="2373">
                  <c:v>97.554111009986755</c:v>
                </c:pt>
                <c:pt idx="2374">
                  <c:v>97.031487086141624</c:v>
                </c:pt>
                <c:pt idx="2375">
                  <c:v>96.582911156438428</c:v>
                </c:pt>
                <c:pt idx="2376">
                  <c:v>96.11653337517393</c:v>
                </c:pt>
                <c:pt idx="2377">
                  <c:v>95.606030807852861</c:v>
                </c:pt>
                <c:pt idx="2378">
                  <c:v>95.122489976479557</c:v>
                </c:pt>
                <c:pt idx="2379">
                  <c:v>94.731529209058053</c:v>
                </c:pt>
                <c:pt idx="2380">
                  <c:v>94.395257731438207</c:v>
                </c:pt>
                <c:pt idx="2381">
                  <c:v>94.164853290558341</c:v>
                </c:pt>
                <c:pt idx="2382">
                  <c:v>94.016787652823083</c:v>
                </c:pt>
                <c:pt idx="2383">
                  <c:v>93.957034756452074</c:v>
                </c:pt>
                <c:pt idx="2384">
                  <c:v>93.944955159801921</c:v>
                </c:pt>
                <c:pt idx="2385">
                  <c:v>93.933804762894084</c:v>
                </c:pt>
                <c:pt idx="2386">
                  <c:v>94.012742858056072</c:v>
                </c:pt>
                <c:pt idx="2387">
                  <c:v>94.171762638205607</c:v>
                </c:pt>
                <c:pt idx="2388">
                  <c:v>94.337011666035949</c:v>
                </c:pt>
                <c:pt idx="2389">
                  <c:v>94.517241537879343</c:v>
                </c:pt>
                <c:pt idx="2390">
                  <c:v>94.668222958042477</c:v>
                </c:pt>
                <c:pt idx="2391">
                  <c:v>94.758359653577671</c:v>
                </c:pt>
                <c:pt idx="2392">
                  <c:v>94.801562757148616</c:v>
                </c:pt>
                <c:pt idx="2393">
                  <c:v>94.967596391214101</c:v>
                </c:pt>
                <c:pt idx="2394">
                  <c:v>95.339319745736091</c:v>
                </c:pt>
                <c:pt idx="2395">
                  <c:v>96.085525919141006</c:v>
                </c:pt>
                <c:pt idx="2396">
                  <c:v>97.337408540745542</c:v>
                </c:pt>
                <c:pt idx="2397">
                  <c:v>98.979146345303576</c:v>
                </c:pt>
                <c:pt idx="2398">
                  <c:v>100.76228893412637</c:v>
                </c:pt>
                <c:pt idx="2399">
                  <c:v>102.54672824688588</c:v>
                </c:pt>
                <c:pt idx="2400">
                  <c:v>104.40005684327927</c:v>
                </c:pt>
                <c:pt idx="2401">
                  <c:v>106.19082170148856</c:v>
                </c:pt>
                <c:pt idx="2402">
                  <c:v>108.09922003214328</c:v>
                </c:pt>
                <c:pt idx="2403">
                  <c:v>110.10081849120918</c:v>
                </c:pt>
                <c:pt idx="2404">
                  <c:v>112.40998629957771</c:v>
                </c:pt>
                <c:pt idx="2405">
                  <c:v>114.86767966114866</c:v>
                </c:pt>
                <c:pt idx="2406">
                  <c:v>117.52093507182953</c:v>
                </c:pt>
                <c:pt idx="2407">
                  <c:v>120.31470929707341</c:v>
                </c:pt>
                <c:pt idx="2408">
                  <c:v>123.19819319729854</c:v>
                </c:pt>
                <c:pt idx="2409">
                  <c:v>126.24140910519864</c:v>
                </c:pt>
                <c:pt idx="2410">
                  <c:v>129.2874545586449</c:v>
                </c:pt>
                <c:pt idx="2411">
                  <c:v>132.36995805413375</c:v>
                </c:pt>
                <c:pt idx="2412">
                  <c:v>135.54457666535421</c:v>
                </c:pt>
                <c:pt idx="2413">
                  <c:v>138.84730153725005</c:v>
                </c:pt>
                <c:pt idx="2414">
                  <c:v>142.33289372669236</c:v>
                </c:pt>
                <c:pt idx="2415">
                  <c:v>146.04882497848524</c:v>
                </c:pt>
                <c:pt idx="2416">
                  <c:v>150.56814613398637</c:v>
                </c:pt>
                <c:pt idx="2417">
                  <c:v>155.99213489291051</c:v>
                </c:pt>
                <c:pt idx="2418">
                  <c:v>162.23273990114816</c:v>
                </c:pt>
                <c:pt idx="2419">
                  <c:v>168.77175990875216</c:v>
                </c:pt>
                <c:pt idx="2420">
                  <c:v>175.38008606961739</c:v>
                </c:pt>
                <c:pt idx="2421">
                  <c:v>181.86777175656991</c:v>
                </c:pt>
                <c:pt idx="2422">
                  <c:v>188.45025085221837</c:v>
                </c:pt>
                <c:pt idx="2423">
                  <c:v>195.33869309435542</c:v>
                </c:pt>
                <c:pt idx="2424">
                  <c:v>202.57417824094347</c:v>
                </c:pt>
                <c:pt idx="2425">
                  <c:v>209.93616453010165</c:v>
                </c:pt>
                <c:pt idx="2426">
                  <c:v>217.74107495086307</c:v>
                </c:pt>
                <c:pt idx="2427">
                  <c:v>225.51791533925822</c:v>
                </c:pt>
                <c:pt idx="2428">
                  <c:v>233.38576800546912</c:v>
                </c:pt>
                <c:pt idx="2429">
                  <c:v>241.05147815889458</c:v>
                </c:pt>
                <c:pt idx="2430">
                  <c:v>248.65367214667191</c:v>
                </c:pt>
                <c:pt idx="2431">
                  <c:v>256.05262044308176</c:v>
                </c:pt>
                <c:pt idx="2432">
                  <c:v>263.27934194746007</c:v>
                </c:pt>
                <c:pt idx="2433">
                  <c:v>270.34093102842468</c:v>
                </c:pt>
                <c:pt idx="2434">
                  <c:v>277.30547479546891</c:v>
                </c:pt>
                <c:pt idx="2435">
                  <c:v>284.48505365735593</c:v>
                </c:pt>
                <c:pt idx="2436">
                  <c:v>291.58620337602088</c:v>
                </c:pt>
                <c:pt idx="2437">
                  <c:v>298.47957234709617</c:v>
                </c:pt>
                <c:pt idx="2438">
                  <c:v>305.16268216655033</c:v>
                </c:pt>
                <c:pt idx="2439">
                  <c:v>311.56555276912337</c:v>
                </c:pt>
                <c:pt idx="2440">
                  <c:v>317.69743332534466</c:v>
                </c:pt>
                <c:pt idx="2441">
                  <c:v>322.97916922339505</c:v>
                </c:pt>
                <c:pt idx="2442">
                  <c:v>327.27615620621083</c:v>
                </c:pt>
                <c:pt idx="2443">
                  <c:v>330.5656826518869</c:v>
                </c:pt>
                <c:pt idx="2444">
                  <c:v>333.32832244789563</c:v>
                </c:pt>
                <c:pt idx="2445">
                  <c:v>335.55229764421136</c:v>
                </c:pt>
                <c:pt idx="2446">
                  <c:v>337.40212090234894</c:v>
                </c:pt>
                <c:pt idx="2447">
                  <c:v>338.82965006370671</c:v>
                </c:pt>
                <c:pt idx="2448">
                  <c:v>339.83044621265236</c:v>
                </c:pt>
                <c:pt idx="2449">
                  <c:v>340.59118111937141</c:v>
                </c:pt>
                <c:pt idx="2450">
                  <c:v>341.22878257172744</c:v>
                </c:pt>
                <c:pt idx="2451">
                  <c:v>341.50041468159458</c:v>
                </c:pt>
                <c:pt idx="2452">
                  <c:v>341.5203827830104</c:v>
                </c:pt>
                <c:pt idx="2453">
                  <c:v>341.25573795354808</c:v>
                </c:pt>
                <c:pt idx="2454">
                  <c:v>340.85760426481363</c:v>
                </c:pt>
                <c:pt idx="2455">
                  <c:v>340.3208654752126</c:v>
                </c:pt>
                <c:pt idx="2456">
                  <c:v>339.52387582327316</c:v>
                </c:pt>
                <c:pt idx="2457">
                  <c:v>338.59126999071367</c:v>
                </c:pt>
                <c:pt idx="2458">
                  <c:v>337.59809537604337</c:v>
                </c:pt>
                <c:pt idx="2459">
                  <c:v>336.43516496250157</c:v>
                </c:pt>
                <c:pt idx="2460">
                  <c:v>334.89707535000144</c:v>
                </c:pt>
                <c:pt idx="2461">
                  <c:v>333.37576186153979</c:v>
                </c:pt>
                <c:pt idx="2462">
                  <c:v>331.86685710295978</c:v>
                </c:pt>
                <c:pt idx="2463">
                  <c:v>330.4278680950398</c:v>
                </c:pt>
                <c:pt idx="2464">
                  <c:v>329.16726285695984</c:v>
                </c:pt>
                <c:pt idx="2465">
                  <c:v>328.03439648334756</c:v>
                </c:pt>
                <c:pt idx="2466">
                  <c:v>326.95482752309005</c:v>
                </c:pt>
                <c:pt idx="2467">
                  <c:v>326.40137925208313</c:v>
                </c:pt>
                <c:pt idx="2468">
                  <c:v>326.26896546346137</c:v>
                </c:pt>
                <c:pt idx="2469">
                  <c:v>326.49442965857975</c:v>
                </c:pt>
                <c:pt idx="2470">
                  <c:v>327.13639660791978</c:v>
                </c:pt>
                <c:pt idx="2471">
                  <c:v>328.14128917654131</c:v>
                </c:pt>
                <c:pt idx="2472">
                  <c:v>329.24119000911503</c:v>
                </c:pt>
                <c:pt idx="2473">
                  <c:v>330.38263693149082</c:v>
                </c:pt>
                <c:pt idx="2474">
                  <c:v>331.59012639829922</c:v>
                </c:pt>
                <c:pt idx="2475">
                  <c:v>332.81857821381465</c:v>
                </c:pt>
                <c:pt idx="2476">
                  <c:v>334.15253373582891</c:v>
                </c:pt>
                <c:pt idx="2477">
                  <c:v>335.61772344845747</c:v>
                </c:pt>
                <c:pt idx="2478">
                  <c:v>337.24097549088384</c:v>
                </c:pt>
                <c:pt idx="2479">
                  <c:v>338.94551583773892</c:v>
                </c:pt>
                <c:pt idx="2480">
                  <c:v>340.65432231175902</c:v>
                </c:pt>
                <c:pt idx="2481">
                  <c:v>342.53322059546986</c:v>
                </c:pt>
                <c:pt idx="2482">
                  <c:v>344.51066516504909</c:v>
                </c:pt>
                <c:pt idx="2483">
                  <c:v>346.60369092158379</c:v>
                </c:pt>
                <c:pt idx="2484">
                  <c:v>348.68648392761582</c:v>
                </c:pt>
                <c:pt idx="2485">
                  <c:v>350.74444670241462</c:v>
                </c:pt>
                <c:pt idx="2486">
                  <c:v>352.72718157145965</c:v>
                </c:pt>
                <c:pt idx="2487">
                  <c:v>354.76970606596274</c:v>
                </c:pt>
                <c:pt idx="2488">
                  <c:v>356.70742098396562</c:v>
                </c:pt>
                <c:pt idx="2489">
                  <c:v>358.54531167750673</c:v>
                </c:pt>
                <c:pt idx="2490">
                  <c:v>360.28490308692932</c:v>
                </c:pt>
                <c:pt idx="2491">
                  <c:v>362.01683361870397</c:v>
                </c:pt>
                <c:pt idx="2492">
                  <c:v>363.30784641726518</c:v>
                </c:pt>
                <c:pt idx="2493">
                  <c:v>364.25339669286018</c:v>
                </c:pt>
                <c:pt idx="2494">
                  <c:v>364.8954431011017</c:v>
                </c:pt>
                <c:pt idx="2495">
                  <c:v>365.24194747794002</c:v>
                </c:pt>
                <c:pt idx="2496">
                  <c:v>365.25410536425233</c:v>
                </c:pt>
                <c:pt idx="2497">
                  <c:v>365.19148187469443</c:v>
                </c:pt>
                <c:pt idx="2498">
                  <c:v>365.11213711510254</c:v>
                </c:pt>
                <c:pt idx="2499">
                  <c:v>364.8758188754793</c:v>
                </c:pt>
                <c:pt idx="2500">
                  <c:v>364.55921742351933</c:v>
                </c:pt>
                <c:pt idx="2501">
                  <c:v>364.23927762171013</c:v>
                </c:pt>
                <c:pt idx="2502">
                  <c:v>363.96548703542476</c:v>
                </c:pt>
                <c:pt idx="2503">
                  <c:v>363.57429572500746</c:v>
                </c:pt>
                <c:pt idx="2504">
                  <c:v>363.17627297692997</c:v>
                </c:pt>
                <c:pt idx="2505">
                  <c:v>362.83040582485842</c:v>
                </c:pt>
                <c:pt idx="2506">
                  <c:v>362.55729768448469</c:v>
                </c:pt>
                <c:pt idx="2507">
                  <c:v>362.3482747856782</c:v>
                </c:pt>
                <c:pt idx="2508">
                  <c:v>362.20148441754912</c:v>
                </c:pt>
                <c:pt idx="2509">
                  <c:v>362.16752407773765</c:v>
                </c:pt>
                <c:pt idx="2510">
                  <c:v>362.31156068714245</c:v>
                </c:pt>
                <c:pt idx="2511">
                  <c:v>362.58913294197765</c:v>
                </c:pt>
                <c:pt idx="2512">
                  <c:v>362.94073810028709</c:v>
                </c:pt>
                <c:pt idx="2513">
                  <c:v>363.56683516949579</c:v>
                </c:pt>
                <c:pt idx="2514">
                  <c:v>364.23400169491919</c:v>
                </c:pt>
                <c:pt idx="2515">
                  <c:v>365.06215541069463</c:v>
                </c:pt>
                <c:pt idx="2516">
                  <c:v>366.0973742252566</c:v>
                </c:pt>
                <c:pt idx="2517">
                  <c:v>367.09296082331377</c:v>
                </c:pt>
                <c:pt idx="2518">
                  <c:v>368.05504075998192</c:v>
                </c:pt>
                <c:pt idx="2519">
                  <c:v>369.007729932291</c:v>
                </c:pt>
                <c:pt idx="2520">
                  <c:v>369.93021224519168</c:v>
                </c:pt>
                <c:pt idx="2521">
                  <c:v>370.84634976479231</c:v>
                </c:pt>
                <c:pt idx="2522">
                  <c:v>371.83355362903905</c:v>
                </c:pt>
                <c:pt idx="2523">
                  <c:v>372.91712642680528</c:v>
                </c:pt>
                <c:pt idx="2524">
                  <c:v>374.08042439397411</c:v>
                </c:pt>
                <c:pt idx="2525">
                  <c:v>375.33885328674535</c:v>
                </c:pt>
                <c:pt idx="2526">
                  <c:v>376.49432611084188</c:v>
                </c:pt>
                <c:pt idx="2527">
                  <c:v>377.61014717923865</c:v>
                </c:pt>
                <c:pt idx="2528">
                  <c:v>378.8432127808357</c:v>
                </c:pt>
                <c:pt idx="2529">
                  <c:v>380.01527333615604</c:v>
                </c:pt>
                <c:pt idx="2530">
                  <c:v>381.18640615645171</c:v>
                </c:pt>
                <c:pt idx="2531">
                  <c:v>382.43975952903236</c:v>
                </c:pt>
                <c:pt idx="2532">
                  <c:v>383.79362418064528</c:v>
                </c:pt>
                <c:pt idx="2533">
                  <c:v>385.15411462828797</c:v>
                </c:pt>
                <c:pt idx="2534">
                  <c:v>386.45610581072737</c:v>
                </c:pt>
                <c:pt idx="2535">
                  <c:v>387.64255920990217</c:v>
                </c:pt>
                <c:pt idx="2536">
                  <c:v>388.75313157837121</c:v>
                </c:pt>
                <c:pt idx="2537">
                  <c:v>389.80289068772726</c:v>
                </c:pt>
                <c:pt idx="2538">
                  <c:v>390.75343755790209</c:v>
                </c:pt>
                <c:pt idx="2539">
                  <c:v>391.58471159190964</c:v>
                </c:pt>
                <c:pt idx="2540">
                  <c:v>392.12127223868583</c:v>
                </c:pt>
                <c:pt idx="2541">
                  <c:v>392.45963591263308</c:v>
                </c:pt>
                <c:pt idx="2542">
                  <c:v>392.80581776550747</c:v>
                </c:pt>
                <c:pt idx="2543">
                  <c:v>393.02690870662229</c:v>
                </c:pt>
                <c:pt idx="2544">
                  <c:v>393.11099265226676</c:v>
                </c:pt>
                <c:pt idx="2545">
                  <c:v>393.13630090978472</c:v>
                </c:pt>
                <c:pt idx="2546">
                  <c:v>393.17504699364741</c:v>
                </c:pt>
                <c:pt idx="2547">
                  <c:v>393.03542799413606</c:v>
                </c:pt>
                <c:pt idx="2548">
                  <c:v>392.75577968689481</c:v>
                </c:pt>
                <c:pt idx="2549">
                  <c:v>392.36533509559519</c:v>
                </c:pt>
                <c:pt idx="2550">
                  <c:v>391.7741554728571</c:v>
                </c:pt>
                <c:pt idx="2551">
                  <c:v>391.05922043648349</c:v>
                </c:pt>
                <c:pt idx="2552">
                  <c:v>390.23620347983092</c:v>
                </c:pt>
                <c:pt idx="2553">
                  <c:v>389.15649551984393</c:v>
                </c:pt>
                <c:pt idx="2554">
                  <c:v>387.91676509524058</c:v>
                </c:pt>
                <c:pt idx="2555">
                  <c:v>386.66778316483743</c:v>
                </c:pt>
                <c:pt idx="2556">
                  <c:v>385.38564599831147</c:v>
                </c:pt>
                <c:pt idx="2557">
                  <c:v>384.0944424599798</c:v>
                </c:pt>
                <c:pt idx="2558">
                  <c:v>382.62871611690446</c:v>
                </c:pt>
                <c:pt idx="2559">
                  <c:v>381.08804564637336</c:v>
                </c:pt>
                <c:pt idx="2560">
                  <c:v>379.40742675049847</c:v>
                </c:pt>
                <c:pt idx="2561">
                  <c:v>378.00377853892167</c:v>
                </c:pt>
                <c:pt idx="2562">
                  <c:v>376.77887249746612</c:v>
                </c:pt>
                <c:pt idx="2563">
                  <c:v>375.57742076689181</c:v>
                </c:pt>
                <c:pt idx="2564">
                  <c:v>374.3730037848232</c:v>
                </c:pt>
                <c:pt idx="2565">
                  <c:v>373.24277272445221</c:v>
                </c:pt>
                <c:pt idx="2566">
                  <c:v>371.97794405334048</c:v>
                </c:pt>
                <c:pt idx="2567">
                  <c:v>370.65964066462197</c:v>
                </c:pt>
                <c:pt idx="2568">
                  <c:v>369.4396683058049</c:v>
                </c:pt>
                <c:pt idx="2569">
                  <c:v>368.28584766689681</c:v>
                </c:pt>
                <c:pt idx="2570">
                  <c:v>367.08232092328939</c:v>
                </c:pt>
                <c:pt idx="2571">
                  <c:v>365.77445008303636</c:v>
                </c:pt>
                <c:pt idx="2572">
                  <c:v>364.49641546126435</c:v>
                </c:pt>
                <c:pt idx="2573">
                  <c:v>363.29515273347477</c:v>
                </c:pt>
                <c:pt idx="2574">
                  <c:v>362.22937175397669</c:v>
                </c:pt>
                <c:pt idx="2575">
                  <c:v>361.19634315751694</c:v>
                </c:pt>
                <c:pt idx="2576">
                  <c:v>360.2550859915541</c:v>
                </c:pt>
                <c:pt idx="2577">
                  <c:v>359.34623322297301</c:v>
                </c:pt>
                <c:pt idx="2578">
                  <c:v>358.64575374428279</c:v>
                </c:pt>
                <c:pt idx="2579">
                  <c:v>358.06992653318412</c:v>
                </c:pt>
                <c:pt idx="2580">
                  <c:v>357.41223987678535</c:v>
                </c:pt>
                <c:pt idx="2581">
                  <c:v>356.63591373241724</c:v>
                </c:pt>
                <c:pt idx="2582">
                  <c:v>355.74392036838515</c:v>
                </c:pt>
                <c:pt idx="2583">
                  <c:v>354.97284957081706</c:v>
                </c:pt>
                <c:pt idx="2584">
                  <c:v>354.23647652690806</c:v>
                </c:pt>
                <c:pt idx="2585">
                  <c:v>353.72597833253053</c:v>
                </c:pt>
                <c:pt idx="2586">
                  <c:v>352.97167230695123</c:v>
                </c:pt>
                <c:pt idx="2587">
                  <c:v>352.14308212949345</c:v>
                </c:pt>
                <c:pt idx="2588">
                  <c:v>351.38746042722471</c:v>
                </c:pt>
                <c:pt idx="2589">
                  <c:v>350.77304039436126</c:v>
                </c:pt>
                <c:pt idx="2590">
                  <c:v>350.20588344094887</c:v>
                </c:pt>
                <c:pt idx="2591">
                  <c:v>349.93466163779897</c:v>
                </c:pt>
                <c:pt idx="2592">
                  <c:v>350.26276458873753</c:v>
                </c:pt>
                <c:pt idx="2593">
                  <c:v>350.70101346652694</c:v>
                </c:pt>
                <c:pt idx="2594">
                  <c:v>351.3547816614095</c:v>
                </c:pt>
                <c:pt idx="2595">
                  <c:v>352.31825999514723</c:v>
                </c:pt>
                <c:pt idx="2596">
                  <c:v>353.22916307244361</c:v>
                </c:pt>
                <c:pt idx="2597">
                  <c:v>354.24845822071717</c:v>
                </c:pt>
                <c:pt idx="2598">
                  <c:v>355.35549989604664</c:v>
                </c:pt>
                <c:pt idx="2599">
                  <c:v>356.5558460578892</c:v>
                </c:pt>
                <c:pt idx="2600">
                  <c:v>357.98385789959002</c:v>
                </c:pt>
                <c:pt idx="2601">
                  <c:v>359.57279190731384</c:v>
                </c:pt>
                <c:pt idx="2602">
                  <c:v>361.31950022213584</c:v>
                </c:pt>
                <c:pt idx="2603">
                  <c:v>363.02723097427923</c:v>
                </c:pt>
                <c:pt idx="2604">
                  <c:v>364.66513628395006</c:v>
                </c:pt>
                <c:pt idx="2605">
                  <c:v>366.42320272364623</c:v>
                </c:pt>
                <c:pt idx="2606">
                  <c:v>368.33834097567342</c:v>
                </c:pt>
                <c:pt idx="2607">
                  <c:v>370.21693013139082</c:v>
                </c:pt>
                <c:pt idx="2608">
                  <c:v>372.18793550589925</c:v>
                </c:pt>
                <c:pt idx="2609">
                  <c:v>374.25655585159933</c:v>
                </c:pt>
                <c:pt idx="2610">
                  <c:v>376.23374386301475</c:v>
                </c:pt>
                <c:pt idx="2611">
                  <c:v>378.11730202739824</c:v>
                </c:pt>
                <c:pt idx="2612">
                  <c:v>379.93289417913684</c:v>
                </c:pt>
                <c:pt idx="2613">
                  <c:v>381.61805616535707</c:v>
                </c:pt>
                <c:pt idx="2614">
                  <c:v>383.37051338340655</c:v>
                </c:pt>
                <c:pt idx="2615">
                  <c:v>385.40047389237526</c:v>
                </c:pt>
                <c:pt idx="2616">
                  <c:v>387.36966820834641</c:v>
                </c:pt>
                <c:pt idx="2617">
                  <c:v>388.75969373078129</c:v>
                </c:pt>
                <c:pt idx="2618">
                  <c:v>389.94433267456736</c:v>
                </c:pt>
                <c:pt idx="2619">
                  <c:v>390.81015323806218</c:v>
                </c:pt>
                <c:pt idx="2620">
                  <c:v>391.36937221974972</c:v>
                </c:pt>
                <c:pt idx="2621">
                  <c:v>391.91634358746126</c:v>
                </c:pt>
                <c:pt idx="2622">
                  <c:v>392.13508638842575</c:v>
                </c:pt>
                <c:pt idx="2623">
                  <c:v>392.07546435854687</c:v>
                </c:pt>
                <c:pt idx="2624">
                  <c:v>391.64812094635096</c:v>
                </c:pt>
                <c:pt idx="2625">
                  <c:v>390.82595779663166</c:v>
                </c:pt>
                <c:pt idx="2626">
                  <c:v>389.60549950458307</c:v>
                </c:pt>
                <c:pt idx="2627">
                  <c:v>388.35584569653821</c:v>
                </c:pt>
                <c:pt idx="2628">
                  <c:v>386.81154987372759</c:v>
                </c:pt>
                <c:pt idx="2629">
                  <c:v>385.39219988344087</c:v>
                </c:pt>
                <c:pt idx="2630">
                  <c:v>383.91895373856079</c:v>
                </c:pt>
                <c:pt idx="2631">
                  <c:v>382.45134191251765</c:v>
                </c:pt>
                <c:pt idx="2632">
                  <c:v>381.09354638078554</c:v>
                </c:pt>
                <c:pt idx="2633">
                  <c:v>379.56019665918666</c:v>
                </c:pt>
                <c:pt idx="2634">
                  <c:v>377.9817199930954</c:v>
                </c:pt>
                <c:pt idx="2635">
                  <c:v>376.58620307054957</c:v>
                </c:pt>
                <c:pt idx="2636">
                  <c:v>375.31341821896882</c:v>
                </c:pt>
                <c:pt idx="2637">
                  <c:v>373.97238604827891</c:v>
                </c:pt>
                <c:pt idx="2638">
                  <c:v>372.65758712148823</c:v>
                </c:pt>
                <c:pt idx="2639">
                  <c:v>371.29931118906609</c:v>
                </c:pt>
                <c:pt idx="2640">
                  <c:v>369.84551802067637</c:v>
                </c:pt>
                <c:pt idx="2641">
                  <c:v>368.45740124985508</c:v>
                </c:pt>
                <c:pt idx="2642">
                  <c:v>367.31144730755852</c:v>
                </c:pt>
                <c:pt idx="2643">
                  <c:v>366.46595136082323</c:v>
                </c:pt>
                <c:pt idx="2644">
                  <c:v>365.94087817922144</c:v>
                </c:pt>
                <c:pt idx="2645">
                  <c:v>365.64081062697363</c:v>
                </c:pt>
                <c:pt idx="2646">
                  <c:v>365.52074827105258</c:v>
                </c:pt>
                <c:pt idx="2647">
                  <c:v>365.54222917327928</c:v>
                </c:pt>
                <c:pt idx="2648">
                  <c:v>365.7805192368732</c:v>
                </c:pt>
                <c:pt idx="2649">
                  <c:v>366.21586391095985</c:v>
                </c:pt>
                <c:pt idx="2650">
                  <c:v>366.67925899473215</c:v>
                </c:pt>
                <c:pt idx="2651">
                  <c:v>367.44546984129124</c:v>
                </c:pt>
                <c:pt idx="2652">
                  <c:v>368.12504908426882</c:v>
                </c:pt>
                <c:pt idx="2653">
                  <c:v>369.16466069317124</c:v>
                </c:pt>
                <c:pt idx="2654">
                  <c:v>370.27814833215808</c:v>
                </c:pt>
                <c:pt idx="2655">
                  <c:v>371.28136769122284</c:v>
                </c:pt>
                <c:pt idx="2656">
                  <c:v>372.41664709959031</c:v>
                </c:pt>
                <c:pt idx="2657">
                  <c:v>373.50152039962182</c:v>
                </c:pt>
                <c:pt idx="2658">
                  <c:v>374.82909575349709</c:v>
                </c:pt>
                <c:pt idx="2659">
                  <c:v>376.14685761861267</c:v>
                </c:pt>
                <c:pt idx="2660">
                  <c:v>377.52940703256553</c:v>
                </c:pt>
                <c:pt idx="2661">
                  <c:v>378.65791418390666</c:v>
                </c:pt>
                <c:pt idx="2662">
                  <c:v>379.82269001591385</c:v>
                </c:pt>
                <c:pt idx="2663">
                  <c:v>380.71940616853584</c:v>
                </c:pt>
                <c:pt idx="2664">
                  <c:v>381.44252877095619</c:v>
                </c:pt>
                <c:pt idx="2665">
                  <c:v>381.87618040395955</c:v>
                </c:pt>
                <c:pt idx="2666">
                  <c:v>381.91647421903957</c:v>
                </c:pt>
                <c:pt idx="2667">
                  <c:v>381.70751466372883</c:v>
                </c:pt>
                <c:pt idx="2668">
                  <c:v>381.3207827665189</c:v>
                </c:pt>
                <c:pt idx="2669">
                  <c:v>380.6099533229405</c:v>
                </c:pt>
                <c:pt idx="2670">
                  <c:v>379.47995691348353</c:v>
                </c:pt>
                <c:pt idx="2671">
                  <c:v>378.18457561244634</c:v>
                </c:pt>
                <c:pt idx="2672">
                  <c:v>376.95499287302738</c:v>
                </c:pt>
                <c:pt idx="2673">
                  <c:v>375.54614726740988</c:v>
                </c:pt>
                <c:pt idx="2674">
                  <c:v>374.23644363145524</c:v>
                </c:pt>
                <c:pt idx="2675">
                  <c:v>373.11364027518948</c:v>
                </c:pt>
                <c:pt idx="2676">
                  <c:v>371.5695141001749</c:v>
                </c:pt>
                <c:pt idx="2677">
                  <c:v>369.87955147708453</c:v>
                </c:pt>
                <c:pt idx="2678">
                  <c:v>368.04881674807802</c:v>
                </c:pt>
                <c:pt idx="2679">
                  <c:v>365.96506161361049</c:v>
                </c:pt>
                <c:pt idx="2680">
                  <c:v>364.03851841256352</c:v>
                </c:pt>
                <c:pt idx="2681">
                  <c:v>361.48170930390478</c:v>
                </c:pt>
                <c:pt idx="2682">
                  <c:v>357.91234704975824</c:v>
                </c:pt>
                <c:pt idx="2683">
                  <c:v>353.25447419977684</c:v>
                </c:pt>
                <c:pt idx="2684">
                  <c:v>347.7887454151786</c:v>
                </c:pt>
                <c:pt idx="2685">
                  <c:v>341.40499576785714</c:v>
                </c:pt>
                <c:pt idx="2686">
                  <c:v>334.49076532417581</c:v>
                </c:pt>
                <c:pt idx="2687">
                  <c:v>326.88378337616228</c:v>
                </c:pt>
                <c:pt idx="2688">
                  <c:v>318.91426157799594</c:v>
                </c:pt>
                <c:pt idx="2689">
                  <c:v>310.49008761045781</c:v>
                </c:pt>
                <c:pt idx="2690">
                  <c:v>301.70469625580722</c:v>
                </c:pt>
                <c:pt idx="2691">
                  <c:v>293.04741192843744</c:v>
                </c:pt>
                <c:pt idx="2692">
                  <c:v>284.35145716471146</c:v>
                </c:pt>
                <c:pt idx="2693">
                  <c:v>275.4444219981952</c:v>
                </c:pt>
                <c:pt idx="2694">
                  <c:v>266.41946645987247</c:v>
                </c:pt>
                <c:pt idx="2695">
                  <c:v>257.44873827065152</c:v>
                </c:pt>
                <c:pt idx="2696">
                  <c:v>248.31575840367833</c:v>
                </c:pt>
                <c:pt idx="2697">
                  <c:v>239.02377698801075</c:v>
                </c:pt>
                <c:pt idx="2698">
                  <c:v>229.69271721970222</c:v>
                </c:pt>
                <c:pt idx="2699">
                  <c:v>220.11327743357128</c:v>
                </c:pt>
                <c:pt idx="2700">
                  <c:v>210.39379455406581</c:v>
                </c:pt>
                <c:pt idx="2701">
                  <c:v>200.9081180499069</c:v>
                </c:pt>
                <c:pt idx="2702">
                  <c:v>191.48749358452946</c:v>
                </c:pt>
                <c:pt idx="2703">
                  <c:v>181.96999407802718</c:v>
                </c:pt>
                <c:pt idx="2704">
                  <c:v>172.51076376433278</c:v>
                </c:pt>
                <c:pt idx="2705">
                  <c:v>162.88993578246104</c:v>
                </c:pt>
                <c:pt idx="2706">
                  <c:v>153.60917149150251</c:v>
                </c:pt>
                <c:pt idx="2707">
                  <c:v>145.27615829984848</c:v>
                </c:pt>
                <c:pt idx="2708">
                  <c:v>137.84568458447552</c:v>
                </c:pt>
                <c:pt idx="2709">
                  <c:v>131.32217038566972</c:v>
                </c:pt>
                <c:pt idx="2710">
                  <c:v>125.52815727907975</c:v>
                </c:pt>
                <c:pt idx="2711">
                  <c:v>120.45676056530438</c:v>
                </c:pt>
                <c:pt idx="2712">
                  <c:v>116.05239436797328</c:v>
                </c:pt>
                <c:pt idx="2713">
                  <c:v>112.32221018582149</c:v>
                </c:pt>
                <c:pt idx="2714">
                  <c:v>109.20819401768138</c:v>
                </c:pt>
                <c:pt idx="2715">
                  <c:v>106.69064063170589</c:v>
                </c:pt>
                <c:pt idx="2716">
                  <c:v>104.40366827542083</c:v>
                </c:pt>
                <c:pt idx="2717">
                  <c:v>102.42184763885</c:v>
                </c:pt>
                <c:pt idx="2718">
                  <c:v>100.88785935893846</c:v>
                </c:pt>
                <c:pt idx="2719">
                  <c:v>99.76417786978935</c:v>
                </c:pt>
                <c:pt idx="2720">
                  <c:v>99.028471879805551</c:v>
                </c:pt>
                <c:pt idx="2721">
                  <c:v>98.792435581358973</c:v>
                </c:pt>
                <c:pt idx="2722">
                  <c:v>98.968402075100585</c:v>
                </c:pt>
                <c:pt idx="2723">
                  <c:v>99.438524992400545</c:v>
                </c:pt>
                <c:pt idx="2724">
                  <c:v>100.10325383913896</c:v>
                </c:pt>
                <c:pt idx="2725">
                  <c:v>101.07684969766673</c:v>
                </c:pt>
                <c:pt idx="2726">
                  <c:v>102.45863049015391</c:v>
                </c:pt>
                <c:pt idx="2727">
                  <c:v>104.06335122168053</c:v>
                </c:pt>
                <c:pt idx="2728">
                  <c:v>105.88617035847435</c:v>
                </c:pt>
                <c:pt idx="2729">
                  <c:v>107.82723417705324</c:v>
                </c:pt>
                <c:pt idx="2730">
                  <c:v>109.90821616343376</c:v>
                </c:pt>
                <c:pt idx="2731">
                  <c:v>112.11835338163117</c:v>
                </c:pt>
                <c:pt idx="2732">
                  <c:v>114.40463389073646</c:v>
                </c:pt>
                <c:pt idx="2733">
                  <c:v>116.78889282221827</c:v>
                </c:pt>
                <c:pt idx="2734">
                  <c:v>119.18974722050918</c:v>
                </c:pt>
                <c:pt idx="2735">
                  <c:v>121.81822820354694</c:v>
                </c:pt>
                <c:pt idx="2736">
                  <c:v>124.60144141865871</c:v>
                </c:pt>
                <c:pt idx="2737">
                  <c:v>127.4874843864542</c:v>
                </c:pt>
                <c:pt idx="2738">
                  <c:v>130.48383174134233</c:v>
                </c:pt>
                <c:pt idx="2739">
                  <c:v>133.65892160739293</c:v>
                </c:pt>
                <c:pt idx="2740">
                  <c:v>136.71592763759347</c:v>
                </c:pt>
                <c:pt idx="2741">
                  <c:v>139.46701012700936</c:v>
                </c:pt>
                <c:pt idx="2742">
                  <c:v>141.81262473262402</c:v>
                </c:pt>
                <c:pt idx="2743">
                  <c:v>143.77473052242217</c:v>
                </c:pt>
                <c:pt idx="2744">
                  <c:v>145.46590509762046</c:v>
                </c:pt>
                <c:pt idx="2745">
                  <c:v>146.82698932088041</c:v>
                </c:pt>
                <c:pt idx="2746">
                  <c:v>147.81568245004345</c:v>
                </c:pt>
                <c:pt idx="2747">
                  <c:v>148.49139918465551</c:v>
                </c:pt>
                <c:pt idx="2748">
                  <c:v>148.93667617045125</c:v>
                </c:pt>
                <c:pt idx="2749">
                  <c:v>149.29231646503192</c:v>
                </c:pt>
                <c:pt idx="2750">
                  <c:v>149.43290750618331</c:v>
                </c:pt>
                <c:pt idx="2751">
                  <c:v>149.25191462109228</c:v>
                </c:pt>
                <c:pt idx="2752">
                  <c:v>148.93099811177748</c:v>
                </c:pt>
                <c:pt idx="2753">
                  <c:v>148.57322902625614</c:v>
                </c:pt>
                <c:pt idx="2754">
                  <c:v>148.25221140885182</c:v>
                </c:pt>
                <c:pt idx="2755">
                  <c:v>147.94357976201707</c:v>
                </c:pt>
                <c:pt idx="2756">
                  <c:v>147.58791978032343</c:v>
                </c:pt>
                <c:pt idx="2757">
                  <c:v>147.25346441260623</c:v>
                </c:pt>
                <c:pt idx="2758">
                  <c:v>146.86781330394422</c:v>
                </c:pt>
                <c:pt idx="2759">
                  <c:v>146.38567381902544</c:v>
                </c:pt>
                <c:pt idx="2760">
                  <c:v>145.71908352525426</c:v>
                </c:pt>
                <c:pt idx="2761">
                  <c:v>144.89453863869625</c:v>
                </c:pt>
                <c:pt idx="2762">
                  <c:v>143.94880489725807</c:v>
                </c:pt>
                <c:pt idx="2763">
                  <c:v>142.81428144362283</c:v>
                </c:pt>
                <c:pt idx="2764">
                  <c:v>141.38856748642107</c:v>
                </c:pt>
                <c:pt idx="2765">
                  <c:v>139.93098537208098</c:v>
                </c:pt>
                <c:pt idx="2766">
                  <c:v>138.60090957422861</c:v>
                </c:pt>
                <c:pt idx="2767">
                  <c:v>137.45007037621102</c:v>
                </c:pt>
                <c:pt idx="2768">
                  <c:v>136.4769880395794</c:v>
                </c:pt>
                <c:pt idx="2769">
                  <c:v>135.6095274211502</c:v>
                </c:pt>
                <c:pt idx="2770">
                  <c:v>134.92264069644634</c:v>
                </c:pt>
                <c:pt idx="2771">
                  <c:v>134.4085914121043</c:v>
                </c:pt>
                <c:pt idx="2772">
                  <c:v>134.02946899578859</c:v>
                </c:pt>
                <c:pt idx="2773">
                  <c:v>133.81181753457409</c:v>
                </c:pt>
                <c:pt idx="2774">
                  <c:v>133.64475464729915</c:v>
                </c:pt>
                <c:pt idx="2775">
                  <c:v>133.59823505904538</c:v>
                </c:pt>
                <c:pt idx="2776">
                  <c:v>133.71529390065729</c:v>
                </c:pt>
                <c:pt idx="2777">
                  <c:v>133.98950206214519</c:v>
                </c:pt>
                <c:pt idx="2778">
                  <c:v>134.36569421121095</c:v>
                </c:pt>
                <c:pt idx="2779">
                  <c:v>134.86679465650241</c:v>
                </c:pt>
                <c:pt idx="2780">
                  <c:v>135.38781045215606</c:v>
                </c:pt>
                <c:pt idx="2781">
                  <c:v>135.73028657122097</c:v>
                </c:pt>
                <c:pt idx="2782">
                  <c:v>136.00641837343474</c:v>
                </c:pt>
                <c:pt idx="2783">
                  <c:v>136.35669388317052</c:v>
                </c:pt>
                <c:pt idx="2784">
                  <c:v>136.87694819984972</c:v>
                </c:pt>
                <c:pt idx="2785">
                  <c:v>137.52949064601512</c:v>
                </c:pt>
                <c:pt idx="2786">
                  <c:v>138.30414521170627</c:v>
                </c:pt>
                <c:pt idx="2787">
                  <c:v>139.1084417338827</c:v>
                </c:pt>
                <c:pt idx="2788">
                  <c:v>139.99240775435325</c:v>
                </c:pt>
                <c:pt idx="2789">
                  <c:v>141.15606869632609</c:v>
                </c:pt>
                <c:pt idx="2790">
                  <c:v>142.74406341199332</c:v>
                </c:pt>
                <c:pt idx="2791">
                  <c:v>144.62836622645537</c:v>
                </c:pt>
                <c:pt idx="2792">
                  <c:v>146.66618420903572</c:v>
                </c:pt>
                <c:pt idx="2793">
                  <c:v>148.8118623468022</c:v>
                </c:pt>
                <c:pt idx="2794">
                  <c:v>150.97402678166358</c:v>
                </c:pt>
                <c:pt idx="2795">
                  <c:v>153.23756318307409</c:v>
                </c:pt>
                <c:pt idx="2796">
                  <c:v>155.51775063052992</c:v>
                </c:pt>
                <c:pt idx="2797">
                  <c:v>157.89638519741223</c:v>
                </c:pt>
                <c:pt idx="2798">
                  <c:v>160.29512479761129</c:v>
                </c:pt>
                <c:pt idx="2799">
                  <c:v>162.7339613516412</c:v>
                </c:pt>
                <c:pt idx="2800">
                  <c:v>165.24057970920725</c:v>
                </c:pt>
                <c:pt idx="2801">
                  <c:v>167.68668896234516</c:v>
                </c:pt>
                <c:pt idx="2802">
                  <c:v>170.29232827293399</c:v>
                </c:pt>
                <c:pt idx="2803">
                  <c:v>172.74676455963137</c:v>
                </c:pt>
                <c:pt idx="2804">
                  <c:v>174.89547497812126</c:v>
                </c:pt>
                <c:pt idx="2805">
                  <c:v>176.83582305672732</c:v>
                </c:pt>
                <c:pt idx="2806">
                  <c:v>178.75306743697905</c:v>
                </c:pt>
                <c:pt idx="2807">
                  <c:v>180.46744686490374</c:v>
                </c:pt>
                <c:pt idx="2808">
                  <c:v>181.82533556760345</c:v>
                </c:pt>
                <c:pt idx="2809">
                  <c:v>182.47261744701856</c:v>
                </c:pt>
                <c:pt idx="2810">
                  <c:v>182.47933918186328</c:v>
                </c:pt>
                <c:pt idx="2811">
                  <c:v>181.8886207832584</c:v>
                </c:pt>
                <c:pt idx="2812">
                  <c:v>180.84488072300775</c:v>
                </c:pt>
                <c:pt idx="2813">
                  <c:v>179.33373605200714</c:v>
                </c:pt>
                <c:pt idx="2814">
                  <c:v>177.23114097108351</c:v>
                </c:pt>
                <c:pt idx="2815">
                  <c:v>174.43489935792323</c:v>
                </c:pt>
                <c:pt idx="2816">
                  <c:v>171.12759940731374</c:v>
                </c:pt>
                <c:pt idx="2817">
                  <c:v>167.7700917605973</c:v>
                </c:pt>
                <c:pt idx="2818">
                  <c:v>164.67085393285905</c:v>
                </c:pt>
                <c:pt idx="2819">
                  <c:v>161.93617286110066</c:v>
                </c:pt>
                <c:pt idx="2820">
                  <c:v>159.54723648716984</c:v>
                </c:pt>
                <c:pt idx="2821">
                  <c:v>157.85283368046447</c:v>
                </c:pt>
                <c:pt idx="2822">
                  <c:v>156.5995387819672</c:v>
                </c:pt>
                <c:pt idx="2823">
                  <c:v>155.71957426027743</c:v>
                </c:pt>
                <c:pt idx="2824">
                  <c:v>154.91960700948687</c:v>
                </c:pt>
                <c:pt idx="2825">
                  <c:v>154.13809877798786</c:v>
                </c:pt>
                <c:pt idx="2826">
                  <c:v>153.2967065642965</c:v>
                </c:pt>
                <c:pt idx="2827">
                  <c:v>152.04619067473524</c:v>
                </c:pt>
                <c:pt idx="2828">
                  <c:v>150.82109908437099</c:v>
                </c:pt>
                <c:pt idx="2829">
                  <c:v>149.6717837701886</c:v>
                </c:pt>
                <c:pt idx="2830">
                  <c:v>148.61087732632794</c:v>
                </c:pt>
                <c:pt idx="2831">
                  <c:v>147.63773291661042</c:v>
                </c:pt>
                <c:pt idx="2832">
                  <c:v>146.933291923025</c:v>
                </c:pt>
                <c:pt idx="2833">
                  <c:v>146.40303869817691</c:v>
                </c:pt>
                <c:pt idx="2834">
                  <c:v>146.39357418293253</c:v>
                </c:pt>
                <c:pt idx="2835">
                  <c:v>146.94176078424542</c:v>
                </c:pt>
                <c:pt idx="2836">
                  <c:v>147.96162533930345</c:v>
                </c:pt>
                <c:pt idx="2837">
                  <c:v>149.30303877474165</c:v>
                </c:pt>
                <c:pt idx="2838">
                  <c:v>150.94126656129998</c:v>
                </c:pt>
                <c:pt idx="2839">
                  <c:v>152.88116913350768</c:v>
                </c:pt>
                <c:pt idx="2840">
                  <c:v>155.09338689246863</c:v>
                </c:pt>
                <c:pt idx="2841">
                  <c:v>157.62158790074028</c:v>
                </c:pt>
                <c:pt idx="2842">
                  <c:v>160.03838883145258</c:v>
                </c:pt>
                <c:pt idx="2843">
                  <c:v>162.05697430595623</c:v>
                </c:pt>
                <c:pt idx="2844">
                  <c:v>163.73259166703653</c:v>
                </c:pt>
                <c:pt idx="2845">
                  <c:v>164.93470000034142</c:v>
                </c:pt>
                <c:pt idx="2846">
                  <c:v>165.49356923108439</c:v>
                </c:pt>
                <c:pt idx="2847">
                  <c:v>165.58791005946253</c:v>
                </c:pt>
                <c:pt idx="2848">
                  <c:v>165.29345543950387</c:v>
                </c:pt>
                <c:pt idx="2849">
                  <c:v>164.91395886723436</c:v>
                </c:pt>
                <c:pt idx="2850">
                  <c:v>164.40057741590863</c:v>
                </c:pt>
                <c:pt idx="2851">
                  <c:v>163.80360992237721</c:v>
                </c:pt>
                <c:pt idx="2852">
                  <c:v>163.28025531296356</c:v>
                </c:pt>
                <c:pt idx="2853">
                  <c:v>162.73869721196635</c:v>
                </c:pt>
                <c:pt idx="2854">
                  <c:v>162.1495666571997</c:v>
                </c:pt>
                <c:pt idx="2855">
                  <c:v>161.5503692220305</c:v>
                </c:pt>
                <c:pt idx="2856">
                  <c:v>160.93572543572046</c:v>
                </c:pt>
                <c:pt idx="2857">
                  <c:v>160.28836194066503</c:v>
                </c:pt>
                <c:pt idx="2858">
                  <c:v>159.70310332984465</c:v>
                </c:pt>
                <c:pt idx="2859">
                  <c:v>159.18132615062584</c:v>
                </c:pt>
                <c:pt idx="2860">
                  <c:v>158.57968567750078</c:v>
                </c:pt>
                <c:pt idx="2861">
                  <c:v>157.98432524076995</c:v>
                </c:pt>
                <c:pt idx="2862">
                  <c:v>157.44091560686456</c:v>
                </c:pt>
                <c:pt idx="2863">
                  <c:v>156.92392209864423</c:v>
                </c:pt>
                <c:pt idx="2864">
                  <c:v>156.45900501413314</c:v>
                </c:pt>
                <c:pt idx="2865">
                  <c:v>156.01754308996905</c:v>
                </c:pt>
                <c:pt idx="2866">
                  <c:v>155.61619362150989</c:v>
                </c:pt>
                <c:pt idx="2867">
                  <c:v>155.24571718908606</c:v>
                </c:pt>
                <c:pt idx="2868">
                  <c:v>154.90373894377174</c:v>
                </c:pt>
                <c:pt idx="2869">
                  <c:v>154.57575902502006</c:v>
                </c:pt>
                <c:pt idx="2870">
                  <c:v>154.26993140771083</c:v>
                </c:pt>
                <c:pt idx="2871">
                  <c:v>154.00301360711768</c:v>
                </c:pt>
                <c:pt idx="2872">
                  <c:v>153.71970486810864</c:v>
                </c:pt>
                <c:pt idx="2873">
                  <c:v>153.3843429551772</c:v>
                </c:pt>
                <c:pt idx="2874">
                  <c:v>153.06862426631741</c:v>
                </c:pt>
                <c:pt idx="2875">
                  <c:v>152.74949932275453</c:v>
                </c:pt>
                <c:pt idx="2876">
                  <c:v>152.55953783638878</c:v>
                </c:pt>
                <c:pt idx="2877">
                  <c:v>152.56572723358966</c:v>
                </c:pt>
                <c:pt idx="2878">
                  <c:v>152.67913283100583</c:v>
                </c:pt>
                <c:pt idx="2879">
                  <c:v>152.93766107477461</c:v>
                </c:pt>
                <c:pt idx="2880">
                  <c:v>153.37322560748424</c:v>
                </c:pt>
                <c:pt idx="2881">
                  <c:v>154.02143902229315</c:v>
                </c:pt>
                <c:pt idx="2882">
                  <c:v>154.79209755903983</c:v>
                </c:pt>
                <c:pt idx="2883">
                  <c:v>155.73424390065216</c:v>
                </c:pt>
                <c:pt idx="2884">
                  <c:v>156.73622513906352</c:v>
                </c:pt>
                <c:pt idx="2885">
                  <c:v>157.89497705144325</c:v>
                </c:pt>
                <c:pt idx="2886">
                  <c:v>159.16767112440914</c:v>
                </c:pt>
                <c:pt idx="2887">
                  <c:v>160.6286194994546</c:v>
                </c:pt>
                <c:pt idx="2888">
                  <c:v>162.26641799949655</c:v>
                </c:pt>
                <c:pt idx="2889">
                  <c:v>163.91977046107374</c:v>
                </c:pt>
                <c:pt idx="2890">
                  <c:v>165.63978811791421</c:v>
                </c:pt>
                <c:pt idx="2891">
                  <c:v>167.3751890319208</c:v>
                </c:pt>
                <c:pt idx="2892">
                  <c:v>169.19555910638843</c:v>
                </c:pt>
                <c:pt idx="2893">
                  <c:v>171.01436225205086</c:v>
                </c:pt>
                <c:pt idx="2894">
                  <c:v>172.8071036172777</c:v>
                </c:pt>
                <c:pt idx="2895">
                  <c:v>174.65271103133327</c:v>
                </c:pt>
                <c:pt idx="2896">
                  <c:v>176.48865633661532</c:v>
                </c:pt>
                <c:pt idx="2897">
                  <c:v>178.33414431072183</c:v>
                </c:pt>
                <c:pt idx="2898">
                  <c:v>180.21305628682015</c:v>
                </c:pt>
                <c:pt idx="2899">
                  <c:v>182.03051349552629</c:v>
                </c:pt>
                <c:pt idx="2900">
                  <c:v>183.88047399587043</c:v>
                </c:pt>
                <c:pt idx="2901">
                  <c:v>185.65889907311117</c:v>
                </c:pt>
                <c:pt idx="2902">
                  <c:v>187.28206068287184</c:v>
                </c:pt>
                <c:pt idx="2903">
                  <c:v>188.87882524572785</c:v>
                </c:pt>
                <c:pt idx="2904">
                  <c:v>190.42353099605648</c:v>
                </c:pt>
                <c:pt idx="2905">
                  <c:v>191.82479784251368</c:v>
                </c:pt>
                <c:pt idx="2906">
                  <c:v>193.0936595469357</c:v>
                </c:pt>
                <c:pt idx="2907">
                  <c:v>194.28645496640218</c:v>
                </c:pt>
                <c:pt idx="2908">
                  <c:v>195.36903535360202</c:v>
                </c:pt>
                <c:pt idx="2909">
                  <c:v>196.35603263409416</c:v>
                </c:pt>
                <c:pt idx="2910">
                  <c:v>197.1686455083946</c:v>
                </c:pt>
                <c:pt idx="2911">
                  <c:v>197.92182662313348</c:v>
                </c:pt>
                <c:pt idx="2912">
                  <c:v>198.59553226750782</c:v>
                </c:pt>
                <c:pt idx="2913">
                  <c:v>199.21433747769953</c:v>
                </c:pt>
                <c:pt idx="2914">
                  <c:v>199.89631151787648</c:v>
                </c:pt>
                <c:pt idx="2915">
                  <c:v>200.59351832419367</c:v>
                </c:pt>
                <c:pt idx="2916">
                  <c:v>201.26478614540954</c:v>
                </c:pt>
                <c:pt idx="2917">
                  <c:v>201.98903336499342</c:v>
                </c:pt>
                <c:pt idx="2918">
                  <c:v>202.74372310614777</c:v>
                </c:pt>
                <c:pt idx="2919">
                  <c:v>203.51112902105947</c:v>
                </c:pt>
                <c:pt idx="2920">
                  <c:v>204.1795037117472</c:v>
                </c:pt>
                <c:pt idx="2921">
                  <c:v>204.81184958007435</c:v>
                </c:pt>
                <c:pt idx="2922">
                  <c:v>205.39863038160709</c:v>
                </c:pt>
                <c:pt idx="2923">
                  <c:v>205.83565881379116</c:v>
                </c:pt>
                <c:pt idx="2924">
                  <c:v>206.20522352042261</c:v>
                </c:pt>
                <c:pt idx="2925">
                  <c:v>206.5463601726978</c:v>
                </c:pt>
                <c:pt idx="2926">
                  <c:v>207.11356323633643</c:v>
                </c:pt>
                <c:pt idx="2927">
                  <c:v>207.67713529507978</c:v>
                </c:pt>
                <c:pt idx="2928">
                  <c:v>208.08043258007365</c:v>
                </c:pt>
                <c:pt idx="2929">
                  <c:v>208.40963007391414</c:v>
                </c:pt>
                <c:pt idx="2930">
                  <c:v>208.75042776053613</c:v>
                </c:pt>
                <c:pt idx="2931">
                  <c:v>209.0527025481872</c:v>
                </c:pt>
                <c:pt idx="2932">
                  <c:v>209.11941773678819</c:v>
                </c:pt>
                <c:pt idx="2933">
                  <c:v>208.92561637241988</c:v>
                </c:pt>
                <c:pt idx="2934">
                  <c:v>208.55287665146452</c:v>
                </c:pt>
                <c:pt idx="2935">
                  <c:v>208.02419383212109</c:v>
                </c:pt>
                <c:pt idx="2936">
                  <c:v>207.28694815272715</c:v>
                </c:pt>
                <c:pt idx="2937">
                  <c:v>206.23410598713275</c:v>
                </c:pt>
                <c:pt idx="2938">
                  <c:v>204.92686706504563</c:v>
                </c:pt>
                <c:pt idx="2939">
                  <c:v>203.42787729081135</c:v>
                </c:pt>
                <c:pt idx="2940">
                  <c:v>201.84727134536433</c:v>
                </c:pt>
                <c:pt idx="2941">
                  <c:v>200.22517354956707</c:v>
                </c:pt>
                <c:pt idx="2942">
                  <c:v>198.45400635344652</c:v>
                </c:pt>
                <c:pt idx="2943">
                  <c:v>196.5944674031814</c:v>
                </c:pt>
                <c:pt idx="2944">
                  <c:v>194.71489298755205</c:v>
                </c:pt>
                <c:pt idx="2945">
                  <c:v>192.80759352697112</c:v>
                </c:pt>
                <c:pt idx="2946">
                  <c:v>190.81008633258872</c:v>
                </c:pt>
                <c:pt idx="2947">
                  <c:v>188.74469507623576</c:v>
                </c:pt>
                <c:pt idx="2948">
                  <c:v>186.69971853190992</c:v>
                </c:pt>
                <c:pt idx="2949">
                  <c:v>184.61204787560916</c:v>
                </c:pt>
                <c:pt idx="2950">
                  <c:v>182.46650573133152</c:v>
                </c:pt>
                <c:pt idx="2951">
                  <c:v>180.05215913661371</c:v>
                </c:pt>
                <c:pt idx="2952">
                  <c:v>177.48814689533575</c:v>
                </c:pt>
                <c:pt idx="2953">
                  <c:v>174.86290482646376</c:v>
                </c:pt>
                <c:pt idx="2954">
                  <c:v>172.23345060904347</c:v>
                </c:pt>
                <c:pt idx="2955">
                  <c:v>169.60318517757858</c:v>
                </c:pt>
                <c:pt idx="2956">
                  <c:v>166.9229401639187</c:v>
                </c:pt>
                <c:pt idx="2957">
                  <c:v>164.45809861284803</c:v>
                </c:pt>
                <c:pt idx="2958">
                  <c:v>162.24747564262896</c:v>
                </c:pt>
                <c:pt idx="2959">
                  <c:v>160.26843905473442</c:v>
                </c:pt>
                <c:pt idx="2960">
                  <c:v>158.47240528129331</c:v>
                </c:pt>
                <c:pt idx="2961">
                  <c:v>156.83298949042458</c:v>
                </c:pt>
                <c:pt idx="2962">
                  <c:v>155.42737491423807</c:v>
                </c:pt>
                <c:pt idx="2963">
                  <c:v>154.20988453621976</c:v>
                </c:pt>
                <c:pt idx="2964">
                  <c:v>153.07373957189517</c:v>
                </c:pt>
                <c:pt idx="2965">
                  <c:v>152.01883652790323</c:v>
                </c:pt>
                <c:pt idx="2966">
                  <c:v>151.13431064114144</c:v>
                </c:pt>
                <c:pt idx="2967">
                  <c:v>150.24397905336133</c:v>
                </c:pt>
                <c:pt idx="2968">
                  <c:v>149.42521143387199</c:v>
                </c:pt>
                <c:pt idx="2969">
                  <c:v>148.59865670818954</c:v>
                </c:pt>
                <c:pt idx="2970">
                  <c:v>147.8233754229442</c:v>
                </c:pt>
                <c:pt idx="2971">
                  <c:v>147.10465423656387</c:v>
                </c:pt>
                <c:pt idx="2972">
                  <c:v>146.46891160298205</c:v>
                </c:pt>
                <c:pt idx="2973">
                  <c:v>145.92514917198343</c:v>
                </c:pt>
                <c:pt idx="2974">
                  <c:v>145.53398385106163</c:v>
                </c:pt>
                <c:pt idx="2975">
                  <c:v>145.27444663174921</c:v>
                </c:pt>
                <c:pt idx="2976">
                  <c:v>145.28102766007621</c:v>
                </c:pt>
                <c:pt idx="2977">
                  <c:v>145.65325630160879</c:v>
                </c:pt>
                <c:pt idx="2978">
                  <c:v>146.39377504763888</c:v>
                </c:pt>
                <c:pt idx="2979">
                  <c:v>147.28656158243589</c:v>
                </c:pt>
                <c:pt idx="2980">
                  <c:v>148.2952876145562</c:v>
                </c:pt>
                <c:pt idx="2981">
                  <c:v>149.46641933651341</c:v>
                </c:pt>
                <c:pt idx="2982">
                  <c:v>150.54131015678161</c:v>
                </c:pt>
                <c:pt idx="2983">
                  <c:v>151.60428629856764</c:v>
                </c:pt>
                <c:pt idx="2984">
                  <c:v>152.6439565832932</c:v>
                </c:pt>
                <c:pt idx="2985">
                  <c:v>153.78826761534756</c:v>
                </c:pt>
                <c:pt idx="2986">
                  <c:v>155.20147779878238</c:v>
                </c:pt>
                <c:pt idx="2987">
                  <c:v>156.99213335272219</c:v>
                </c:pt>
                <c:pt idx="2988">
                  <c:v>159.12812309482049</c:v>
                </c:pt>
                <c:pt idx="2989">
                  <c:v>161.63211362598815</c:v>
                </c:pt>
                <c:pt idx="2990">
                  <c:v>164.23272027014292</c:v>
                </c:pt>
                <c:pt idx="2991">
                  <c:v>166.87328024936269</c:v>
                </c:pt>
                <c:pt idx="2992">
                  <c:v>169.6245663840271</c:v>
                </c:pt>
                <c:pt idx="2993">
                  <c:v>172.45344589294811</c:v>
                </c:pt>
                <c:pt idx="2994">
                  <c:v>175.2585654396444</c:v>
                </c:pt>
                <c:pt idx="2995">
                  <c:v>178.15867579044098</c:v>
                </c:pt>
                <c:pt idx="2996">
                  <c:v>181.00185457579167</c:v>
                </c:pt>
                <c:pt idx="2997">
                  <c:v>183.77094268534614</c:v>
                </c:pt>
                <c:pt idx="2998">
                  <c:v>186.50856247878104</c:v>
                </c:pt>
                <c:pt idx="2999">
                  <c:v>189.16482690349019</c:v>
                </c:pt>
                <c:pt idx="3000">
                  <c:v>191.63522483399095</c:v>
                </c:pt>
                <c:pt idx="3001">
                  <c:v>193.73097676983781</c:v>
                </c:pt>
                <c:pt idx="3002">
                  <c:v>195.42244009523489</c:v>
                </c:pt>
                <c:pt idx="3003">
                  <c:v>196.73763701098605</c:v>
                </c:pt>
                <c:pt idx="3004">
                  <c:v>197.86551108706405</c:v>
                </c:pt>
                <c:pt idx="3005">
                  <c:v>198.78354869575142</c:v>
                </c:pt>
                <c:pt idx="3006">
                  <c:v>199.5017372576167</c:v>
                </c:pt>
                <c:pt idx="3007">
                  <c:v>200.0939113147231</c:v>
                </c:pt>
                <c:pt idx="3008">
                  <c:v>200.52053352128286</c:v>
                </c:pt>
                <c:pt idx="3009">
                  <c:v>200.75741555810725</c:v>
                </c:pt>
                <c:pt idx="3010">
                  <c:v>200.77607589979132</c:v>
                </c:pt>
                <c:pt idx="3011">
                  <c:v>200.28868544596122</c:v>
                </c:pt>
                <c:pt idx="3012">
                  <c:v>199.23570964242575</c:v>
                </c:pt>
                <c:pt idx="3013">
                  <c:v>197.76527043916224</c:v>
                </c:pt>
                <c:pt idx="3014">
                  <c:v>195.89717271307282</c:v>
                </c:pt>
                <c:pt idx="3015">
                  <c:v>193.8896978889903</c:v>
                </c:pt>
                <c:pt idx="3016">
                  <c:v>191.73510574368336</c:v>
                </c:pt>
                <c:pt idx="3017">
                  <c:v>189.66009760955387</c:v>
                </c:pt>
                <c:pt idx="3018">
                  <c:v>187.64009010112665</c:v>
                </c:pt>
                <c:pt idx="3019">
                  <c:v>185.81854470873228</c:v>
                </c:pt>
                <c:pt idx="3020">
                  <c:v>184.08173357729135</c:v>
                </c:pt>
                <c:pt idx="3021">
                  <c:v>182.57698484057661</c:v>
                </c:pt>
                <c:pt idx="3022">
                  <c:v>181.20952446822457</c:v>
                </c:pt>
                <c:pt idx="3023">
                  <c:v>179.30725335528422</c:v>
                </c:pt>
                <c:pt idx="3024">
                  <c:v>176.92669540487773</c:v>
                </c:pt>
                <c:pt idx="3025">
                  <c:v>174.84310345065637</c:v>
                </c:pt>
                <c:pt idx="3026">
                  <c:v>173.39363395445204</c:v>
                </c:pt>
                <c:pt idx="3027">
                  <c:v>171.82796980410959</c:v>
                </c:pt>
                <c:pt idx="3028">
                  <c:v>170.047356742255</c:v>
                </c:pt>
                <c:pt idx="3029">
                  <c:v>168.80371391592769</c:v>
                </c:pt>
                <c:pt idx="3030">
                  <c:v>168.11419746085633</c:v>
                </c:pt>
                <c:pt idx="3031">
                  <c:v>167.85002842540584</c:v>
                </c:pt>
                <c:pt idx="3032">
                  <c:v>168.12925700806693</c:v>
                </c:pt>
                <c:pt idx="3033">
                  <c:v>168.7777756997541</c:v>
                </c:pt>
                <c:pt idx="3034">
                  <c:v>169.84717756900378</c:v>
                </c:pt>
                <c:pt idx="3035">
                  <c:v>171.10201006369579</c:v>
                </c:pt>
                <c:pt idx="3036">
                  <c:v>172.69416313571918</c:v>
                </c:pt>
                <c:pt idx="3037">
                  <c:v>174.61922750989461</c:v>
                </c:pt>
                <c:pt idx="3038">
                  <c:v>176.62390231682579</c:v>
                </c:pt>
                <c:pt idx="3039">
                  <c:v>178.78821752322381</c:v>
                </c:pt>
                <c:pt idx="3040">
                  <c:v>181.07835463682198</c:v>
                </c:pt>
                <c:pt idx="3041">
                  <c:v>183.29694274168182</c:v>
                </c:pt>
                <c:pt idx="3042">
                  <c:v>185.26794714616784</c:v>
                </c:pt>
                <c:pt idx="3043">
                  <c:v>187.06579736569338</c:v>
                </c:pt>
                <c:pt idx="3044">
                  <c:v>188.66688987602467</c:v>
                </c:pt>
                <c:pt idx="3045">
                  <c:v>190.01559065479199</c:v>
                </c:pt>
                <c:pt idx="3046">
                  <c:v>191.0759298351926</c:v>
                </c:pt>
                <c:pt idx="3047">
                  <c:v>191.97778138633163</c:v>
                </c:pt>
                <c:pt idx="3048">
                  <c:v>193.36410589507534</c:v>
                </c:pt>
                <c:pt idx="3049">
                  <c:v>195.11763621083878</c:v>
                </c:pt>
                <c:pt idx="3050">
                  <c:v>196.52704881000503</c:v>
                </c:pt>
                <c:pt idx="3051">
                  <c:v>197.43112197846617</c:v>
                </c:pt>
                <c:pt idx="3052">
                  <c:v>198.64103567243032</c:v>
                </c:pt>
                <c:pt idx="3053">
                  <c:v>200.19172523608952</c:v>
                </c:pt>
                <c:pt idx="3054">
                  <c:v>201.29697714100573</c:v>
                </c:pt>
                <c:pt idx="3055">
                  <c:v>201.94797889938991</c:v>
                </c:pt>
                <c:pt idx="3056">
                  <c:v>202.31813436866761</c:v>
                </c:pt>
                <c:pt idx="3057">
                  <c:v>202.29981634030858</c:v>
                </c:pt>
                <c:pt idx="3058">
                  <c:v>202.01213816028485</c:v>
                </c:pt>
                <c:pt idx="3059">
                  <c:v>201.4973583018014</c:v>
                </c:pt>
                <c:pt idx="3060">
                  <c:v>200.91756150935512</c:v>
                </c:pt>
                <c:pt idx="3061">
                  <c:v>200.18851831632782</c:v>
                </c:pt>
                <c:pt idx="3062">
                  <c:v>199.32786306122568</c:v>
                </c:pt>
                <c:pt idx="3063">
                  <c:v>198.44418128728526</c:v>
                </c:pt>
                <c:pt idx="3064">
                  <c:v>197.48385964980179</c:v>
                </c:pt>
                <c:pt idx="3065">
                  <c:v>196.39433198443243</c:v>
                </c:pt>
                <c:pt idx="3066">
                  <c:v>195.35784490870685</c:v>
                </c:pt>
                <c:pt idx="3067">
                  <c:v>194.49031837726787</c:v>
                </c:pt>
                <c:pt idx="3068">
                  <c:v>193.73260157901649</c:v>
                </c:pt>
                <c:pt idx="3069">
                  <c:v>193.0731706883229</c:v>
                </c:pt>
                <c:pt idx="3070">
                  <c:v>192.61215755845191</c:v>
                </c:pt>
                <c:pt idx="3071">
                  <c:v>192.30968390010946</c:v>
                </c:pt>
                <c:pt idx="3072">
                  <c:v>192.12893898471643</c:v>
                </c:pt>
                <c:pt idx="3073">
                  <c:v>191.98363598589208</c:v>
                </c:pt>
                <c:pt idx="3074">
                  <c:v>191.88951014082346</c:v>
                </c:pt>
                <c:pt idx="3075">
                  <c:v>191.99954782229858</c:v>
                </c:pt>
                <c:pt idx="3076">
                  <c:v>191.97804414366024</c:v>
                </c:pt>
                <c:pt idx="3077">
                  <c:v>191.69665613260946</c:v>
                </c:pt>
                <c:pt idx="3078">
                  <c:v>191.25229796856257</c:v>
                </c:pt>
                <c:pt idx="3079">
                  <c:v>190.43904427867315</c:v>
                </c:pt>
                <c:pt idx="3080">
                  <c:v>189.11296394954445</c:v>
                </c:pt>
                <c:pt idx="3081">
                  <c:v>187.28888979957949</c:v>
                </c:pt>
                <c:pt idx="3082">
                  <c:v>185.03589827653491</c:v>
                </c:pt>
                <c:pt idx="3083">
                  <c:v>182.40236763987838</c:v>
                </c:pt>
                <c:pt idx="3084">
                  <c:v>179.36218551373389</c:v>
                </c:pt>
                <c:pt idx="3085">
                  <c:v>175.98970970498513</c:v>
                </c:pt>
                <c:pt idx="3086">
                  <c:v>172.33511665075551</c:v>
                </c:pt>
                <c:pt idx="3087">
                  <c:v>168.40472306223586</c:v>
                </c:pt>
                <c:pt idx="3088">
                  <c:v>164.23820590360233</c:v>
                </c:pt>
                <c:pt idx="3089">
                  <c:v>159.81372852640214</c:v>
                </c:pt>
                <c:pt idx="3090">
                  <c:v>155.16959556283274</c:v>
                </c:pt>
                <c:pt idx="3091">
                  <c:v>150.27347282723022</c:v>
                </c:pt>
                <c:pt idx="3092">
                  <c:v>145.11397491744327</c:v>
                </c:pt>
                <c:pt idx="3093">
                  <c:v>139.68674607763995</c:v>
                </c:pt>
                <c:pt idx="3094">
                  <c:v>134.04007330243687</c:v>
                </c:pt>
                <c:pt idx="3095">
                  <c:v>128.13545227917248</c:v>
                </c:pt>
                <c:pt idx="3096">
                  <c:v>122.01734056538999</c:v>
                </c:pt>
                <c:pt idx="3097">
                  <c:v>115.7236989834369</c:v>
                </c:pt>
                <c:pt idx="3098">
                  <c:v>109.33879906163406</c:v>
                </c:pt>
                <c:pt idx="3099">
                  <c:v>103.83889144150837</c:v>
                </c:pt>
                <c:pt idx="3100">
                  <c:v>99.318976715238492</c:v>
                </c:pt>
                <c:pt idx="3101">
                  <c:v>95.826747737143222</c:v>
                </c:pt>
                <c:pt idx="3102">
                  <c:v>92.273920988132204</c:v>
                </c:pt>
                <c:pt idx="3103">
                  <c:v>89.366696296737416</c:v>
                </c:pt>
                <c:pt idx="3104">
                  <c:v>87.221565812373001</c:v>
                </c:pt>
                <c:pt idx="3105">
                  <c:v>85.946060749882776</c:v>
                </c:pt>
                <c:pt idx="3106">
                  <c:v>85.424056076814864</c:v>
                </c:pt>
                <c:pt idx="3107">
                  <c:v>85.38220560936756</c:v>
                </c:pt>
                <c:pt idx="3108">
                  <c:v>85.875882100954669</c:v>
                </c:pt>
                <c:pt idx="3109">
                  <c:v>86.863891170111998</c:v>
                </c:pt>
                <c:pt idx="3110">
                  <c:v>88.357438003180306</c:v>
                </c:pt>
                <c:pt idx="3111">
                  <c:v>90.256096618320285</c:v>
                </c:pt>
                <c:pt idx="3112">
                  <c:v>92.008704570757189</c:v>
                </c:pt>
                <c:pt idx="3113">
                  <c:v>93.651111911468178</c:v>
                </c:pt>
                <c:pt idx="3114">
                  <c:v>95.856410995201401</c:v>
                </c:pt>
                <c:pt idx="3115">
                  <c:v>98.498225534032059</c:v>
                </c:pt>
                <c:pt idx="3116">
                  <c:v>101.51220818526036</c:v>
                </c:pt>
                <c:pt idx="3117">
                  <c:v>104.84819217100957</c:v>
                </c:pt>
                <c:pt idx="3118">
                  <c:v>108.41679277323961</c:v>
                </c:pt>
                <c:pt idx="3119">
                  <c:v>112.16011640606733</c:v>
                </c:pt>
                <c:pt idx="3120">
                  <c:v>116.2462612979083</c:v>
                </c:pt>
                <c:pt idx="3121">
                  <c:v>120.41808735191536</c:v>
                </c:pt>
                <c:pt idx="3122">
                  <c:v>124.72438832484495</c:v>
                </c:pt>
                <c:pt idx="3123">
                  <c:v>129.12405076139535</c:v>
                </c:pt>
                <c:pt idx="3124">
                  <c:v>132.69912377974956</c:v>
                </c:pt>
                <c:pt idx="3125">
                  <c:v>135.13149887361499</c:v>
                </c:pt>
                <c:pt idx="3126">
                  <c:v>136.66292203718305</c:v>
                </c:pt>
                <c:pt idx="3127">
                  <c:v>138.71346649586127</c:v>
                </c:pt>
                <c:pt idx="3128">
                  <c:v>140.72319984233349</c:v>
                </c:pt>
                <c:pt idx="3129">
                  <c:v>142.65833831600014</c:v>
                </c:pt>
                <c:pt idx="3130">
                  <c:v>144.45077383015396</c:v>
                </c:pt>
                <c:pt idx="3131">
                  <c:v>146.18225276629596</c:v>
                </c:pt>
                <c:pt idx="3132">
                  <c:v>147.97131024581165</c:v>
                </c:pt>
                <c:pt idx="3133">
                  <c:v>149.7212094576723</c:v>
                </c:pt>
                <c:pt idx="3134">
                  <c:v>151.34265488400521</c:v>
                </c:pt>
                <c:pt idx="3135">
                  <c:v>152.85783527754327</c:v>
                </c:pt>
                <c:pt idx="3136">
                  <c:v>154.33030948696302</c:v>
                </c:pt>
                <c:pt idx="3137">
                  <c:v>156.2710549110428</c:v>
                </c:pt>
                <c:pt idx="3138">
                  <c:v>158.68097376403949</c:v>
                </c:pt>
                <c:pt idx="3139">
                  <c:v>160.76705270526722</c:v>
                </c:pt>
                <c:pt idx="3140">
                  <c:v>162.61881788178513</c:v>
                </c:pt>
                <c:pt idx="3141">
                  <c:v>164.2789088139555</c:v>
                </c:pt>
                <c:pt idx="3142">
                  <c:v>165.80206967442047</c:v>
                </c:pt>
                <c:pt idx="3143">
                  <c:v>167.32806431484966</c:v>
                </c:pt>
                <c:pt idx="3144">
                  <c:v>168.86898244447661</c:v>
                </c:pt>
                <c:pt idx="3145">
                  <c:v>170.20521456413226</c:v>
                </c:pt>
                <c:pt idx="3146">
                  <c:v>171.56173652073747</c:v>
                </c:pt>
                <c:pt idx="3147">
                  <c:v>172.9492952499115</c:v>
                </c:pt>
                <c:pt idx="3148">
                  <c:v>174.36858023068754</c:v>
                </c:pt>
                <c:pt idx="3149">
                  <c:v>175.74945867448082</c:v>
                </c:pt>
                <c:pt idx="3150">
                  <c:v>177.11950031490537</c:v>
                </c:pt>
                <c:pt idx="3151">
                  <c:v>178.45184644452803</c:v>
                </c:pt>
                <c:pt idx="3152">
                  <c:v>179.58324287187202</c:v>
                </c:pt>
                <c:pt idx="3153">
                  <c:v>180.30760880480494</c:v>
                </c:pt>
                <c:pt idx="3154">
                  <c:v>180.61010043520457</c:v>
                </c:pt>
                <c:pt idx="3155">
                  <c:v>180.62470809403499</c:v>
                </c:pt>
                <c:pt idx="3156">
                  <c:v>180.45665362526307</c:v>
                </c:pt>
                <c:pt idx="3157">
                  <c:v>180.13229565408898</c:v>
                </c:pt>
                <c:pt idx="3158">
                  <c:v>179.6421190653129</c:v>
                </c:pt>
                <c:pt idx="3159">
                  <c:v>179.06041759875038</c:v>
                </c:pt>
                <c:pt idx="3160">
                  <c:v>178.36346239884651</c:v>
                </c:pt>
                <c:pt idx="3161">
                  <c:v>177.60011913739677</c:v>
                </c:pt>
                <c:pt idx="3162">
                  <c:v>176.79087920375088</c:v>
                </c:pt>
                <c:pt idx="3163">
                  <c:v>175.80696541884697</c:v>
                </c:pt>
                <c:pt idx="3164">
                  <c:v>174.79412192508951</c:v>
                </c:pt>
                <c:pt idx="3165">
                  <c:v>173.84072793085187</c:v>
                </c:pt>
                <c:pt idx="3166">
                  <c:v>172.98836424386326</c:v>
                </c:pt>
                <c:pt idx="3167">
                  <c:v>172.24464391741225</c:v>
                </c:pt>
                <c:pt idx="3168">
                  <c:v>171.49044053914977</c:v>
                </c:pt>
                <c:pt idx="3169">
                  <c:v>170.7265604976767</c:v>
                </c:pt>
                <c:pt idx="3170">
                  <c:v>170.03374815170156</c:v>
                </c:pt>
                <c:pt idx="3171">
                  <c:v>169.38192137080145</c:v>
                </c:pt>
                <c:pt idx="3172">
                  <c:v>168.70023511150904</c:v>
                </c:pt>
                <c:pt idx="3173">
                  <c:v>168.02790933370065</c:v>
                </c:pt>
                <c:pt idx="3174">
                  <c:v>167.45345476956982</c:v>
                </c:pt>
                <c:pt idx="3175">
                  <c:v>166.97549671037214</c:v>
                </c:pt>
                <c:pt idx="3176">
                  <c:v>166.58045850188196</c:v>
                </c:pt>
                <c:pt idx="3177">
                  <c:v>166.18811554019874</c:v>
                </c:pt>
                <c:pt idx="3178">
                  <c:v>165.76441434479884</c:v>
                </c:pt>
                <c:pt idx="3179">
                  <c:v>165.40715170289124</c:v>
                </c:pt>
                <c:pt idx="3180">
                  <c:v>165.0589092642073</c:v>
                </c:pt>
                <c:pt idx="3181">
                  <c:v>164.67591624388368</c:v>
                </c:pt>
                <c:pt idx="3182">
                  <c:v>164.34392268666187</c:v>
                </c:pt>
                <c:pt idx="3183">
                  <c:v>164.03746709538018</c:v>
                </c:pt>
                <c:pt idx="3184">
                  <c:v>163.44996962650478</c:v>
                </c:pt>
                <c:pt idx="3185">
                  <c:v>162.46766427061979</c:v>
                </c:pt>
                <c:pt idx="3186">
                  <c:v>161.08707471134136</c:v>
                </c:pt>
                <c:pt idx="3187">
                  <c:v>159.3357612720074</c:v>
                </c:pt>
                <c:pt idx="3188">
                  <c:v>157.31301040492991</c:v>
                </c:pt>
                <c:pt idx="3189">
                  <c:v>154.99970191224298</c:v>
                </c:pt>
                <c:pt idx="3190">
                  <c:v>152.3689556113012</c:v>
                </c:pt>
                <c:pt idx="3191">
                  <c:v>150.19288210273956</c:v>
                </c:pt>
                <c:pt idx="3192">
                  <c:v>148.84266040252882</c:v>
                </c:pt>
                <c:pt idx="3193">
                  <c:v>148.33168652541121</c:v>
                </c:pt>
                <c:pt idx="3194">
                  <c:v>148.65078756191804</c:v>
                </c:pt>
                <c:pt idx="3195">
                  <c:v>149.26534236484741</c:v>
                </c:pt>
                <c:pt idx="3196">
                  <c:v>149.99877756755146</c:v>
                </c:pt>
                <c:pt idx="3197">
                  <c:v>150.7681023700475</c:v>
                </c:pt>
                <c:pt idx="3198">
                  <c:v>151.49055603388999</c:v>
                </c:pt>
                <c:pt idx="3199">
                  <c:v>152.09897480051384</c:v>
                </c:pt>
                <c:pt idx="3200">
                  <c:v>152.58674596970508</c:v>
                </c:pt>
                <c:pt idx="3201">
                  <c:v>152.93853474126624</c:v>
                </c:pt>
                <c:pt idx="3202">
                  <c:v>152.86326283809191</c:v>
                </c:pt>
                <c:pt idx="3203">
                  <c:v>152.31378108131562</c:v>
                </c:pt>
                <c:pt idx="3204">
                  <c:v>151.32656715198365</c:v>
                </c:pt>
                <c:pt idx="3205">
                  <c:v>149.9876004479849</c:v>
                </c:pt>
                <c:pt idx="3206">
                  <c:v>148.26240041352452</c:v>
                </c:pt>
                <c:pt idx="3207">
                  <c:v>146.18683115094572</c:v>
                </c:pt>
                <c:pt idx="3208">
                  <c:v>143.83092106241145</c:v>
                </c:pt>
                <c:pt idx="3209">
                  <c:v>141.55161944222596</c:v>
                </c:pt>
                <c:pt idx="3210">
                  <c:v>139.44764871590087</c:v>
                </c:pt>
                <c:pt idx="3211">
                  <c:v>137.50552189160081</c:v>
                </c:pt>
                <c:pt idx="3212">
                  <c:v>135.71278943840073</c:v>
                </c:pt>
                <c:pt idx="3213">
                  <c:v>134.05795948160068</c:v>
                </c:pt>
                <c:pt idx="3214">
                  <c:v>132.53042413686217</c:v>
                </c:pt>
                <c:pt idx="3215">
                  <c:v>131.09885304941122</c:v>
                </c:pt>
                <c:pt idx="3216">
                  <c:v>128.97124896868729</c:v>
                </c:pt>
                <c:pt idx="3217">
                  <c:v>125.76115289417288</c:v>
                </c:pt>
                <c:pt idx="3218">
                  <c:v>121.55183344077497</c:v>
                </c:pt>
                <c:pt idx="3219">
                  <c:v>116.50015394533074</c:v>
                </c:pt>
                <c:pt idx="3220">
                  <c:v>110.96014210338222</c:v>
                </c:pt>
                <c:pt idx="3221">
                  <c:v>105.16936194158359</c:v>
                </c:pt>
                <c:pt idx="3222">
                  <c:v>99.220949484538693</c:v>
                </c:pt>
                <c:pt idx="3223">
                  <c:v>93.197799524189563</c:v>
                </c:pt>
                <c:pt idx="3224">
                  <c:v>87.157968791559597</c:v>
                </c:pt>
                <c:pt idx="3225">
                  <c:v>81.151971192208862</c:v>
                </c:pt>
                <c:pt idx="3226">
                  <c:v>75.192588792808181</c:v>
                </c:pt>
                <c:pt idx="3227">
                  <c:v>69.580851193361397</c:v>
                </c:pt>
                <c:pt idx="3228">
                  <c:v>64.397708793872056</c:v>
                </c:pt>
                <c:pt idx="3229">
                  <c:v>59.613269655881901</c:v>
                </c:pt>
                <c:pt idx="3230">
                  <c:v>56.123018143890988</c:v>
                </c:pt>
                <c:pt idx="3231">
                  <c:v>54.332016748207067</c:v>
                </c:pt>
                <c:pt idx="3232">
                  <c:v>53.789553921421906</c:v>
                </c:pt>
                <c:pt idx="3233">
                  <c:v>54.636511312081758</c:v>
                </c:pt>
                <c:pt idx="3234">
                  <c:v>56.695241211152393</c:v>
                </c:pt>
                <c:pt idx="3235">
                  <c:v>59.804838041063746</c:v>
                </c:pt>
                <c:pt idx="3236">
                  <c:v>63.61061973021269</c:v>
                </c:pt>
                <c:pt idx="3237">
                  <c:v>67.742110520196334</c:v>
                </c:pt>
                <c:pt idx="3238">
                  <c:v>72.251178941719701</c:v>
                </c:pt>
                <c:pt idx="3239">
                  <c:v>77.142626715433565</c:v>
                </c:pt>
                <c:pt idx="3240">
                  <c:v>82.494732352707899</c:v>
                </c:pt>
                <c:pt idx="3241">
                  <c:v>88.262829864038054</c:v>
                </c:pt>
                <c:pt idx="3242">
                  <c:v>94.377996797573587</c:v>
                </c:pt>
                <c:pt idx="3243">
                  <c:v>100.79199704391408</c:v>
                </c:pt>
                <c:pt idx="3244">
                  <c:v>107.46338188668992</c:v>
                </c:pt>
                <c:pt idx="3245">
                  <c:v>114.65542943386761</c:v>
                </c:pt>
                <c:pt idx="3246">
                  <c:v>122.35270409280088</c:v>
                </c:pt>
                <c:pt idx="3247">
                  <c:v>130.39326531643158</c:v>
                </c:pt>
                <c:pt idx="3248">
                  <c:v>138.69532183055222</c:v>
                </c:pt>
                <c:pt idx="3249">
                  <c:v>147.33414322820204</c:v>
                </c:pt>
                <c:pt idx="3250">
                  <c:v>156.29920913372496</c:v>
                </c:pt>
                <c:pt idx="3251">
                  <c:v>165.49773150805382</c:v>
                </c:pt>
                <c:pt idx="3252">
                  <c:v>174.82252139204968</c:v>
                </c:pt>
                <c:pt idx="3253">
                  <c:v>184.25771205419971</c:v>
                </c:pt>
                <c:pt idx="3254">
                  <c:v>193.84096497310742</c:v>
                </c:pt>
                <c:pt idx="3255">
                  <c:v>202.74550612902223</c:v>
                </c:pt>
                <c:pt idx="3256">
                  <c:v>210.42662104217436</c:v>
                </c:pt>
                <c:pt idx="3257">
                  <c:v>217.2091886543148</c:v>
                </c:pt>
                <c:pt idx="3258">
                  <c:v>222.94386645013674</c:v>
                </c:pt>
                <c:pt idx="3259">
                  <c:v>227.73587672320315</c:v>
                </c:pt>
                <c:pt idx="3260">
                  <c:v>231.74696312911061</c:v>
                </c:pt>
                <c:pt idx="3261">
                  <c:v>235.19411981148673</c:v>
                </c:pt>
                <c:pt idx="3262">
                  <c:v>238.38841828752621</c:v>
                </c:pt>
                <c:pt idx="3263">
                  <c:v>241.34007841925495</c:v>
                </c:pt>
                <c:pt idx="3264">
                  <c:v>243.95699546392765</c:v>
                </c:pt>
                <c:pt idx="3265">
                  <c:v>246.17876504362553</c:v>
                </c:pt>
                <c:pt idx="3266">
                  <c:v>247.99886004026973</c:v>
                </c:pt>
                <c:pt idx="3267">
                  <c:v>249.48202465255667</c:v>
                </c:pt>
                <c:pt idx="3268">
                  <c:v>250.63879198697538</c:v>
                </c:pt>
                <c:pt idx="3269">
                  <c:v>251.37426952643881</c:v>
                </c:pt>
                <c:pt idx="3270">
                  <c:v>251.58240263978968</c:v>
                </c:pt>
                <c:pt idx="3271">
                  <c:v>251.22991012903663</c:v>
                </c:pt>
                <c:pt idx="3272">
                  <c:v>250.54145550372613</c:v>
                </c:pt>
                <c:pt idx="3273">
                  <c:v>249.59826661882411</c:v>
                </c:pt>
                <c:pt idx="3274">
                  <c:v>248.35839995583765</c:v>
                </c:pt>
                <c:pt idx="3275">
                  <c:v>246.76159995923476</c:v>
                </c:pt>
                <c:pt idx="3276">
                  <c:v>244.95224611621671</c:v>
                </c:pt>
                <c:pt idx="3277">
                  <c:v>243.02976564573851</c:v>
                </c:pt>
                <c:pt idx="3278">
                  <c:v>241.03362982683555</c:v>
                </c:pt>
                <c:pt idx="3279">
                  <c:v>238.87104291707897</c:v>
                </c:pt>
                <c:pt idx="3280">
                  <c:v>236.46865500038058</c:v>
                </c:pt>
                <c:pt idx="3281">
                  <c:v>234.08491230804361</c:v>
                </c:pt>
                <c:pt idx="3282">
                  <c:v>231.68145751511719</c:v>
                </c:pt>
                <c:pt idx="3283">
                  <c:v>229.31519155241585</c:v>
                </c:pt>
                <c:pt idx="3284">
                  <c:v>227.11556143299924</c:v>
                </c:pt>
                <c:pt idx="3285">
                  <c:v>225.00205670738393</c:v>
                </c:pt>
                <c:pt idx="3286">
                  <c:v>223.07574465296977</c:v>
                </c:pt>
                <c:pt idx="3287">
                  <c:v>221.30376429504904</c:v>
                </c:pt>
                <c:pt idx="3288">
                  <c:v>219.6280901185068</c:v>
                </c:pt>
                <c:pt idx="3289">
                  <c:v>218.10900626323706</c:v>
                </c:pt>
                <c:pt idx="3290">
                  <c:v>216.74677501221882</c:v>
                </c:pt>
                <c:pt idx="3291">
                  <c:v>215.60317693435584</c:v>
                </c:pt>
                <c:pt idx="3292">
                  <c:v>214.67062486248233</c:v>
                </c:pt>
                <c:pt idx="3293">
                  <c:v>213.86211525767598</c:v>
                </c:pt>
                <c:pt idx="3294">
                  <c:v>213.29426023785476</c:v>
                </c:pt>
                <c:pt idx="3295">
                  <c:v>212.61931714263517</c:v>
                </c:pt>
                <c:pt idx="3296">
                  <c:v>211.80244659320169</c:v>
                </c:pt>
                <c:pt idx="3297">
                  <c:v>210.5837968552631</c:v>
                </c:pt>
                <c:pt idx="3298">
                  <c:v>208.8927355587044</c:v>
                </c:pt>
                <c:pt idx="3299">
                  <c:v>206.72560205418867</c:v>
                </c:pt>
                <c:pt idx="3300">
                  <c:v>204.18670958848185</c:v>
                </c:pt>
                <c:pt idx="3301">
                  <c:v>201.25850115859862</c:v>
                </c:pt>
                <c:pt idx="3302">
                  <c:v>197.97400106947566</c:v>
                </c:pt>
                <c:pt idx="3303">
                  <c:v>194.33600098720831</c:v>
                </c:pt>
                <c:pt idx="3304">
                  <c:v>190.42400091126922</c:v>
                </c:pt>
                <c:pt idx="3305">
                  <c:v>186.23446237963313</c:v>
                </c:pt>
                <c:pt idx="3306">
                  <c:v>181.64104219658444</c:v>
                </c:pt>
                <c:pt idx="3307">
                  <c:v>176.80096202761641</c:v>
                </c:pt>
                <c:pt idx="3308">
                  <c:v>171.65934956395361</c:v>
                </c:pt>
                <c:pt idx="3309">
                  <c:v>166.15324575134179</c:v>
                </c:pt>
                <c:pt idx="3310">
                  <c:v>160.35684223200781</c:v>
                </c:pt>
                <c:pt idx="3311">
                  <c:v>154.30170052185335</c:v>
                </c:pt>
                <c:pt idx="3312">
                  <c:v>148.63541586632616</c:v>
                </c:pt>
                <c:pt idx="3313">
                  <c:v>142.74653772276261</c:v>
                </c:pt>
                <c:pt idx="3314">
                  <c:v>137.20295789793471</c:v>
                </c:pt>
                <c:pt idx="3315">
                  <c:v>131.40273036732435</c:v>
                </c:pt>
                <c:pt idx="3316">
                  <c:v>125.95328956983786</c:v>
                </c:pt>
                <c:pt idx="3317">
                  <c:v>120.2061134490811</c:v>
                </c:pt>
                <c:pt idx="3318">
                  <c:v>115.27333549145948</c:v>
                </c:pt>
                <c:pt idx="3319">
                  <c:v>109.98461737673182</c:v>
                </c:pt>
                <c:pt idx="3320">
                  <c:v>106.81964680929092</c:v>
                </c:pt>
                <c:pt idx="3321">
                  <c:v>103.57813551626853</c:v>
                </c:pt>
                <c:pt idx="3322">
                  <c:v>102.65366355347865</c:v>
                </c:pt>
                <c:pt idx="3323">
                  <c:v>101.79415097244183</c:v>
                </c:pt>
                <c:pt idx="3324">
                  <c:v>102.36690858994631</c:v>
                </c:pt>
                <c:pt idx="3325">
                  <c:v>102.89560792918121</c:v>
                </c:pt>
                <c:pt idx="3326">
                  <c:v>104.05748424232112</c:v>
                </c:pt>
                <c:pt idx="3327">
                  <c:v>106.08690853137334</c:v>
                </c:pt>
                <c:pt idx="3328">
                  <c:v>108.93868479819078</c:v>
                </c:pt>
                <c:pt idx="3329">
                  <c:v>112.37109365986841</c:v>
                </c:pt>
                <c:pt idx="3330">
                  <c:v>116.36716337834007</c:v>
                </c:pt>
                <c:pt idx="3331">
                  <c:v>120.87738158000622</c:v>
                </c:pt>
                <c:pt idx="3332">
                  <c:v>125.64681376615958</c:v>
                </c:pt>
                <c:pt idx="3333">
                  <c:v>130.63090501491655</c:v>
                </c:pt>
                <c:pt idx="3334">
                  <c:v>135.67468155223065</c:v>
                </c:pt>
                <c:pt idx="3335">
                  <c:v>140.82278297128983</c:v>
                </c:pt>
                <c:pt idx="3336">
                  <c:v>146.08564581965214</c:v>
                </c:pt>
                <c:pt idx="3337">
                  <c:v>150.76828844890966</c:v>
                </c:pt>
                <c:pt idx="3338">
                  <c:v>155.51534318360891</c:v>
                </c:pt>
                <c:pt idx="3339">
                  <c:v>159.78031678486977</c:v>
                </c:pt>
                <c:pt idx="3340">
                  <c:v>164.1910616475721</c:v>
                </c:pt>
                <c:pt idx="3341">
                  <c:v>168.0871338285281</c:v>
                </c:pt>
                <c:pt idx="3342">
                  <c:v>172.08043122633362</c:v>
                </c:pt>
                <c:pt idx="3343">
                  <c:v>175.18193651661565</c:v>
                </c:pt>
                <c:pt idx="3344">
                  <c:v>178.42640293841444</c:v>
                </c:pt>
                <c:pt idx="3345">
                  <c:v>179.68898732776717</c:v>
                </c:pt>
                <c:pt idx="3346">
                  <c:v>181.17444984101584</c:v>
                </c:pt>
                <c:pt idx="3347">
                  <c:v>180.73641523786077</c:v>
                </c:pt>
                <c:pt idx="3348">
                  <c:v>180.68284483494841</c:v>
                </c:pt>
                <c:pt idx="3349">
                  <c:v>179.62724138610622</c:v>
                </c:pt>
                <c:pt idx="3350">
                  <c:v>178.96053051025189</c:v>
                </c:pt>
                <c:pt idx="3351">
                  <c:v>178.0435666248479</c:v>
                </c:pt>
                <c:pt idx="3352">
                  <c:v>176.67713842293651</c:v>
                </c:pt>
                <c:pt idx="3353">
                  <c:v>174.92966623655678</c:v>
                </c:pt>
                <c:pt idx="3354">
                  <c:v>173.07353806451397</c:v>
                </c:pt>
                <c:pt idx="3355">
                  <c:v>170.93865052108981</c:v>
                </c:pt>
                <c:pt idx="3356">
                  <c:v>168.62029278869829</c:v>
                </c:pt>
                <c:pt idx="3357">
                  <c:v>166.37565488187533</c:v>
                </c:pt>
                <c:pt idx="3358">
                  <c:v>164.21137373711571</c:v>
                </c:pt>
                <c:pt idx="3359">
                  <c:v>162.21972960349143</c:v>
                </c:pt>
                <c:pt idx="3360">
                  <c:v>160.16590424937669</c:v>
                </c:pt>
                <c:pt idx="3361">
                  <c:v>157.76545007634772</c:v>
                </c:pt>
                <c:pt idx="3362">
                  <c:v>155.16503083970559</c:v>
                </c:pt>
                <c:pt idx="3363">
                  <c:v>152.34002846742055</c:v>
                </c:pt>
                <c:pt idx="3364">
                  <c:v>149.30771858531128</c:v>
                </c:pt>
                <c:pt idx="3365">
                  <c:v>146.03481715567196</c:v>
                </c:pt>
                <c:pt idx="3366">
                  <c:v>142.57367737446643</c:v>
                </c:pt>
                <c:pt idx="3367">
                  <c:v>138.98185603796901</c:v>
                </c:pt>
                <c:pt idx="3368">
                  <c:v>135.23863634274062</c:v>
                </c:pt>
                <c:pt idx="3369">
                  <c:v>131.40181816252979</c:v>
                </c:pt>
                <c:pt idx="3370">
                  <c:v>127.46937061156596</c:v>
                </c:pt>
                <c:pt idx="3371">
                  <c:v>123.52557287221474</c:v>
                </c:pt>
                <c:pt idx="3372">
                  <c:v>119.51899034358283</c:v>
                </c:pt>
                <c:pt idx="3373">
                  <c:v>115.46983724023031</c:v>
                </c:pt>
                <c:pt idx="3374">
                  <c:v>111.37215745252028</c:v>
                </c:pt>
                <c:pt idx="3375">
                  <c:v>107.28199149463411</c:v>
                </c:pt>
                <c:pt idx="3376">
                  <c:v>103.13106907196995</c:v>
                </c:pt>
                <c:pt idx="3377">
                  <c:v>98.862525297203021</c:v>
                </c:pt>
                <c:pt idx="3378">
                  <c:v>94.430023351264325</c:v>
                </c:pt>
                <c:pt idx="3379">
                  <c:v>89.78156001655168</c:v>
                </c:pt>
                <c:pt idx="3380">
                  <c:v>85.084516938355392</c:v>
                </c:pt>
                <c:pt idx="3381">
                  <c:v>80.274938712328051</c:v>
                </c:pt>
                <c:pt idx="3382">
                  <c:v>75.333789580610514</c:v>
                </c:pt>
                <c:pt idx="3383">
                  <c:v>70.283498074409707</c:v>
                </c:pt>
                <c:pt idx="3384">
                  <c:v>66.187844376378195</c:v>
                </c:pt>
                <c:pt idx="3385">
                  <c:v>63.001087116656798</c:v>
                </c:pt>
                <c:pt idx="3386">
                  <c:v>60.542541953837045</c:v>
                </c:pt>
                <c:pt idx="3387">
                  <c:v>58.934654111234195</c:v>
                </c:pt>
                <c:pt idx="3388">
                  <c:v>57.616603794985409</c:v>
                </c:pt>
                <c:pt idx="3389">
                  <c:v>56.972249656909611</c:v>
                </c:pt>
                <c:pt idx="3390">
                  <c:v>57.075922760224259</c:v>
                </c:pt>
                <c:pt idx="3391">
                  <c:v>57.713159470976237</c:v>
                </c:pt>
                <c:pt idx="3392">
                  <c:v>58.710608742439604</c:v>
                </c:pt>
                <c:pt idx="3393">
                  <c:v>59.945177300713482</c:v>
                </c:pt>
                <c:pt idx="3394">
                  <c:v>61.097086739120137</c:v>
                </c:pt>
                <c:pt idx="3395">
                  <c:v>62.16038775918782</c:v>
                </c:pt>
                <c:pt idx="3396">
                  <c:v>63.135742546942602</c:v>
                </c:pt>
                <c:pt idx="3397">
                  <c:v>64.036070043331634</c:v>
                </c:pt>
                <c:pt idx="3398">
                  <c:v>64.867141578459965</c:v>
                </c:pt>
                <c:pt idx="3399">
                  <c:v>65.63428453396304</c:v>
                </c:pt>
                <c:pt idx="3400">
                  <c:v>66.342416492888958</c:v>
                </c:pt>
                <c:pt idx="3401">
                  <c:v>66.996076762666732</c:v>
                </c:pt>
                <c:pt idx="3402">
                  <c:v>67.599455473230833</c:v>
                </c:pt>
                <c:pt idx="3403">
                  <c:v>68.242574282982304</c:v>
                </c:pt>
                <c:pt idx="3404">
                  <c:v>69.39929933813751</c:v>
                </c:pt>
                <c:pt idx="3405">
                  <c:v>70.977814773665401</c:v>
                </c:pt>
                <c:pt idx="3406">
                  <c:v>72.868752098768056</c:v>
                </c:pt>
                <c:pt idx="3407">
                  <c:v>75.001925014247433</c:v>
                </c:pt>
                <c:pt idx="3408">
                  <c:v>77.426392320843789</c:v>
                </c:pt>
                <c:pt idx="3409">
                  <c:v>79.079746757701955</c:v>
                </c:pt>
                <c:pt idx="3410">
                  <c:v>80.273612391724882</c:v>
                </c:pt>
                <c:pt idx="3411">
                  <c:v>81.280257592361423</c:v>
                </c:pt>
                <c:pt idx="3412">
                  <c:v>81.898699316025926</c:v>
                </c:pt>
                <c:pt idx="3413">
                  <c:v>82.669568599408549</c:v>
                </c:pt>
                <c:pt idx="3414">
                  <c:v>83.165755630223273</c:v>
                </c:pt>
                <c:pt idx="3415">
                  <c:v>82.993005197129179</c:v>
                </c:pt>
                <c:pt idx="3416">
                  <c:v>82.295081720426936</c:v>
                </c:pt>
                <c:pt idx="3417">
                  <c:v>81.241613895778713</c:v>
                </c:pt>
                <c:pt idx="3418">
                  <c:v>79.95841282687266</c:v>
                </c:pt>
                <c:pt idx="3419">
                  <c:v>79.260073378651683</c:v>
                </c:pt>
                <c:pt idx="3420">
                  <c:v>79.621606195678481</c:v>
                </c:pt>
                <c:pt idx="3421">
                  <c:v>80.958405719087835</c:v>
                </c:pt>
                <c:pt idx="3422">
                  <c:v>82.872374509927226</c:v>
                </c:pt>
                <c:pt idx="3423">
                  <c:v>85.103730316855902</c:v>
                </c:pt>
                <c:pt idx="3424">
                  <c:v>87.320366446328521</c:v>
                </c:pt>
                <c:pt idx="3425">
                  <c:v>89.366492104303248</c:v>
                </c:pt>
                <c:pt idx="3426">
                  <c:v>91.25522348089531</c:v>
                </c:pt>
                <c:pt idx="3427">
                  <c:v>93.118667828518753</c:v>
                </c:pt>
                <c:pt idx="3428">
                  <c:v>95.500308764786539</c:v>
                </c:pt>
                <c:pt idx="3429">
                  <c:v>97.658746552110657</c:v>
                </c:pt>
                <c:pt idx="3430">
                  <c:v>99.601919894255985</c:v>
                </c:pt>
                <c:pt idx="3431">
                  <c:v>101.21715682546706</c:v>
                </c:pt>
                <c:pt idx="3432">
                  <c:v>102.44968322350805</c:v>
                </c:pt>
                <c:pt idx="3433">
                  <c:v>103.70124605246896</c:v>
                </c:pt>
                <c:pt idx="3434">
                  <c:v>104.9826886638175</c:v>
                </c:pt>
                <c:pt idx="3435">
                  <c:v>106.07325107429307</c:v>
                </c:pt>
                <c:pt idx="3436">
                  <c:v>107.06146253011669</c:v>
                </c:pt>
                <c:pt idx="3437">
                  <c:v>108.07519618164618</c:v>
                </c:pt>
                <c:pt idx="3438">
                  <c:v>109.19556570613493</c:v>
                </c:pt>
                <c:pt idx="3439">
                  <c:v>110.42667603643224</c:v>
                </c:pt>
                <c:pt idx="3440">
                  <c:v>112.04616249516822</c:v>
                </c:pt>
                <c:pt idx="3441">
                  <c:v>114.02722691861682</c:v>
                </c:pt>
                <c:pt idx="3442">
                  <c:v>116.30513254026168</c:v>
                </c:pt>
                <c:pt idx="3443">
                  <c:v>118.83550696024155</c:v>
                </c:pt>
                <c:pt idx="3444">
                  <c:v>121.10354488637681</c:v>
                </c:pt>
                <c:pt idx="3445">
                  <c:v>122.63711835665552</c:v>
                </c:pt>
                <c:pt idx="3446">
                  <c:v>123.51426309845125</c:v>
                </c:pt>
                <c:pt idx="3447">
                  <c:v>124.11162747549346</c:v>
                </c:pt>
                <c:pt idx="3448">
                  <c:v>124.69073305430166</c:v>
                </c:pt>
                <c:pt idx="3449">
                  <c:v>125.53298435781691</c:v>
                </c:pt>
                <c:pt idx="3450">
                  <c:v>126.74429325336946</c:v>
                </c:pt>
                <c:pt idx="3451">
                  <c:v>128.3424245415718</c:v>
                </c:pt>
                <c:pt idx="3452">
                  <c:v>130.1130072691432</c:v>
                </c:pt>
                <c:pt idx="3453">
                  <c:v>131.48892978690142</c:v>
                </c:pt>
                <c:pt idx="3454">
                  <c:v>132.67285826483209</c:v>
                </c:pt>
                <c:pt idx="3455">
                  <c:v>133.7564845521527</c:v>
                </c:pt>
                <c:pt idx="3456">
                  <c:v>135.02137035583326</c:v>
                </c:pt>
                <c:pt idx="3457">
                  <c:v>136.46280340538453</c:v>
                </c:pt>
                <c:pt idx="3458">
                  <c:v>137.64258775881649</c:v>
                </c:pt>
                <c:pt idx="3459">
                  <c:v>138.56238870044598</c:v>
                </c:pt>
                <c:pt idx="3460">
                  <c:v>139.30374341579628</c:v>
                </c:pt>
                <c:pt idx="3461">
                  <c:v>139.93884007611965</c:v>
                </c:pt>
                <c:pt idx="3462">
                  <c:v>140.46662160872583</c:v>
                </c:pt>
                <c:pt idx="3463">
                  <c:v>140.76918917728537</c:v>
                </c:pt>
                <c:pt idx="3464">
                  <c:v>140.86079000980189</c:v>
                </c:pt>
                <c:pt idx="3465">
                  <c:v>140.76996000904791</c:v>
                </c:pt>
                <c:pt idx="3466">
                  <c:v>140.49842462373653</c:v>
                </c:pt>
                <c:pt idx="3467">
                  <c:v>140.16162272960295</c:v>
                </c:pt>
                <c:pt idx="3468">
                  <c:v>139.85380559655658</c:v>
                </c:pt>
                <c:pt idx="3469">
                  <c:v>139.53582055066761</c:v>
                </c:pt>
                <c:pt idx="3470">
                  <c:v>139.28537281600086</c:v>
                </c:pt>
                <c:pt idx="3471">
                  <c:v>138.83265183015465</c:v>
                </c:pt>
                <c:pt idx="3472">
                  <c:v>137.94706322783506</c:v>
                </c:pt>
                <c:pt idx="3473">
                  <c:v>136.63728913338622</c:v>
                </c:pt>
                <c:pt idx="3474">
                  <c:v>134.96365150774113</c:v>
                </c:pt>
                <c:pt idx="3475">
                  <c:v>132.98490908406873</c:v>
                </c:pt>
                <c:pt idx="3476">
                  <c:v>130.67837761606344</c:v>
                </c:pt>
                <c:pt idx="3477">
                  <c:v>128.13388703021241</c:v>
                </c:pt>
                <c:pt idx="3478">
                  <c:v>125.29589572019607</c:v>
                </c:pt>
                <c:pt idx="3479">
                  <c:v>122.23928835710407</c:v>
                </c:pt>
                <c:pt idx="3480">
                  <c:v>118.96549694501914</c:v>
                </c:pt>
                <c:pt idx="3481">
                  <c:v>115.42353564155613</c:v>
                </c:pt>
                <c:pt idx="3482">
                  <c:v>111.83403289989796</c:v>
                </c:pt>
                <c:pt idx="3483">
                  <c:v>108.57603036913657</c:v>
                </c:pt>
                <c:pt idx="3484">
                  <c:v>105.57172034074145</c:v>
                </c:pt>
                <c:pt idx="3485">
                  <c:v>102.4600495452998</c:v>
                </c:pt>
                <c:pt idx="3486">
                  <c:v>99.261584195661356</c:v>
                </c:pt>
                <c:pt idx="3487">
                  <c:v>96.207616180610486</c:v>
                </c:pt>
                <c:pt idx="3488">
                  <c:v>93.367030320563529</c:v>
                </c:pt>
                <c:pt idx="3489">
                  <c:v>90.692643372827874</c:v>
                </c:pt>
                <c:pt idx="3490">
                  <c:v>87.974747728764186</c:v>
                </c:pt>
                <c:pt idx="3491">
                  <c:v>85.164382518859242</c:v>
                </c:pt>
                <c:pt idx="3492">
                  <c:v>82.20712232510084</c:v>
                </c:pt>
                <c:pt idx="3493">
                  <c:v>79.043497530862311</c:v>
                </c:pt>
                <c:pt idx="3494">
                  <c:v>75.726305413103674</c:v>
                </c:pt>
                <c:pt idx="3495">
                  <c:v>72.17197422748032</c:v>
                </c:pt>
                <c:pt idx="3496">
                  <c:v>68.647976209981834</c:v>
                </c:pt>
                <c:pt idx="3497">
                  <c:v>65.395054963060161</c:v>
                </c:pt>
                <c:pt idx="3498">
                  <c:v>62.392358427440151</c:v>
                </c:pt>
                <c:pt idx="3499">
                  <c:v>59.620638548406291</c:v>
                </c:pt>
                <c:pt idx="3500">
                  <c:v>57.203666352375038</c:v>
                </c:pt>
                <c:pt idx="3501">
                  <c:v>56.197230479115419</c:v>
                </c:pt>
                <c:pt idx="3502">
                  <c:v>57.262058903798845</c:v>
                </c:pt>
                <c:pt idx="3503">
                  <c:v>59.857285141968163</c:v>
                </c:pt>
                <c:pt idx="3504">
                  <c:v>63.259032438739844</c:v>
                </c:pt>
                <c:pt idx="3505">
                  <c:v>67.072953020375238</c:v>
                </c:pt>
                <c:pt idx="3506">
                  <c:v>71.082725864961759</c:v>
                </c:pt>
                <c:pt idx="3507">
                  <c:v>74.848670029195475</c:v>
                </c:pt>
                <c:pt idx="3508">
                  <c:v>77.85723387310351</c:v>
                </c:pt>
                <c:pt idx="3509">
                  <c:v>80.271292805941698</c:v>
                </c:pt>
                <c:pt idx="3510">
                  <c:v>82.505808743946176</c:v>
                </c:pt>
                <c:pt idx="3511">
                  <c:v>84.568438840565705</c:v>
                </c:pt>
                <c:pt idx="3512">
                  <c:v>86.180097391291426</c:v>
                </c:pt>
                <c:pt idx="3513">
                  <c:v>87.323166822730542</c:v>
                </c:pt>
                <c:pt idx="3514">
                  <c:v>88.064461682520502</c:v>
                </c:pt>
                <c:pt idx="3515">
                  <c:v>88.622580014634309</c:v>
                </c:pt>
                <c:pt idx="3516">
                  <c:v>89.137766167354741</c:v>
                </c:pt>
                <c:pt idx="3517">
                  <c:v>89.613322616019758</c:v>
                </c:pt>
                <c:pt idx="3518">
                  <c:v>90.052297799402851</c:v>
                </c:pt>
                <c:pt idx="3519">
                  <c:v>90.457505660987252</c:v>
                </c:pt>
                <c:pt idx="3520">
                  <c:v>90.828466763988231</c:v>
                </c:pt>
                <c:pt idx="3521">
                  <c:v>91.170892397527595</c:v>
                </c:pt>
                <c:pt idx="3522">
                  <c:v>91.486977597717782</c:v>
                </c:pt>
                <c:pt idx="3523">
                  <c:v>91.778748551739497</c:v>
                </c:pt>
                <c:pt idx="3524">
                  <c:v>92.048075586221074</c:v>
                </c:pt>
                <c:pt idx="3525">
                  <c:v>92.155146694973297</c:v>
                </c:pt>
                <c:pt idx="3526">
                  <c:v>91.029366179975355</c:v>
                </c:pt>
                <c:pt idx="3527">
                  <c:v>87.996338012284937</c:v>
                </c:pt>
                <c:pt idx="3528">
                  <c:v>83.584312011339946</c:v>
                </c:pt>
                <c:pt idx="3529">
                  <c:v>78.505518779698406</c:v>
                </c:pt>
                <c:pt idx="3530">
                  <c:v>73.143555796644677</c:v>
                </c:pt>
                <c:pt idx="3531">
                  <c:v>67.704820735364322</c:v>
                </c:pt>
                <c:pt idx="3532">
                  <c:v>62.536757601874761</c:v>
                </c:pt>
                <c:pt idx="3533">
                  <c:v>57.760083940192089</c:v>
                </c:pt>
                <c:pt idx="3534">
                  <c:v>53.323154406331156</c:v>
                </c:pt>
                <c:pt idx="3535">
                  <c:v>49.221373298151839</c:v>
                </c:pt>
                <c:pt idx="3536">
                  <c:v>45.435113813678619</c:v>
                </c:pt>
                <c:pt idx="3537">
                  <c:v>41.940105058780262</c:v>
                </c:pt>
                <c:pt idx="3538">
                  <c:v>38.713943131181779</c:v>
                </c:pt>
                <c:pt idx="3539">
                  <c:v>35.735947505706257</c:v>
                </c:pt>
                <c:pt idx="3540">
                  <c:v>32.987028466805775</c:v>
                </c:pt>
                <c:pt idx="3541">
                  <c:v>31.13264166166687</c:v>
                </c:pt>
                <c:pt idx="3542">
                  <c:v>30.260899995384804</c:v>
                </c:pt>
                <c:pt idx="3543">
                  <c:v>30.173138457278281</c:v>
                </c:pt>
                <c:pt idx="3544">
                  <c:v>30.584435499026107</c:v>
                </c:pt>
                <c:pt idx="3545">
                  <c:v>31.401017383716407</c:v>
                </c:pt>
                <c:pt idx="3546">
                  <c:v>32.585554508045917</c:v>
                </c:pt>
                <c:pt idx="3547">
                  <c:v>33.691281084350074</c:v>
                </c:pt>
                <c:pt idx="3548">
                  <c:v>34.7119517701693</c:v>
                </c:pt>
                <c:pt idx="3549">
                  <c:v>35.65410932631012</c:v>
                </c:pt>
                <c:pt idx="3550">
                  <c:v>36.523793224286266</c:v>
                </c:pt>
                <c:pt idx="3551">
                  <c:v>37.32657836087963</c:v>
                </c:pt>
                <c:pt idx="3552">
                  <c:v>38.067610794658123</c:v>
                </c:pt>
                <c:pt idx="3553">
                  <c:v>38.751640733530571</c:v>
                </c:pt>
                <c:pt idx="3554">
                  <c:v>39.653822215566684</c:v>
                </c:pt>
                <c:pt idx="3555">
                  <c:v>41.209682045138479</c:v>
                </c:pt>
                <c:pt idx="3556">
                  <c:v>43.433552657050903</c:v>
                </c:pt>
                <c:pt idx="3557">
                  <c:v>46.083279375739295</c:v>
                </c:pt>
                <c:pt idx="3558">
                  <c:v>49.006104039143963</c:v>
                </c:pt>
                <c:pt idx="3559">
                  <c:v>52.110249882286737</c:v>
                </c:pt>
                <c:pt idx="3560">
                  <c:v>55.255615275956991</c:v>
                </c:pt>
                <c:pt idx="3561">
                  <c:v>58.159029485498763</c:v>
                </c:pt>
                <c:pt idx="3562">
                  <c:v>60.8391041404604</c:v>
                </c:pt>
                <c:pt idx="3563">
                  <c:v>63.313019206578829</c:v>
                </c:pt>
                <c:pt idx="3564">
                  <c:v>65.59663311376508</c:v>
                </c:pt>
                <c:pt idx="3565">
                  <c:v>67.704584412706225</c:v>
                </c:pt>
                <c:pt idx="3566">
                  <c:v>68.967308688651897</c:v>
                </c:pt>
                <c:pt idx="3567">
                  <c:v>69.292900327986374</c:v>
                </c:pt>
                <c:pt idx="3568">
                  <c:v>68.876523379679725</c:v>
                </c:pt>
                <c:pt idx="3569">
                  <c:v>67.999867735088969</c:v>
                </c:pt>
                <c:pt idx="3570">
                  <c:v>66.753724063159055</c:v>
                </c:pt>
                <c:pt idx="3571">
                  <c:v>65.172668365992976</c:v>
                </c:pt>
                <c:pt idx="3572">
                  <c:v>63.700924645531977</c:v>
                </c:pt>
                <c:pt idx="3573">
                  <c:v>62.342391980491058</c:v>
                </c:pt>
                <c:pt idx="3574">
                  <c:v>61.088361828145594</c:v>
                </c:pt>
                <c:pt idx="3575">
                  <c:v>59.930795533672857</c:v>
                </c:pt>
                <c:pt idx="3576">
                  <c:v>58.862272800313406</c:v>
                </c:pt>
                <c:pt idx="3577">
                  <c:v>57.875944123366217</c:v>
                </c:pt>
                <c:pt idx="3578">
                  <c:v>56.965486883107275</c:v>
                </c:pt>
                <c:pt idx="3579">
                  <c:v>55.854295584406714</c:v>
                </c:pt>
                <c:pt idx="3580">
                  <c:v>54.105503616375429</c:v>
                </c:pt>
                <c:pt idx="3581">
                  <c:v>51.703541799731163</c:v>
                </c:pt>
                <c:pt idx="3582">
                  <c:v>48.889423199751839</c:v>
                </c:pt>
                <c:pt idx="3583">
                  <c:v>45.814852184386311</c:v>
                </c:pt>
                <c:pt idx="3584">
                  <c:v>42.570632785587364</c:v>
                </c:pt>
                <c:pt idx="3585">
                  <c:v>39.295968725157564</c:v>
                </c:pt>
                <c:pt idx="3586">
                  <c:v>36.273201900145445</c:v>
                </c:pt>
                <c:pt idx="3587">
                  <c:v>33.482955600134254</c:v>
                </c:pt>
                <c:pt idx="3588">
                  <c:v>30.907343630893159</c:v>
                </c:pt>
                <c:pt idx="3589">
                  <c:v>28.529855659285992</c:v>
                </c:pt>
                <c:pt idx="3590">
                  <c:v>26.335251377802454</c:v>
                </c:pt>
                <c:pt idx="3591">
                  <c:v>24.309462810279189</c:v>
                </c:pt>
                <c:pt idx="3592">
                  <c:v>22.439504132565407</c:v>
                </c:pt>
                <c:pt idx="3593">
                  <c:v>20.713388430060377</c:v>
                </c:pt>
                <c:pt idx="3594">
                  <c:v>19.120050858517271</c:v>
                </c:pt>
                <c:pt idx="3595">
                  <c:v>17.649277715554405</c:v>
                </c:pt>
                <c:pt idx="3596">
                  <c:v>16.291640968204067</c:v>
                </c:pt>
                <c:pt idx="3597">
                  <c:v>15.038437816803754</c:v>
                </c:pt>
                <c:pt idx="3598">
                  <c:v>13.881634907818849</c:v>
                </c:pt>
                <c:pt idx="3599">
                  <c:v>12.81381683798663</c:v>
                </c:pt>
                <c:pt idx="3600">
                  <c:v>11.828138619679967</c:v>
                </c:pt>
                <c:pt idx="3601">
                  <c:v>10.918281802781507</c:v>
                </c:pt>
                <c:pt idx="3602">
                  <c:v>10.078413971798314</c:v>
                </c:pt>
                <c:pt idx="3603">
                  <c:v>9.3031513585830599</c:v>
                </c:pt>
                <c:pt idx="3604">
                  <c:v>8.5875243309997469</c:v>
                </c:pt>
                <c:pt idx="3605">
                  <c:v>7.9269455363074588</c:v>
                </c:pt>
              </c:numCache>
            </c:numRef>
          </c:yVal>
        </c:ser>
        <c:ser>
          <c:idx val="4"/>
          <c:order val="4"/>
          <c:tx>
            <c:v>Avg power</c:v>
          </c:tx>
          <c:spPr>
            <a:ln w="19050">
              <a:solidFill>
                <a:sysClr val="windowText" lastClr="000000"/>
              </a:solidFill>
              <a:prstDash val="dash"/>
            </a:ln>
          </c:spPr>
          <c:marker>
            <c:symbol val="none"/>
          </c:marker>
          <c:xVal>
            <c:numRef>
              <c:f>'7 - Quantify workout'!$O$64:$O$65</c:f>
              <c:numCache>
                <c:formatCode>General</c:formatCode>
                <c:ptCount val="2"/>
                <c:pt idx="0">
                  <c:v>0</c:v>
                </c:pt>
                <c:pt idx="1">
                  <c:v>70</c:v>
                </c:pt>
              </c:numCache>
            </c:numRef>
          </c:xVal>
          <c:yVal>
            <c:numRef>
              <c:f>'7 - Quantify workout'!$P$64:$P$65</c:f>
              <c:numCache>
                <c:formatCode>0</c:formatCode>
                <c:ptCount val="2"/>
                <c:pt idx="0">
                  <c:v>215.25929007210206</c:v>
                </c:pt>
                <c:pt idx="1">
                  <c:v>215.25929007210206</c:v>
                </c:pt>
              </c:numCache>
            </c:numRef>
          </c:yVal>
        </c:ser>
        <c:ser>
          <c:idx val="5"/>
          <c:order val="5"/>
          <c:tx>
            <c:v>xPower</c:v>
          </c:tx>
          <c:spPr>
            <a:ln w="19050">
              <a:solidFill>
                <a:sysClr val="windowText" lastClr="000000"/>
              </a:solidFill>
              <a:prstDash val="lgDash"/>
            </a:ln>
          </c:spPr>
          <c:marker>
            <c:symbol val="none"/>
          </c:marker>
          <c:xVal>
            <c:numRef>
              <c:f>'7 - Quantify workout'!$O$69:$O$70</c:f>
              <c:numCache>
                <c:formatCode>General</c:formatCode>
                <c:ptCount val="2"/>
                <c:pt idx="0">
                  <c:v>0</c:v>
                </c:pt>
                <c:pt idx="1">
                  <c:v>70</c:v>
                </c:pt>
              </c:numCache>
            </c:numRef>
          </c:xVal>
          <c:yVal>
            <c:numRef>
              <c:f>'7 - Quantify workout'!$P$69:$P$70</c:f>
              <c:numCache>
                <c:formatCode>0</c:formatCode>
                <c:ptCount val="2"/>
                <c:pt idx="0">
                  <c:v>277.99123556129632</c:v>
                </c:pt>
                <c:pt idx="1">
                  <c:v>277.99123556129632</c:v>
                </c:pt>
              </c:numCache>
            </c:numRef>
          </c:yVal>
        </c:ser>
        <c:axId val="127420672"/>
        <c:axId val="127439232"/>
      </c:scatterChart>
      <c:scatterChart>
        <c:scatterStyle val="lineMarker"/>
        <c:ser>
          <c:idx val="1"/>
          <c:order val="2"/>
          <c:tx>
            <c:v>Heart rate</c:v>
          </c:tx>
          <c:spPr>
            <a:ln w="31750">
              <a:solidFill>
                <a:sysClr val="windowText" lastClr="000000">
                  <a:lumMod val="65000"/>
                  <a:lumOff val="35000"/>
                </a:sysClr>
              </a:solidFill>
            </a:ln>
          </c:spPr>
          <c:marker>
            <c:symbol val="none"/>
          </c:marker>
          <c:xVal>
            <c:numRef>
              <c:f>'7 - Quantify workout'!$K$36:$K$745</c:f>
              <c:numCache>
                <c:formatCode>0.0</c:formatCode>
                <c:ptCount val="710"/>
                <c:pt idx="0">
                  <c:v>0</c:v>
                </c:pt>
                <c:pt idx="1">
                  <c:v>8.3333333333333329E-2</c:v>
                </c:pt>
                <c:pt idx="2">
                  <c:v>0.16666666666666666</c:v>
                </c:pt>
                <c:pt idx="3">
                  <c:v>0.28333333333333333</c:v>
                </c:pt>
                <c:pt idx="4">
                  <c:v>0.36666666666666664</c:v>
                </c:pt>
                <c:pt idx="5">
                  <c:v>0.45</c:v>
                </c:pt>
                <c:pt idx="6">
                  <c:v>0.53333333333333333</c:v>
                </c:pt>
                <c:pt idx="7">
                  <c:v>0.6166666666666667</c:v>
                </c:pt>
                <c:pt idx="8">
                  <c:v>0.75</c:v>
                </c:pt>
                <c:pt idx="9">
                  <c:v>0.8</c:v>
                </c:pt>
                <c:pt idx="10">
                  <c:v>0.8833333333333333</c:v>
                </c:pt>
                <c:pt idx="11">
                  <c:v>0.95</c:v>
                </c:pt>
                <c:pt idx="12">
                  <c:v>1</c:v>
                </c:pt>
                <c:pt idx="13">
                  <c:v>1.1499999999999999</c:v>
                </c:pt>
                <c:pt idx="14">
                  <c:v>1.1833333333333333</c:v>
                </c:pt>
                <c:pt idx="15">
                  <c:v>1.2833333333333334</c:v>
                </c:pt>
                <c:pt idx="16">
                  <c:v>1.4</c:v>
                </c:pt>
                <c:pt idx="17">
                  <c:v>1.55</c:v>
                </c:pt>
                <c:pt idx="18">
                  <c:v>1.6666666666666667</c:v>
                </c:pt>
                <c:pt idx="19">
                  <c:v>1.7</c:v>
                </c:pt>
                <c:pt idx="20">
                  <c:v>1.8333333333333333</c:v>
                </c:pt>
                <c:pt idx="21">
                  <c:v>1.95</c:v>
                </c:pt>
                <c:pt idx="22">
                  <c:v>2.0666666666666669</c:v>
                </c:pt>
                <c:pt idx="23">
                  <c:v>2.1833333333333331</c:v>
                </c:pt>
                <c:pt idx="24">
                  <c:v>2.25</c:v>
                </c:pt>
                <c:pt idx="25">
                  <c:v>2.3166666666666669</c:v>
                </c:pt>
                <c:pt idx="26">
                  <c:v>2.3333333333333335</c:v>
                </c:pt>
                <c:pt idx="27">
                  <c:v>2.3666666666666667</c:v>
                </c:pt>
                <c:pt idx="28">
                  <c:v>2.5166666666666666</c:v>
                </c:pt>
                <c:pt idx="29">
                  <c:v>2.6166666666666667</c:v>
                </c:pt>
                <c:pt idx="30">
                  <c:v>2.7833333333333332</c:v>
                </c:pt>
                <c:pt idx="31">
                  <c:v>2.9166666666666665</c:v>
                </c:pt>
                <c:pt idx="32">
                  <c:v>3.05</c:v>
                </c:pt>
                <c:pt idx="33">
                  <c:v>3.2333333333333334</c:v>
                </c:pt>
                <c:pt idx="34">
                  <c:v>3.3</c:v>
                </c:pt>
                <c:pt idx="35">
                  <c:v>3.4</c:v>
                </c:pt>
                <c:pt idx="36">
                  <c:v>3.5</c:v>
                </c:pt>
                <c:pt idx="37">
                  <c:v>3.5333333333333332</c:v>
                </c:pt>
                <c:pt idx="38">
                  <c:v>3.6</c:v>
                </c:pt>
                <c:pt idx="39">
                  <c:v>3.7</c:v>
                </c:pt>
                <c:pt idx="40">
                  <c:v>3.8</c:v>
                </c:pt>
                <c:pt idx="41">
                  <c:v>3.8833333333333333</c:v>
                </c:pt>
                <c:pt idx="42">
                  <c:v>3.9833333333333334</c:v>
                </c:pt>
                <c:pt idx="43">
                  <c:v>4.0999999999999996</c:v>
                </c:pt>
                <c:pt idx="44">
                  <c:v>4.2166666666666668</c:v>
                </c:pt>
                <c:pt idx="45">
                  <c:v>4.333333333333333</c:v>
                </c:pt>
                <c:pt idx="46">
                  <c:v>4.4666666666666668</c:v>
                </c:pt>
                <c:pt idx="47">
                  <c:v>4.583333333333333</c:v>
                </c:pt>
                <c:pt idx="48">
                  <c:v>4.6500000000000004</c:v>
                </c:pt>
                <c:pt idx="49">
                  <c:v>4.7333333333333334</c:v>
                </c:pt>
                <c:pt idx="50">
                  <c:v>4.75</c:v>
                </c:pt>
                <c:pt idx="51">
                  <c:v>4.8499999999999996</c:v>
                </c:pt>
                <c:pt idx="52">
                  <c:v>4.916666666666667</c:v>
                </c:pt>
                <c:pt idx="53">
                  <c:v>5.0166666666666666</c:v>
                </c:pt>
                <c:pt idx="54">
                  <c:v>5.05</c:v>
                </c:pt>
                <c:pt idx="55">
                  <c:v>5.1166666666666663</c:v>
                </c:pt>
                <c:pt idx="56">
                  <c:v>5.166666666666667</c:v>
                </c:pt>
                <c:pt idx="57">
                  <c:v>5.3166666666666664</c:v>
                </c:pt>
                <c:pt idx="58">
                  <c:v>5.45</c:v>
                </c:pt>
                <c:pt idx="59">
                  <c:v>5.6</c:v>
                </c:pt>
                <c:pt idx="60">
                  <c:v>5.7</c:v>
                </c:pt>
                <c:pt idx="61">
                  <c:v>5.8166666666666664</c:v>
                </c:pt>
                <c:pt idx="62">
                  <c:v>5.9333333333333336</c:v>
                </c:pt>
                <c:pt idx="63">
                  <c:v>6.0333333333333332</c:v>
                </c:pt>
                <c:pt idx="64">
                  <c:v>6.15</c:v>
                </c:pt>
                <c:pt idx="65">
                  <c:v>6.2833333333333332</c:v>
                </c:pt>
                <c:pt idx="66">
                  <c:v>6.3833333333333337</c:v>
                </c:pt>
                <c:pt idx="67">
                  <c:v>6.45</c:v>
                </c:pt>
                <c:pt idx="68">
                  <c:v>6.5166666666666666</c:v>
                </c:pt>
                <c:pt idx="69">
                  <c:v>6.5333333333333332</c:v>
                </c:pt>
                <c:pt idx="70">
                  <c:v>6.6166666666666663</c:v>
                </c:pt>
                <c:pt idx="71">
                  <c:v>6.6833333333333336</c:v>
                </c:pt>
                <c:pt idx="72">
                  <c:v>6.75</c:v>
                </c:pt>
                <c:pt idx="73">
                  <c:v>6.75</c:v>
                </c:pt>
                <c:pt idx="74">
                  <c:v>6.7833333333333332</c:v>
                </c:pt>
                <c:pt idx="75">
                  <c:v>6.8666666666666663</c:v>
                </c:pt>
                <c:pt idx="76">
                  <c:v>6.9666666666666668</c:v>
                </c:pt>
                <c:pt idx="77">
                  <c:v>7.0666666666666664</c:v>
                </c:pt>
                <c:pt idx="78">
                  <c:v>7.166666666666667</c:v>
                </c:pt>
                <c:pt idx="79">
                  <c:v>7.25</c:v>
                </c:pt>
                <c:pt idx="80">
                  <c:v>7.3666666666666663</c:v>
                </c:pt>
                <c:pt idx="81">
                  <c:v>7.4333333333333336</c:v>
                </c:pt>
                <c:pt idx="82">
                  <c:v>7.45</c:v>
                </c:pt>
                <c:pt idx="83">
                  <c:v>7.55</c:v>
                </c:pt>
                <c:pt idx="84">
                  <c:v>7.583333333333333</c:v>
                </c:pt>
                <c:pt idx="85">
                  <c:v>7.6333333333333337</c:v>
                </c:pt>
                <c:pt idx="86">
                  <c:v>7.7</c:v>
                </c:pt>
                <c:pt idx="87">
                  <c:v>7.8166666666666664</c:v>
                </c:pt>
                <c:pt idx="88">
                  <c:v>7.9</c:v>
                </c:pt>
                <c:pt idx="89">
                  <c:v>7.9666666666666668</c:v>
                </c:pt>
                <c:pt idx="90">
                  <c:v>8.0166666666666675</c:v>
                </c:pt>
                <c:pt idx="91">
                  <c:v>8.1166666666666671</c:v>
                </c:pt>
                <c:pt idx="92">
                  <c:v>8.1833333333333336</c:v>
                </c:pt>
                <c:pt idx="93">
                  <c:v>8.2833333333333332</c:v>
                </c:pt>
                <c:pt idx="94">
                  <c:v>8.3666666666666671</c:v>
                </c:pt>
                <c:pt idx="95">
                  <c:v>8.4666666666666668</c:v>
                </c:pt>
                <c:pt idx="96">
                  <c:v>8.5500000000000007</c:v>
                </c:pt>
                <c:pt idx="97">
                  <c:v>8.65</c:v>
                </c:pt>
                <c:pt idx="98">
                  <c:v>8.6666666666666661</c:v>
                </c:pt>
                <c:pt idx="99">
                  <c:v>8.7333333333333325</c:v>
                </c:pt>
                <c:pt idx="100">
                  <c:v>8.8166666666666664</c:v>
                </c:pt>
                <c:pt idx="101">
                  <c:v>8.9166666666666661</c:v>
                </c:pt>
                <c:pt idx="102">
                  <c:v>9</c:v>
                </c:pt>
                <c:pt idx="103">
                  <c:v>9.1166666666666671</c:v>
                </c:pt>
                <c:pt idx="104">
                  <c:v>9.2166666666666668</c:v>
                </c:pt>
                <c:pt idx="105">
                  <c:v>9.3166666666666664</c:v>
                </c:pt>
                <c:pt idx="106">
                  <c:v>9.4166666666666661</c:v>
                </c:pt>
                <c:pt idx="107">
                  <c:v>9.5333333333333332</c:v>
                </c:pt>
                <c:pt idx="108">
                  <c:v>9.6166666666666671</c:v>
                </c:pt>
                <c:pt idx="109">
                  <c:v>9.6833333333333336</c:v>
                </c:pt>
                <c:pt idx="110">
                  <c:v>9.7666666666666675</c:v>
                </c:pt>
                <c:pt idx="111">
                  <c:v>9.7833333333333332</c:v>
                </c:pt>
                <c:pt idx="112">
                  <c:v>9.8666666666666671</c:v>
                </c:pt>
                <c:pt idx="113">
                  <c:v>9.9333333333333336</c:v>
                </c:pt>
                <c:pt idx="114">
                  <c:v>10.050000000000001</c:v>
                </c:pt>
                <c:pt idx="115">
                  <c:v>10.133333333333333</c:v>
                </c:pt>
                <c:pt idx="116">
                  <c:v>10.233333333333333</c:v>
                </c:pt>
                <c:pt idx="117">
                  <c:v>10.35</c:v>
                </c:pt>
                <c:pt idx="118">
                  <c:v>10.45</c:v>
                </c:pt>
                <c:pt idx="119">
                  <c:v>10.55</c:v>
                </c:pt>
                <c:pt idx="120">
                  <c:v>10.65</c:v>
                </c:pt>
                <c:pt idx="121">
                  <c:v>10.783333333333333</c:v>
                </c:pt>
                <c:pt idx="122">
                  <c:v>10.916666666666666</c:v>
                </c:pt>
                <c:pt idx="123">
                  <c:v>11.016666666666667</c:v>
                </c:pt>
                <c:pt idx="124">
                  <c:v>11.1</c:v>
                </c:pt>
                <c:pt idx="125">
                  <c:v>11.2</c:v>
                </c:pt>
                <c:pt idx="126">
                  <c:v>11.266666666666667</c:v>
                </c:pt>
                <c:pt idx="127">
                  <c:v>11.366666666666667</c:v>
                </c:pt>
                <c:pt idx="128">
                  <c:v>11.416666666666666</c:v>
                </c:pt>
                <c:pt idx="129">
                  <c:v>11.516666666666667</c:v>
                </c:pt>
                <c:pt idx="130">
                  <c:v>11.6</c:v>
                </c:pt>
                <c:pt idx="131">
                  <c:v>11.683333333333334</c:v>
                </c:pt>
                <c:pt idx="132">
                  <c:v>11.733333333333333</c:v>
                </c:pt>
                <c:pt idx="133">
                  <c:v>11.766666666666667</c:v>
                </c:pt>
                <c:pt idx="134">
                  <c:v>11.85</c:v>
                </c:pt>
                <c:pt idx="135">
                  <c:v>11.916666666666666</c:v>
                </c:pt>
                <c:pt idx="136">
                  <c:v>12.033333333333333</c:v>
                </c:pt>
                <c:pt idx="137">
                  <c:v>12.183333333333334</c:v>
                </c:pt>
                <c:pt idx="138">
                  <c:v>12.3</c:v>
                </c:pt>
                <c:pt idx="139">
                  <c:v>12.416666666666666</c:v>
                </c:pt>
                <c:pt idx="140">
                  <c:v>12.466666666666667</c:v>
                </c:pt>
                <c:pt idx="141">
                  <c:v>12.533333333333333</c:v>
                </c:pt>
                <c:pt idx="142">
                  <c:v>12.55</c:v>
                </c:pt>
                <c:pt idx="143">
                  <c:v>12.683333333333334</c:v>
                </c:pt>
                <c:pt idx="144">
                  <c:v>12.783333333333333</c:v>
                </c:pt>
                <c:pt idx="145">
                  <c:v>12.9</c:v>
                </c:pt>
                <c:pt idx="146">
                  <c:v>12.983333333333333</c:v>
                </c:pt>
                <c:pt idx="147">
                  <c:v>13.05</c:v>
                </c:pt>
                <c:pt idx="148">
                  <c:v>13.116666666666667</c:v>
                </c:pt>
                <c:pt idx="149">
                  <c:v>13.133333333333333</c:v>
                </c:pt>
                <c:pt idx="150">
                  <c:v>13.233333333333333</c:v>
                </c:pt>
                <c:pt idx="151">
                  <c:v>13.35</c:v>
                </c:pt>
                <c:pt idx="152">
                  <c:v>13.483333333333333</c:v>
                </c:pt>
                <c:pt idx="153">
                  <c:v>13.566666666666666</c:v>
                </c:pt>
                <c:pt idx="154">
                  <c:v>13.65</c:v>
                </c:pt>
                <c:pt idx="155">
                  <c:v>13.716666666666667</c:v>
                </c:pt>
                <c:pt idx="156">
                  <c:v>13.75</c:v>
                </c:pt>
                <c:pt idx="157">
                  <c:v>13.883333333333333</c:v>
                </c:pt>
                <c:pt idx="158">
                  <c:v>14</c:v>
                </c:pt>
                <c:pt idx="159">
                  <c:v>14.066666666666666</c:v>
                </c:pt>
                <c:pt idx="160">
                  <c:v>14.15</c:v>
                </c:pt>
                <c:pt idx="161">
                  <c:v>14.216666666666667</c:v>
                </c:pt>
                <c:pt idx="162">
                  <c:v>14.266666666666667</c:v>
                </c:pt>
                <c:pt idx="163">
                  <c:v>14.333333333333334</c:v>
                </c:pt>
                <c:pt idx="164">
                  <c:v>14.383333333333333</c:v>
                </c:pt>
                <c:pt idx="165">
                  <c:v>14.5</c:v>
                </c:pt>
                <c:pt idx="166">
                  <c:v>14.55</c:v>
                </c:pt>
                <c:pt idx="167">
                  <c:v>14.55</c:v>
                </c:pt>
                <c:pt idx="168">
                  <c:v>14.6</c:v>
                </c:pt>
                <c:pt idx="169">
                  <c:v>14.683333333333334</c:v>
                </c:pt>
                <c:pt idx="170">
                  <c:v>14.716666666666667</c:v>
                </c:pt>
                <c:pt idx="171">
                  <c:v>14.816666666666666</c:v>
                </c:pt>
                <c:pt idx="172">
                  <c:v>14.833333333333334</c:v>
                </c:pt>
                <c:pt idx="173">
                  <c:v>14.9</c:v>
                </c:pt>
                <c:pt idx="174">
                  <c:v>14.916666666666666</c:v>
                </c:pt>
                <c:pt idx="175">
                  <c:v>15.016666666666667</c:v>
                </c:pt>
                <c:pt idx="176">
                  <c:v>15.083333333333334</c:v>
                </c:pt>
                <c:pt idx="177">
                  <c:v>15.166666666666666</c:v>
                </c:pt>
                <c:pt idx="178">
                  <c:v>15.266666666666667</c:v>
                </c:pt>
                <c:pt idx="179">
                  <c:v>15.366666666666667</c:v>
                </c:pt>
                <c:pt idx="180">
                  <c:v>15.483333333333333</c:v>
                </c:pt>
                <c:pt idx="181">
                  <c:v>15.583333333333334</c:v>
                </c:pt>
                <c:pt idx="182">
                  <c:v>15.666666666666666</c:v>
                </c:pt>
                <c:pt idx="183">
                  <c:v>15.766666666666667</c:v>
                </c:pt>
                <c:pt idx="184">
                  <c:v>15.85</c:v>
                </c:pt>
                <c:pt idx="185">
                  <c:v>15.933333333333334</c:v>
                </c:pt>
                <c:pt idx="186">
                  <c:v>16.05</c:v>
                </c:pt>
                <c:pt idx="187">
                  <c:v>16.083333333333332</c:v>
                </c:pt>
                <c:pt idx="188">
                  <c:v>16.149999999999999</c:v>
                </c:pt>
                <c:pt idx="189">
                  <c:v>16.166666666666668</c:v>
                </c:pt>
                <c:pt idx="190">
                  <c:v>16.266666666666666</c:v>
                </c:pt>
                <c:pt idx="191">
                  <c:v>16.316666666666666</c:v>
                </c:pt>
                <c:pt idx="192">
                  <c:v>16.399999999999999</c:v>
                </c:pt>
                <c:pt idx="193">
                  <c:v>16.516666666666666</c:v>
                </c:pt>
                <c:pt idx="194">
                  <c:v>16.633333333333333</c:v>
                </c:pt>
                <c:pt idx="195">
                  <c:v>16.766666666666666</c:v>
                </c:pt>
                <c:pt idx="196">
                  <c:v>16.883333333333333</c:v>
                </c:pt>
                <c:pt idx="197">
                  <c:v>17</c:v>
                </c:pt>
                <c:pt idx="198">
                  <c:v>17.149999999999999</c:v>
                </c:pt>
                <c:pt idx="199">
                  <c:v>17.25</c:v>
                </c:pt>
                <c:pt idx="200">
                  <c:v>17.283333333333335</c:v>
                </c:pt>
                <c:pt idx="201">
                  <c:v>17.383333333333333</c:v>
                </c:pt>
                <c:pt idx="202">
                  <c:v>17.466666666666665</c:v>
                </c:pt>
                <c:pt idx="203">
                  <c:v>17.55</c:v>
                </c:pt>
                <c:pt idx="204">
                  <c:v>17.616666666666667</c:v>
                </c:pt>
                <c:pt idx="205">
                  <c:v>17.7</c:v>
                </c:pt>
                <c:pt idx="206">
                  <c:v>17.75</c:v>
                </c:pt>
                <c:pt idx="207">
                  <c:v>17.816666666666666</c:v>
                </c:pt>
                <c:pt idx="208">
                  <c:v>17.916666666666668</c:v>
                </c:pt>
                <c:pt idx="209">
                  <c:v>18</c:v>
                </c:pt>
                <c:pt idx="210">
                  <c:v>18.083333333333332</c:v>
                </c:pt>
                <c:pt idx="211">
                  <c:v>18.166666666666668</c:v>
                </c:pt>
                <c:pt idx="212">
                  <c:v>18.266666666666666</c:v>
                </c:pt>
                <c:pt idx="213">
                  <c:v>18.333333333333332</c:v>
                </c:pt>
                <c:pt idx="214">
                  <c:v>18.366666666666667</c:v>
                </c:pt>
                <c:pt idx="215">
                  <c:v>18.466666666666665</c:v>
                </c:pt>
                <c:pt idx="216">
                  <c:v>18.566666666666666</c:v>
                </c:pt>
                <c:pt idx="217">
                  <c:v>18.683333333333334</c:v>
                </c:pt>
                <c:pt idx="218">
                  <c:v>18.766666666666666</c:v>
                </c:pt>
                <c:pt idx="219">
                  <c:v>18.866666666666667</c:v>
                </c:pt>
                <c:pt idx="220">
                  <c:v>18.966666666666665</c:v>
                </c:pt>
                <c:pt idx="221">
                  <c:v>18.983333333333334</c:v>
                </c:pt>
                <c:pt idx="222">
                  <c:v>18.983333333333334</c:v>
                </c:pt>
                <c:pt idx="223">
                  <c:v>19.066666666666666</c:v>
                </c:pt>
                <c:pt idx="224">
                  <c:v>19.149999999999999</c:v>
                </c:pt>
                <c:pt idx="225">
                  <c:v>19.2</c:v>
                </c:pt>
                <c:pt idx="226">
                  <c:v>19.283333333333335</c:v>
                </c:pt>
                <c:pt idx="227">
                  <c:v>19.316666666666666</c:v>
                </c:pt>
                <c:pt idx="228">
                  <c:v>19.45</c:v>
                </c:pt>
                <c:pt idx="229">
                  <c:v>19.483333333333334</c:v>
                </c:pt>
                <c:pt idx="230">
                  <c:v>19.55</c:v>
                </c:pt>
                <c:pt idx="231">
                  <c:v>19.600000000000001</c:v>
                </c:pt>
                <c:pt idx="232">
                  <c:v>19.7</c:v>
                </c:pt>
                <c:pt idx="233">
                  <c:v>19.766666666666666</c:v>
                </c:pt>
                <c:pt idx="234">
                  <c:v>19.916666666666668</c:v>
                </c:pt>
                <c:pt idx="235">
                  <c:v>20</c:v>
                </c:pt>
                <c:pt idx="236">
                  <c:v>20.133333333333333</c:v>
                </c:pt>
                <c:pt idx="237">
                  <c:v>20.266666666666666</c:v>
                </c:pt>
                <c:pt idx="238">
                  <c:v>20.399999999999999</c:v>
                </c:pt>
                <c:pt idx="239">
                  <c:v>20.533333333333335</c:v>
                </c:pt>
                <c:pt idx="240">
                  <c:v>20.666666666666668</c:v>
                </c:pt>
                <c:pt idx="241">
                  <c:v>20.816666666666666</c:v>
                </c:pt>
                <c:pt idx="242">
                  <c:v>20.883333333333333</c:v>
                </c:pt>
                <c:pt idx="243">
                  <c:v>20.916666666666668</c:v>
                </c:pt>
                <c:pt idx="244">
                  <c:v>21.033333333333335</c:v>
                </c:pt>
                <c:pt idx="245">
                  <c:v>21.133333333333333</c:v>
                </c:pt>
                <c:pt idx="246">
                  <c:v>21.15</c:v>
                </c:pt>
                <c:pt idx="247">
                  <c:v>21.283333333333335</c:v>
                </c:pt>
                <c:pt idx="248">
                  <c:v>21.4</c:v>
                </c:pt>
                <c:pt idx="249">
                  <c:v>21.5</c:v>
                </c:pt>
                <c:pt idx="250">
                  <c:v>21.616666666666667</c:v>
                </c:pt>
                <c:pt idx="251">
                  <c:v>21.733333333333334</c:v>
                </c:pt>
                <c:pt idx="252">
                  <c:v>21.866666666666667</c:v>
                </c:pt>
                <c:pt idx="253">
                  <c:v>21.883333333333333</c:v>
                </c:pt>
                <c:pt idx="254">
                  <c:v>21.95</c:v>
                </c:pt>
                <c:pt idx="255">
                  <c:v>21.966666666666665</c:v>
                </c:pt>
                <c:pt idx="256">
                  <c:v>22.05</c:v>
                </c:pt>
                <c:pt idx="257">
                  <c:v>22.133333333333333</c:v>
                </c:pt>
                <c:pt idx="258">
                  <c:v>22.266666666666666</c:v>
                </c:pt>
                <c:pt idx="259">
                  <c:v>22.333333333333332</c:v>
                </c:pt>
                <c:pt idx="260">
                  <c:v>22.35</c:v>
                </c:pt>
                <c:pt idx="261">
                  <c:v>22.433333333333334</c:v>
                </c:pt>
                <c:pt idx="262">
                  <c:v>22.516666666666666</c:v>
                </c:pt>
                <c:pt idx="263">
                  <c:v>22.616666666666667</c:v>
                </c:pt>
                <c:pt idx="264">
                  <c:v>22.716666666666665</c:v>
                </c:pt>
                <c:pt idx="265">
                  <c:v>22.816666666666666</c:v>
                </c:pt>
                <c:pt idx="266">
                  <c:v>22.916666666666668</c:v>
                </c:pt>
                <c:pt idx="267">
                  <c:v>22.983333333333334</c:v>
                </c:pt>
                <c:pt idx="268">
                  <c:v>23.05</c:v>
                </c:pt>
                <c:pt idx="269">
                  <c:v>23.083333333333332</c:v>
                </c:pt>
                <c:pt idx="270">
                  <c:v>23.133333333333333</c:v>
                </c:pt>
                <c:pt idx="271">
                  <c:v>23.216666666666665</c:v>
                </c:pt>
                <c:pt idx="272">
                  <c:v>23.316666666666666</c:v>
                </c:pt>
                <c:pt idx="273">
                  <c:v>23.366666666666667</c:v>
                </c:pt>
                <c:pt idx="274">
                  <c:v>23.466666666666665</c:v>
                </c:pt>
                <c:pt idx="275">
                  <c:v>23.566666666666666</c:v>
                </c:pt>
                <c:pt idx="276">
                  <c:v>23.6</c:v>
                </c:pt>
                <c:pt idx="277">
                  <c:v>23.7</c:v>
                </c:pt>
                <c:pt idx="278">
                  <c:v>23.783333333333335</c:v>
                </c:pt>
                <c:pt idx="279">
                  <c:v>23.85</c:v>
                </c:pt>
                <c:pt idx="280">
                  <c:v>23.933333333333334</c:v>
                </c:pt>
                <c:pt idx="281">
                  <c:v>23.966666666666665</c:v>
                </c:pt>
                <c:pt idx="282">
                  <c:v>24.066666666666666</c:v>
                </c:pt>
                <c:pt idx="283">
                  <c:v>24.133333333333333</c:v>
                </c:pt>
                <c:pt idx="284">
                  <c:v>24.166666666666668</c:v>
                </c:pt>
                <c:pt idx="285">
                  <c:v>24.233333333333334</c:v>
                </c:pt>
                <c:pt idx="286">
                  <c:v>24.35</c:v>
                </c:pt>
                <c:pt idx="287">
                  <c:v>24.433333333333334</c:v>
                </c:pt>
                <c:pt idx="288">
                  <c:v>24.516666666666666</c:v>
                </c:pt>
                <c:pt idx="289">
                  <c:v>24.6</c:v>
                </c:pt>
                <c:pt idx="290">
                  <c:v>24.7</c:v>
                </c:pt>
                <c:pt idx="291">
                  <c:v>24.8</c:v>
                </c:pt>
                <c:pt idx="292">
                  <c:v>24.883333333333333</c:v>
                </c:pt>
                <c:pt idx="293">
                  <c:v>24.983333333333334</c:v>
                </c:pt>
                <c:pt idx="294">
                  <c:v>25.083333333333332</c:v>
                </c:pt>
                <c:pt idx="295">
                  <c:v>25.166666666666668</c:v>
                </c:pt>
                <c:pt idx="296">
                  <c:v>25.233333333333334</c:v>
                </c:pt>
                <c:pt idx="297">
                  <c:v>25.283333333333335</c:v>
                </c:pt>
                <c:pt idx="298">
                  <c:v>25.366666666666667</c:v>
                </c:pt>
                <c:pt idx="299">
                  <c:v>25.4</c:v>
                </c:pt>
                <c:pt idx="300">
                  <c:v>25.533333333333335</c:v>
                </c:pt>
                <c:pt idx="301">
                  <c:v>25.6</c:v>
                </c:pt>
                <c:pt idx="302">
                  <c:v>25.716666666666665</c:v>
                </c:pt>
                <c:pt idx="303">
                  <c:v>25.816666666666666</c:v>
                </c:pt>
                <c:pt idx="304">
                  <c:v>25.916666666666668</c:v>
                </c:pt>
                <c:pt idx="305">
                  <c:v>26</c:v>
                </c:pt>
                <c:pt idx="306">
                  <c:v>26.1</c:v>
                </c:pt>
                <c:pt idx="307">
                  <c:v>26.2</c:v>
                </c:pt>
                <c:pt idx="308">
                  <c:v>26.316666666666666</c:v>
                </c:pt>
                <c:pt idx="309">
                  <c:v>26.433333333333334</c:v>
                </c:pt>
                <c:pt idx="310">
                  <c:v>26.516666666666666</c:v>
                </c:pt>
                <c:pt idx="311">
                  <c:v>26.616666666666667</c:v>
                </c:pt>
                <c:pt idx="312">
                  <c:v>26.633333333333333</c:v>
                </c:pt>
                <c:pt idx="313">
                  <c:v>26.7</c:v>
                </c:pt>
                <c:pt idx="314">
                  <c:v>26.716666666666665</c:v>
                </c:pt>
                <c:pt idx="315">
                  <c:v>26.816666666666666</c:v>
                </c:pt>
                <c:pt idx="316">
                  <c:v>26.883333333333333</c:v>
                </c:pt>
                <c:pt idx="317">
                  <c:v>26.933333333333334</c:v>
                </c:pt>
                <c:pt idx="318">
                  <c:v>26.933333333333334</c:v>
                </c:pt>
                <c:pt idx="319">
                  <c:v>26.966666666666665</c:v>
                </c:pt>
                <c:pt idx="320">
                  <c:v>27.05</c:v>
                </c:pt>
                <c:pt idx="321">
                  <c:v>27.133333333333333</c:v>
                </c:pt>
                <c:pt idx="322">
                  <c:v>27.183333333333334</c:v>
                </c:pt>
                <c:pt idx="323">
                  <c:v>27.233333333333334</c:v>
                </c:pt>
                <c:pt idx="324">
                  <c:v>27.333333333333332</c:v>
                </c:pt>
                <c:pt idx="325">
                  <c:v>27.433333333333334</c:v>
                </c:pt>
                <c:pt idx="326">
                  <c:v>27.566666666666666</c:v>
                </c:pt>
                <c:pt idx="327">
                  <c:v>27.7</c:v>
                </c:pt>
                <c:pt idx="328">
                  <c:v>27.833333333333332</c:v>
                </c:pt>
                <c:pt idx="329">
                  <c:v>27.95</c:v>
                </c:pt>
                <c:pt idx="330">
                  <c:v>28.016666666666666</c:v>
                </c:pt>
                <c:pt idx="331">
                  <c:v>28.083333333333332</c:v>
                </c:pt>
                <c:pt idx="332">
                  <c:v>28.116666666666667</c:v>
                </c:pt>
                <c:pt idx="333">
                  <c:v>28.216666666666665</c:v>
                </c:pt>
                <c:pt idx="334">
                  <c:v>28.35</c:v>
                </c:pt>
                <c:pt idx="335">
                  <c:v>28.433333333333334</c:v>
                </c:pt>
                <c:pt idx="336">
                  <c:v>28.5</c:v>
                </c:pt>
                <c:pt idx="337">
                  <c:v>28.516666666666666</c:v>
                </c:pt>
                <c:pt idx="338">
                  <c:v>28.616666666666667</c:v>
                </c:pt>
                <c:pt idx="339">
                  <c:v>28.733333333333334</c:v>
                </c:pt>
                <c:pt idx="340">
                  <c:v>28.783333333333335</c:v>
                </c:pt>
                <c:pt idx="341">
                  <c:v>28.8</c:v>
                </c:pt>
                <c:pt idx="342">
                  <c:v>28.883333333333333</c:v>
                </c:pt>
                <c:pt idx="343">
                  <c:v>28.966666666666665</c:v>
                </c:pt>
                <c:pt idx="344">
                  <c:v>29.05</c:v>
                </c:pt>
                <c:pt idx="345">
                  <c:v>29.15</c:v>
                </c:pt>
                <c:pt idx="346">
                  <c:v>29.183333333333334</c:v>
                </c:pt>
                <c:pt idx="347">
                  <c:v>29.25</c:v>
                </c:pt>
                <c:pt idx="348">
                  <c:v>29.266666666666666</c:v>
                </c:pt>
                <c:pt idx="349">
                  <c:v>29.3</c:v>
                </c:pt>
                <c:pt idx="350">
                  <c:v>29.383333333333333</c:v>
                </c:pt>
                <c:pt idx="351">
                  <c:v>29.516666666666666</c:v>
                </c:pt>
                <c:pt idx="352">
                  <c:v>29.6</c:v>
                </c:pt>
                <c:pt idx="353">
                  <c:v>29.666666666666668</c:v>
                </c:pt>
                <c:pt idx="354">
                  <c:v>29.683333333333334</c:v>
                </c:pt>
                <c:pt idx="355">
                  <c:v>29.766666666666666</c:v>
                </c:pt>
                <c:pt idx="356">
                  <c:v>29.85</c:v>
                </c:pt>
                <c:pt idx="357">
                  <c:v>29.9</c:v>
                </c:pt>
                <c:pt idx="358">
                  <c:v>29.933333333333334</c:v>
                </c:pt>
                <c:pt idx="359">
                  <c:v>30.033333333333335</c:v>
                </c:pt>
                <c:pt idx="360">
                  <c:v>30.166666666666668</c:v>
                </c:pt>
                <c:pt idx="361">
                  <c:v>30.233333333333334</c:v>
                </c:pt>
                <c:pt idx="362">
                  <c:v>30.25</c:v>
                </c:pt>
                <c:pt idx="363">
                  <c:v>30.333333333333332</c:v>
                </c:pt>
                <c:pt idx="364">
                  <c:v>30.433333333333334</c:v>
                </c:pt>
                <c:pt idx="365">
                  <c:v>30.5</c:v>
                </c:pt>
                <c:pt idx="366">
                  <c:v>30.566666666666666</c:v>
                </c:pt>
                <c:pt idx="367">
                  <c:v>30.583333333333332</c:v>
                </c:pt>
                <c:pt idx="368">
                  <c:v>30.716666666666665</c:v>
                </c:pt>
                <c:pt idx="369">
                  <c:v>30.783333333333335</c:v>
                </c:pt>
                <c:pt idx="370">
                  <c:v>30.883333333333333</c:v>
                </c:pt>
                <c:pt idx="371">
                  <c:v>30.966666666666665</c:v>
                </c:pt>
                <c:pt idx="372">
                  <c:v>31.083333333333332</c:v>
                </c:pt>
                <c:pt idx="373">
                  <c:v>31.1</c:v>
                </c:pt>
                <c:pt idx="374">
                  <c:v>31.216666666666665</c:v>
                </c:pt>
                <c:pt idx="375">
                  <c:v>31.333333333333332</c:v>
                </c:pt>
                <c:pt idx="376">
                  <c:v>31.4</c:v>
                </c:pt>
                <c:pt idx="377">
                  <c:v>31.466666666666665</c:v>
                </c:pt>
                <c:pt idx="378">
                  <c:v>31.516666666666666</c:v>
                </c:pt>
                <c:pt idx="379">
                  <c:v>31.55</c:v>
                </c:pt>
                <c:pt idx="380">
                  <c:v>31.683333333333334</c:v>
                </c:pt>
                <c:pt idx="381">
                  <c:v>31.7</c:v>
                </c:pt>
                <c:pt idx="382">
                  <c:v>31.833333333333332</c:v>
                </c:pt>
                <c:pt idx="383">
                  <c:v>31.866666666666667</c:v>
                </c:pt>
                <c:pt idx="384">
                  <c:v>31.983333333333334</c:v>
                </c:pt>
                <c:pt idx="385">
                  <c:v>32.049999999999997</c:v>
                </c:pt>
                <c:pt idx="386">
                  <c:v>32.06666666666667</c:v>
                </c:pt>
                <c:pt idx="387">
                  <c:v>32.133333333333333</c:v>
                </c:pt>
                <c:pt idx="388">
                  <c:v>32.15</c:v>
                </c:pt>
                <c:pt idx="389">
                  <c:v>32.18333333333333</c:v>
                </c:pt>
                <c:pt idx="390">
                  <c:v>32.283333333333331</c:v>
                </c:pt>
                <c:pt idx="391">
                  <c:v>32.333333333333336</c:v>
                </c:pt>
                <c:pt idx="392">
                  <c:v>32.4</c:v>
                </c:pt>
                <c:pt idx="393">
                  <c:v>32.483333333333334</c:v>
                </c:pt>
                <c:pt idx="394">
                  <c:v>32.549999999999997</c:v>
                </c:pt>
                <c:pt idx="395">
                  <c:v>32.616666666666667</c:v>
                </c:pt>
                <c:pt idx="396">
                  <c:v>32.700000000000003</c:v>
                </c:pt>
                <c:pt idx="397">
                  <c:v>32.716666666666669</c:v>
                </c:pt>
                <c:pt idx="398">
                  <c:v>32.833333333333336</c:v>
                </c:pt>
                <c:pt idx="399">
                  <c:v>32.916666666666664</c:v>
                </c:pt>
                <c:pt idx="400">
                  <c:v>33.016666666666666</c:v>
                </c:pt>
                <c:pt idx="401">
                  <c:v>33.133333333333333</c:v>
                </c:pt>
                <c:pt idx="402">
                  <c:v>33.25</c:v>
                </c:pt>
                <c:pt idx="403">
                  <c:v>33.366666666666667</c:v>
                </c:pt>
                <c:pt idx="404">
                  <c:v>33.483333333333334</c:v>
                </c:pt>
                <c:pt idx="405">
                  <c:v>33.583333333333336</c:v>
                </c:pt>
                <c:pt idx="406">
                  <c:v>33.68333333333333</c:v>
                </c:pt>
                <c:pt idx="407">
                  <c:v>33.733333333333334</c:v>
                </c:pt>
                <c:pt idx="408">
                  <c:v>33.833333333333336</c:v>
                </c:pt>
                <c:pt idx="409">
                  <c:v>33.93333333333333</c:v>
                </c:pt>
                <c:pt idx="410">
                  <c:v>33.983333333333334</c:v>
                </c:pt>
                <c:pt idx="411">
                  <c:v>34.06666666666667</c:v>
                </c:pt>
                <c:pt idx="412">
                  <c:v>34.1</c:v>
                </c:pt>
                <c:pt idx="413">
                  <c:v>34.15</c:v>
                </c:pt>
                <c:pt idx="414">
                  <c:v>34.200000000000003</c:v>
                </c:pt>
                <c:pt idx="415">
                  <c:v>34.283333333333331</c:v>
                </c:pt>
                <c:pt idx="416">
                  <c:v>34.4</c:v>
                </c:pt>
                <c:pt idx="417">
                  <c:v>34.483333333333334</c:v>
                </c:pt>
                <c:pt idx="418">
                  <c:v>34.616666666666667</c:v>
                </c:pt>
                <c:pt idx="419">
                  <c:v>34.716666666666669</c:v>
                </c:pt>
                <c:pt idx="420">
                  <c:v>34.81666666666667</c:v>
                </c:pt>
                <c:pt idx="421">
                  <c:v>34.966666666666669</c:v>
                </c:pt>
                <c:pt idx="422">
                  <c:v>35.049999999999997</c:v>
                </c:pt>
                <c:pt idx="423">
                  <c:v>35.166666666666664</c:v>
                </c:pt>
                <c:pt idx="424">
                  <c:v>35.25</c:v>
                </c:pt>
                <c:pt idx="425">
                  <c:v>35.283333333333331</c:v>
                </c:pt>
                <c:pt idx="426">
                  <c:v>35.366666666666667</c:v>
                </c:pt>
                <c:pt idx="427">
                  <c:v>35.466666666666669</c:v>
                </c:pt>
                <c:pt idx="428">
                  <c:v>35.533333333333331</c:v>
                </c:pt>
                <c:pt idx="429">
                  <c:v>35.633333333333333</c:v>
                </c:pt>
                <c:pt idx="430">
                  <c:v>35.700000000000003</c:v>
                </c:pt>
                <c:pt idx="431">
                  <c:v>35.766666666666666</c:v>
                </c:pt>
                <c:pt idx="432">
                  <c:v>35.833333333333336</c:v>
                </c:pt>
                <c:pt idx="433">
                  <c:v>35.916666666666664</c:v>
                </c:pt>
                <c:pt idx="434">
                  <c:v>36</c:v>
                </c:pt>
                <c:pt idx="435">
                  <c:v>36.06666666666667</c:v>
                </c:pt>
                <c:pt idx="436">
                  <c:v>36.133333333333333</c:v>
                </c:pt>
                <c:pt idx="437">
                  <c:v>36.25</c:v>
                </c:pt>
                <c:pt idx="438">
                  <c:v>36.299999999999997</c:v>
                </c:pt>
                <c:pt idx="439">
                  <c:v>36.4</c:v>
                </c:pt>
                <c:pt idx="440">
                  <c:v>36.5</c:v>
                </c:pt>
                <c:pt idx="441">
                  <c:v>36.616666666666667</c:v>
                </c:pt>
                <c:pt idx="442">
                  <c:v>36.700000000000003</c:v>
                </c:pt>
                <c:pt idx="443">
                  <c:v>36.716666666666669</c:v>
                </c:pt>
                <c:pt idx="444">
                  <c:v>36.716666666666669</c:v>
                </c:pt>
                <c:pt idx="445">
                  <c:v>36.799999999999997</c:v>
                </c:pt>
                <c:pt idx="446">
                  <c:v>36.9</c:v>
                </c:pt>
                <c:pt idx="447">
                  <c:v>36.966666666666669</c:v>
                </c:pt>
                <c:pt idx="448">
                  <c:v>37.016666666666666</c:v>
                </c:pt>
                <c:pt idx="449">
                  <c:v>37.1</c:v>
                </c:pt>
                <c:pt idx="450">
                  <c:v>37.116666666666667</c:v>
                </c:pt>
                <c:pt idx="451">
                  <c:v>37.200000000000003</c:v>
                </c:pt>
                <c:pt idx="452">
                  <c:v>37.299999999999997</c:v>
                </c:pt>
                <c:pt idx="453">
                  <c:v>37.43333333333333</c:v>
                </c:pt>
                <c:pt idx="454">
                  <c:v>37.56666666666667</c:v>
                </c:pt>
                <c:pt idx="455">
                  <c:v>37.700000000000003</c:v>
                </c:pt>
                <c:pt idx="456">
                  <c:v>37.81666666666667</c:v>
                </c:pt>
                <c:pt idx="457">
                  <c:v>37.950000000000003</c:v>
                </c:pt>
                <c:pt idx="458">
                  <c:v>38.06666666666667</c:v>
                </c:pt>
                <c:pt idx="459">
                  <c:v>38.083333333333336</c:v>
                </c:pt>
                <c:pt idx="460">
                  <c:v>38.266666666666666</c:v>
                </c:pt>
                <c:pt idx="461">
                  <c:v>38.31666666666667</c:v>
                </c:pt>
                <c:pt idx="462">
                  <c:v>38.383333333333333</c:v>
                </c:pt>
                <c:pt idx="463">
                  <c:v>38.450000000000003</c:v>
                </c:pt>
                <c:pt idx="464">
                  <c:v>38.483333333333334</c:v>
                </c:pt>
                <c:pt idx="465">
                  <c:v>38.583333333333336</c:v>
                </c:pt>
                <c:pt idx="466">
                  <c:v>38.616666666666667</c:v>
                </c:pt>
                <c:pt idx="467">
                  <c:v>38.716666666666669</c:v>
                </c:pt>
                <c:pt idx="468">
                  <c:v>38.733333333333334</c:v>
                </c:pt>
                <c:pt idx="469">
                  <c:v>38.883333333333333</c:v>
                </c:pt>
                <c:pt idx="470">
                  <c:v>39</c:v>
                </c:pt>
                <c:pt idx="471">
                  <c:v>39.1</c:v>
                </c:pt>
                <c:pt idx="472">
                  <c:v>39.200000000000003</c:v>
                </c:pt>
                <c:pt idx="473">
                  <c:v>39.333333333333336</c:v>
                </c:pt>
                <c:pt idx="474">
                  <c:v>39.450000000000003</c:v>
                </c:pt>
                <c:pt idx="475">
                  <c:v>39.549999999999997</c:v>
                </c:pt>
                <c:pt idx="476">
                  <c:v>39.65</c:v>
                </c:pt>
                <c:pt idx="477">
                  <c:v>39.766666666666666</c:v>
                </c:pt>
                <c:pt idx="478">
                  <c:v>39.85</c:v>
                </c:pt>
                <c:pt idx="479">
                  <c:v>39.93333333333333</c:v>
                </c:pt>
                <c:pt idx="480">
                  <c:v>40.016666666666666</c:v>
                </c:pt>
                <c:pt idx="481">
                  <c:v>40.116666666666667</c:v>
                </c:pt>
                <c:pt idx="482">
                  <c:v>40.200000000000003</c:v>
                </c:pt>
                <c:pt idx="483">
                  <c:v>40.299999999999997</c:v>
                </c:pt>
                <c:pt idx="484">
                  <c:v>40.333333333333336</c:v>
                </c:pt>
                <c:pt idx="485">
                  <c:v>40.366666666666667</c:v>
                </c:pt>
                <c:pt idx="486">
                  <c:v>40.450000000000003</c:v>
                </c:pt>
                <c:pt idx="487">
                  <c:v>40.533333333333331</c:v>
                </c:pt>
                <c:pt idx="488">
                  <c:v>40.549999999999997</c:v>
                </c:pt>
                <c:pt idx="489">
                  <c:v>40.633333333333333</c:v>
                </c:pt>
                <c:pt idx="490">
                  <c:v>40.666666666666664</c:v>
                </c:pt>
                <c:pt idx="491">
                  <c:v>40.783333333333331</c:v>
                </c:pt>
                <c:pt idx="492">
                  <c:v>40.85</c:v>
                </c:pt>
                <c:pt idx="493">
                  <c:v>40.966666666666669</c:v>
                </c:pt>
                <c:pt idx="494">
                  <c:v>41.05</c:v>
                </c:pt>
                <c:pt idx="495">
                  <c:v>41.133333333333333</c:v>
                </c:pt>
                <c:pt idx="496">
                  <c:v>41.233333333333334</c:v>
                </c:pt>
                <c:pt idx="497">
                  <c:v>41.3</c:v>
                </c:pt>
                <c:pt idx="498">
                  <c:v>41.383333333333333</c:v>
                </c:pt>
                <c:pt idx="499">
                  <c:v>41.483333333333334</c:v>
                </c:pt>
                <c:pt idx="500">
                  <c:v>41.56666666666667</c:v>
                </c:pt>
                <c:pt idx="501">
                  <c:v>41.616666666666667</c:v>
                </c:pt>
                <c:pt idx="502">
                  <c:v>41.733333333333334</c:v>
                </c:pt>
                <c:pt idx="503">
                  <c:v>41.833333333333336</c:v>
                </c:pt>
                <c:pt idx="504">
                  <c:v>41.95</c:v>
                </c:pt>
                <c:pt idx="505">
                  <c:v>42.033333333333331</c:v>
                </c:pt>
                <c:pt idx="506">
                  <c:v>42.133333333333333</c:v>
                </c:pt>
                <c:pt idx="507">
                  <c:v>42.233333333333334</c:v>
                </c:pt>
                <c:pt idx="508">
                  <c:v>42.333333333333336</c:v>
                </c:pt>
                <c:pt idx="509">
                  <c:v>42.43333333333333</c:v>
                </c:pt>
                <c:pt idx="510">
                  <c:v>42.483333333333334</c:v>
                </c:pt>
                <c:pt idx="511">
                  <c:v>42.55</c:v>
                </c:pt>
                <c:pt idx="512">
                  <c:v>42.56666666666667</c:v>
                </c:pt>
                <c:pt idx="513">
                  <c:v>42.666666666666664</c:v>
                </c:pt>
                <c:pt idx="514">
                  <c:v>42.75</c:v>
                </c:pt>
                <c:pt idx="515">
                  <c:v>42.8</c:v>
                </c:pt>
                <c:pt idx="516">
                  <c:v>42.9</c:v>
                </c:pt>
                <c:pt idx="517">
                  <c:v>42.966666666666669</c:v>
                </c:pt>
                <c:pt idx="518">
                  <c:v>43.05</c:v>
                </c:pt>
                <c:pt idx="519">
                  <c:v>43.15</c:v>
                </c:pt>
                <c:pt idx="520">
                  <c:v>43.25</c:v>
                </c:pt>
                <c:pt idx="521">
                  <c:v>43.31666666666667</c:v>
                </c:pt>
                <c:pt idx="522">
                  <c:v>43.4</c:v>
                </c:pt>
                <c:pt idx="523">
                  <c:v>43.516666666666666</c:v>
                </c:pt>
                <c:pt idx="524">
                  <c:v>43.633333333333333</c:v>
                </c:pt>
                <c:pt idx="525">
                  <c:v>43.75</c:v>
                </c:pt>
                <c:pt idx="526">
                  <c:v>43.833333333333336</c:v>
                </c:pt>
                <c:pt idx="527">
                  <c:v>43.9</c:v>
                </c:pt>
                <c:pt idx="528">
                  <c:v>43.983333333333334</c:v>
                </c:pt>
                <c:pt idx="529">
                  <c:v>44.05</c:v>
                </c:pt>
                <c:pt idx="530">
                  <c:v>44.06666666666667</c:v>
                </c:pt>
                <c:pt idx="531">
                  <c:v>44.166666666666664</c:v>
                </c:pt>
                <c:pt idx="532">
                  <c:v>44.233333333333334</c:v>
                </c:pt>
                <c:pt idx="533">
                  <c:v>44.266666666666666</c:v>
                </c:pt>
                <c:pt idx="534">
                  <c:v>44.3</c:v>
                </c:pt>
                <c:pt idx="535">
                  <c:v>44.383333333333333</c:v>
                </c:pt>
                <c:pt idx="536">
                  <c:v>44.43333333333333</c:v>
                </c:pt>
                <c:pt idx="537">
                  <c:v>44.483333333333334</c:v>
                </c:pt>
                <c:pt idx="538">
                  <c:v>44.516666666666666</c:v>
                </c:pt>
                <c:pt idx="539">
                  <c:v>44.56666666666667</c:v>
                </c:pt>
                <c:pt idx="540">
                  <c:v>44.7</c:v>
                </c:pt>
                <c:pt idx="541">
                  <c:v>44.8</c:v>
                </c:pt>
                <c:pt idx="542">
                  <c:v>44.9</c:v>
                </c:pt>
                <c:pt idx="543">
                  <c:v>45</c:v>
                </c:pt>
                <c:pt idx="544">
                  <c:v>45.05</c:v>
                </c:pt>
                <c:pt idx="545">
                  <c:v>45.116666666666667</c:v>
                </c:pt>
                <c:pt idx="546">
                  <c:v>45.25</c:v>
                </c:pt>
                <c:pt idx="547">
                  <c:v>45.35</c:v>
                </c:pt>
                <c:pt idx="548">
                  <c:v>45.45</c:v>
                </c:pt>
                <c:pt idx="549">
                  <c:v>45.55</c:v>
                </c:pt>
                <c:pt idx="550">
                  <c:v>45.7</c:v>
                </c:pt>
                <c:pt idx="551">
                  <c:v>45.85</c:v>
                </c:pt>
                <c:pt idx="552">
                  <c:v>45.966666666666669</c:v>
                </c:pt>
                <c:pt idx="553">
                  <c:v>46.1</c:v>
                </c:pt>
                <c:pt idx="554">
                  <c:v>46.2</c:v>
                </c:pt>
                <c:pt idx="555">
                  <c:v>46.3</c:v>
                </c:pt>
                <c:pt idx="556">
                  <c:v>46.4</c:v>
                </c:pt>
                <c:pt idx="557">
                  <c:v>46.45</c:v>
                </c:pt>
                <c:pt idx="558">
                  <c:v>46.516666666666666</c:v>
                </c:pt>
                <c:pt idx="559">
                  <c:v>46.583333333333336</c:v>
                </c:pt>
                <c:pt idx="560">
                  <c:v>46.6</c:v>
                </c:pt>
                <c:pt idx="561">
                  <c:v>46.666666666666664</c:v>
                </c:pt>
                <c:pt idx="562">
                  <c:v>46.766666666666666</c:v>
                </c:pt>
                <c:pt idx="563">
                  <c:v>46.8</c:v>
                </c:pt>
                <c:pt idx="564">
                  <c:v>46.916666666666664</c:v>
                </c:pt>
                <c:pt idx="565">
                  <c:v>47.016666666666666</c:v>
                </c:pt>
                <c:pt idx="566">
                  <c:v>47.083333333333336</c:v>
                </c:pt>
                <c:pt idx="567">
                  <c:v>47.18333333333333</c:v>
                </c:pt>
                <c:pt idx="568">
                  <c:v>47.233333333333334</c:v>
                </c:pt>
                <c:pt idx="569">
                  <c:v>47.333333333333336</c:v>
                </c:pt>
                <c:pt idx="570">
                  <c:v>47.366666666666667</c:v>
                </c:pt>
                <c:pt idx="571">
                  <c:v>47.466666666666669</c:v>
                </c:pt>
                <c:pt idx="572">
                  <c:v>47.583333333333336</c:v>
                </c:pt>
                <c:pt idx="573">
                  <c:v>47.716666666666669</c:v>
                </c:pt>
                <c:pt idx="574">
                  <c:v>47.85</c:v>
                </c:pt>
                <c:pt idx="575">
                  <c:v>47.983333333333334</c:v>
                </c:pt>
                <c:pt idx="576">
                  <c:v>48.133333333333333</c:v>
                </c:pt>
                <c:pt idx="577">
                  <c:v>48.283333333333331</c:v>
                </c:pt>
                <c:pt idx="578">
                  <c:v>48.45</c:v>
                </c:pt>
                <c:pt idx="579">
                  <c:v>48.55</c:v>
                </c:pt>
                <c:pt idx="580">
                  <c:v>48.65</c:v>
                </c:pt>
                <c:pt idx="581">
                  <c:v>48.733333333333334</c:v>
                </c:pt>
                <c:pt idx="582">
                  <c:v>48.75</c:v>
                </c:pt>
                <c:pt idx="583">
                  <c:v>48.81666666666667</c:v>
                </c:pt>
                <c:pt idx="584">
                  <c:v>48.93333333333333</c:v>
                </c:pt>
                <c:pt idx="585">
                  <c:v>48.983333333333334</c:v>
                </c:pt>
                <c:pt idx="586">
                  <c:v>49.016666666666666</c:v>
                </c:pt>
                <c:pt idx="587">
                  <c:v>49.116666666666667</c:v>
                </c:pt>
                <c:pt idx="588">
                  <c:v>49.233333333333334</c:v>
                </c:pt>
                <c:pt idx="589">
                  <c:v>49.25</c:v>
                </c:pt>
                <c:pt idx="590">
                  <c:v>49.31666666666667</c:v>
                </c:pt>
                <c:pt idx="591">
                  <c:v>49.43333333333333</c:v>
                </c:pt>
                <c:pt idx="592">
                  <c:v>49.55</c:v>
                </c:pt>
                <c:pt idx="593">
                  <c:v>49.56666666666667</c:v>
                </c:pt>
                <c:pt idx="594">
                  <c:v>49.616666666666667</c:v>
                </c:pt>
                <c:pt idx="595">
                  <c:v>49.75</c:v>
                </c:pt>
                <c:pt idx="596">
                  <c:v>49.866666666666667</c:v>
                </c:pt>
                <c:pt idx="597">
                  <c:v>49.916666666666664</c:v>
                </c:pt>
                <c:pt idx="598">
                  <c:v>49.983333333333334</c:v>
                </c:pt>
                <c:pt idx="599">
                  <c:v>50.1</c:v>
                </c:pt>
                <c:pt idx="600">
                  <c:v>50.18333333333333</c:v>
                </c:pt>
                <c:pt idx="601">
                  <c:v>50.3</c:v>
                </c:pt>
                <c:pt idx="602">
                  <c:v>50.416666666666664</c:v>
                </c:pt>
                <c:pt idx="603">
                  <c:v>50.45</c:v>
                </c:pt>
                <c:pt idx="604">
                  <c:v>50.56666666666667</c:v>
                </c:pt>
                <c:pt idx="605">
                  <c:v>50.7</c:v>
                </c:pt>
                <c:pt idx="606">
                  <c:v>50.8</c:v>
                </c:pt>
                <c:pt idx="607">
                  <c:v>50.9</c:v>
                </c:pt>
                <c:pt idx="608">
                  <c:v>51.016666666666666</c:v>
                </c:pt>
                <c:pt idx="609">
                  <c:v>51.033333333333331</c:v>
                </c:pt>
                <c:pt idx="610">
                  <c:v>51.1</c:v>
                </c:pt>
                <c:pt idx="611">
                  <c:v>51.166666666666664</c:v>
                </c:pt>
                <c:pt idx="612">
                  <c:v>51.25</c:v>
                </c:pt>
                <c:pt idx="613">
                  <c:v>51.3</c:v>
                </c:pt>
                <c:pt idx="614">
                  <c:v>51.383333333333333</c:v>
                </c:pt>
                <c:pt idx="615">
                  <c:v>51.483333333333334</c:v>
                </c:pt>
                <c:pt idx="616">
                  <c:v>51.6</c:v>
                </c:pt>
                <c:pt idx="617">
                  <c:v>51.716666666666669</c:v>
                </c:pt>
                <c:pt idx="618">
                  <c:v>51.866666666666667</c:v>
                </c:pt>
                <c:pt idx="619">
                  <c:v>51.966666666666669</c:v>
                </c:pt>
                <c:pt idx="620">
                  <c:v>52.083333333333336</c:v>
                </c:pt>
                <c:pt idx="621">
                  <c:v>52.2</c:v>
                </c:pt>
                <c:pt idx="622">
                  <c:v>52.333333333333336</c:v>
                </c:pt>
                <c:pt idx="623">
                  <c:v>52.5</c:v>
                </c:pt>
                <c:pt idx="624">
                  <c:v>52.65</c:v>
                </c:pt>
                <c:pt idx="625">
                  <c:v>52.75</c:v>
                </c:pt>
                <c:pt idx="626">
                  <c:v>52.8</c:v>
                </c:pt>
                <c:pt idx="627">
                  <c:v>52.81666666666667</c:v>
                </c:pt>
                <c:pt idx="628">
                  <c:v>52.966666666666669</c:v>
                </c:pt>
                <c:pt idx="629">
                  <c:v>53.083333333333336</c:v>
                </c:pt>
                <c:pt idx="630">
                  <c:v>53.166666666666664</c:v>
                </c:pt>
                <c:pt idx="631">
                  <c:v>53.25</c:v>
                </c:pt>
                <c:pt idx="632">
                  <c:v>53.416666666666664</c:v>
                </c:pt>
                <c:pt idx="633">
                  <c:v>53.483333333333334</c:v>
                </c:pt>
                <c:pt idx="634">
                  <c:v>53.583333333333336</c:v>
                </c:pt>
                <c:pt idx="635">
                  <c:v>53.666666666666664</c:v>
                </c:pt>
                <c:pt idx="636">
                  <c:v>53.81666666666667</c:v>
                </c:pt>
                <c:pt idx="637">
                  <c:v>53.9</c:v>
                </c:pt>
                <c:pt idx="638">
                  <c:v>54.05</c:v>
                </c:pt>
                <c:pt idx="639">
                  <c:v>54.233333333333334</c:v>
                </c:pt>
                <c:pt idx="640">
                  <c:v>54.366666666666667</c:v>
                </c:pt>
                <c:pt idx="641">
                  <c:v>54.5</c:v>
                </c:pt>
                <c:pt idx="642">
                  <c:v>54.533333333333331</c:v>
                </c:pt>
                <c:pt idx="643">
                  <c:v>54.65</c:v>
                </c:pt>
                <c:pt idx="644">
                  <c:v>54.75</c:v>
                </c:pt>
                <c:pt idx="645">
                  <c:v>54.866666666666667</c:v>
                </c:pt>
                <c:pt idx="646">
                  <c:v>54.916666666666664</c:v>
                </c:pt>
                <c:pt idx="647">
                  <c:v>54.983333333333334</c:v>
                </c:pt>
                <c:pt idx="648">
                  <c:v>55.06666666666667</c:v>
                </c:pt>
                <c:pt idx="649">
                  <c:v>55.133333333333333</c:v>
                </c:pt>
                <c:pt idx="650">
                  <c:v>55.18333333333333</c:v>
                </c:pt>
                <c:pt idx="651">
                  <c:v>55.2</c:v>
                </c:pt>
                <c:pt idx="652">
                  <c:v>55.366666666666667</c:v>
                </c:pt>
                <c:pt idx="653">
                  <c:v>55.55</c:v>
                </c:pt>
                <c:pt idx="654">
                  <c:v>55.666666666666664</c:v>
                </c:pt>
                <c:pt idx="655">
                  <c:v>55.766666666666666</c:v>
                </c:pt>
                <c:pt idx="656">
                  <c:v>55.783333333333331</c:v>
                </c:pt>
                <c:pt idx="657">
                  <c:v>55.85</c:v>
                </c:pt>
                <c:pt idx="658">
                  <c:v>55.9</c:v>
                </c:pt>
                <c:pt idx="659">
                  <c:v>55.95</c:v>
                </c:pt>
                <c:pt idx="660">
                  <c:v>56.016666666666666</c:v>
                </c:pt>
                <c:pt idx="661">
                  <c:v>56.06666666666667</c:v>
                </c:pt>
                <c:pt idx="662">
                  <c:v>56.2</c:v>
                </c:pt>
                <c:pt idx="663">
                  <c:v>56.233333333333334</c:v>
                </c:pt>
                <c:pt idx="664">
                  <c:v>56.3</c:v>
                </c:pt>
                <c:pt idx="665">
                  <c:v>56.416666666666664</c:v>
                </c:pt>
                <c:pt idx="666">
                  <c:v>56.516666666666666</c:v>
                </c:pt>
                <c:pt idx="667">
                  <c:v>56.55</c:v>
                </c:pt>
                <c:pt idx="668">
                  <c:v>56.583333333333336</c:v>
                </c:pt>
                <c:pt idx="669">
                  <c:v>56.68333333333333</c:v>
                </c:pt>
                <c:pt idx="670">
                  <c:v>56.81666666666667</c:v>
                </c:pt>
                <c:pt idx="671">
                  <c:v>56.866666666666667</c:v>
                </c:pt>
                <c:pt idx="672">
                  <c:v>56.9</c:v>
                </c:pt>
                <c:pt idx="673">
                  <c:v>57</c:v>
                </c:pt>
                <c:pt idx="674">
                  <c:v>57.116666666666667</c:v>
                </c:pt>
                <c:pt idx="675">
                  <c:v>57.133333333333333</c:v>
                </c:pt>
                <c:pt idx="676">
                  <c:v>57.283333333333331</c:v>
                </c:pt>
                <c:pt idx="677">
                  <c:v>57.4</c:v>
                </c:pt>
                <c:pt idx="678">
                  <c:v>57.5</c:v>
                </c:pt>
                <c:pt idx="679">
                  <c:v>57.55</c:v>
                </c:pt>
                <c:pt idx="680">
                  <c:v>57.7</c:v>
                </c:pt>
                <c:pt idx="681">
                  <c:v>57.75</c:v>
                </c:pt>
                <c:pt idx="682">
                  <c:v>57.866666666666667</c:v>
                </c:pt>
                <c:pt idx="683">
                  <c:v>58</c:v>
                </c:pt>
                <c:pt idx="684">
                  <c:v>58.1</c:v>
                </c:pt>
                <c:pt idx="685">
                  <c:v>58.116666666666667</c:v>
                </c:pt>
                <c:pt idx="686">
                  <c:v>58.166666666666664</c:v>
                </c:pt>
                <c:pt idx="687">
                  <c:v>58.2</c:v>
                </c:pt>
                <c:pt idx="688">
                  <c:v>58.266666666666666</c:v>
                </c:pt>
                <c:pt idx="689">
                  <c:v>58.283333333333331</c:v>
                </c:pt>
                <c:pt idx="690">
                  <c:v>58.31666666666667</c:v>
                </c:pt>
                <c:pt idx="691">
                  <c:v>58.366666666666667</c:v>
                </c:pt>
                <c:pt idx="692">
                  <c:v>58.383333333333333</c:v>
                </c:pt>
                <c:pt idx="693">
                  <c:v>58.5</c:v>
                </c:pt>
                <c:pt idx="694">
                  <c:v>58.6</c:v>
                </c:pt>
                <c:pt idx="695">
                  <c:v>58.68333333333333</c:v>
                </c:pt>
                <c:pt idx="696">
                  <c:v>58.766666666666666</c:v>
                </c:pt>
                <c:pt idx="697">
                  <c:v>58.833333333333336</c:v>
                </c:pt>
                <c:pt idx="698">
                  <c:v>58.9</c:v>
                </c:pt>
                <c:pt idx="699">
                  <c:v>58.95</c:v>
                </c:pt>
                <c:pt idx="700">
                  <c:v>59.033333333333331</c:v>
                </c:pt>
                <c:pt idx="701">
                  <c:v>59.06666666666667</c:v>
                </c:pt>
                <c:pt idx="702">
                  <c:v>59.116666666666667</c:v>
                </c:pt>
                <c:pt idx="703">
                  <c:v>59.133333333333333</c:v>
                </c:pt>
                <c:pt idx="704">
                  <c:v>59.18333333333333</c:v>
                </c:pt>
                <c:pt idx="705">
                  <c:v>59.266666666666666</c:v>
                </c:pt>
                <c:pt idx="706">
                  <c:v>59.333333333333336</c:v>
                </c:pt>
                <c:pt idx="707">
                  <c:v>59.35</c:v>
                </c:pt>
                <c:pt idx="708">
                  <c:v>59.416666666666664</c:v>
                </c:pt>
                <c:pt idx="709">
                  <c:v>59.483333333333334</c:v>
                </c:pt>
              </c:numCache>
            </c:numRef>
          </c:xVal>
          <c:yVal>
            <c:numRef>
              <c:f>'7 - Quantify workout'!$L$36:$L$745</c:f>
              <c:numCache>
                <c:formatCode>General</c:formatCode>
                <c:ptCount val="710"/>
                <c:pt idx="0">
                  <c:v>79</c:v>
                </c:pt>
                <c:pt idx="1">
                  <c:v>81</c:v>
                </c:pt>
                <c:pt idx="2">
                  <c:v>80</c:v>
                </c:pt>
                <c:pt idx="3">
                  <c:v>73</c:v>
                </c:pt>
                <c:pt idx="4">
                  <c:v>76</c:v>
                </c:pt>
                <c:pt idx="5">
                  <c:v>79</c:v>
                </c:pt>
                <c:pt idx="6">
                  <c:v>89</c:v>
                </c:pt>
                <c:pt idx="7">
                  <c:v>94</c:v>
                </c:pt>
                <c:pt idx="8">
                  <c:v>99</c:v>
                </c:pt>
                <c:pt idx="9">
                  <c:v>101</c:v>
                </c:pt>
                <c:pt idx="10">
                  <c:v>104</c:v>
                </c:pt>
                <c:pt idx="11">
                  <c:v>107</c:v>
                </c:pt>
                <c:pt idx="12">
                  <c:v>108</c:v>
                </c:pt>
                <c:pt idx="13">
                  <c:v>112</c:v>
                </c:pt>
                <c:pt idx="14">
                  <c:v>113</c:v>
                </c:pt>
                <c:pt idx="15">
                  <c:v>115</c:v>
                </c:pt>
                <c:pt idx="16">
                  <c:v>114</c:v>
                </c:pt>
                <c:pt idx="17">
                  <c:v>117</c:v>
                </c:pt>
                <c:pt idx="18">
                  <c:v>119</c:v>
                </c:pt>
                <c:pt idx="19">
                  <c:v>119</c:v>
                </c:pt>
                <c:pt idx="20">
                  <c:v>119</c:v>
                </c:pt>
                <c:pt idx="21">
                  <c:v>117</c:v>
                </c:pt>
                <c:pt idx="22">
                  <c:v>116</c:v>
                </c:pt>
                <c:pt idx="23">
                  <c:v>116</c:v>
                </c:pt>
                <c:pt idx="24">
                  <c:v>114</c:v>
                </c:pt>
                <c:pt idx="25">
                  <c:v>111</c:v>
                </c:pt>
                <c:pt idx="26">
                  <c:v>109</c:v>
                </c:pt>
                <c:pt idx="27">
                  <c:v>109</c:v>
                </c:pt>
                <c:pt idx="28">
                  <c:v>111</c:v>
                </c:pt>
                <c:pt idx="29">
                  <c:v>112</c:v>
                </c:pt>
                <c:pt idx="30">
                  <c:v>113</c:v>
                </c:pt>
                <c:pt idx="31">
                  <c:v>114</c:v>
                </c:pt>
                <c:pt idx="32">
                  <c:v>115</c:v>
                </c:pt>
                <c:pt idx="33">
                  <c:v>117</c:v>
                </c:pt>
                <c:pt idx="34">
                  <c:v>117</c:v>
                </c:pt>
                <c:pt idx="35">
                  <c:v>116</c:v>
                </c:pt>
                <c:pt idx="36">
                  <c:v>114</c:v>
                </c:pt>
                <c:pt idx="37">
                  <c:v>112</c:v>
                </c:pt>
                <c:pt idx="38">
                  <c:v>109</c:v>
                </c:pt>
                <c:pt idx="39">
                  <c:v>110</c:v>
                </c:pt>
                <c:pt idx="40">
                  <c:v>112</c:v>
                </c:pt>
                <c:pt idx="41">
                  <c:v>114</c:v>
                </c:pt>
                <c:pt idx="42">
                  <c:v>112</c:v>
                </c:pt>
                <c:pt idx="43">
                  <c:v>111</c:v>
                </c:pt>
                <c:pt idx="44">
                  <c:v>109</c:v>
                </c:pt>
                <c:pt idx="45">
                  <c:v>109</c:v>
                </c:pt>
                <c:pt idx="46">
                  <c:v>108</c:v>
                </c:pt>
                <c:pt idx="47">
                  <c:v>103</c:v>
                </c:pt>
                <c:pt idx="48">
                  <c:v>101</c:v>
                </c:pt>
                <c:pt idx="49">
                  <c:v>92</c:v>
                </c:pt>
                <c:pt idx="50">
                  <c:v>91</c:v>
                </c:pt>
                <c:pt idx="51">
                  <c:v>95</c:v>
                </c:pt>
                <c:pt idx="52">
                  <c:v>100</c:v>
                </c:pt>
                <c:pt idx="53">
                  <c:v>102</c:v>
                </c:pt>
                <c:pt idx="54">
                  <c:v>102</c:v>
                </c:pt>
                <c:pt idx="55">
                  <c:v>101</c:v>
                </c:pt>
                <c:pt idx="56">
                  <c:v>101</c:v>
                </c:pt>
                <c:pt idx="57">
                  <c:v>105</c:v>
                </c:pt>
                <c:pt idx="58">
                  <c:v>108</c:v>
                </c:pt>
                <c:pt idx="59">
                  <c:v>106</c:v>
                </c:pt>
                <c:pt idx="60">
                  <c:v>106</c:v>
                </c:pt>
                <c:pt idx="61">
                  <c:v>107</c:v>
                </c:pt>
                <c:pt idx="62">
                  <c:v>107</c:v>
                </c:pt>
                <c:pt idx="63">
                  <c:v>107</c:v>
                </c:pt>
                <c:pt idx="64">
                  <c:v>108</c:v>
                </c:pt>
                <c:pt idx="65">
                  <c:v>110</c:v>
                </c:pt>
                <c:pt idx="66">
                  <c:v>109</c:v>
                </c:pt>
                <c:pt idx="67">
                  <c:v>107</c:v>
                </c:pt>
                <c:pt idx="68">
                  <c:v>101</c:v>
                </c:pt>
                <c:pt idx="69">
                  <c:v>100</c:v>
                </c:pt>
                <c:pt idx="70">
                  <c:v>99</c:v>
                </c:pt>
                <c:pt idx="71">
                  <c:v>100</c:v>
                </c:pt>
                <c:pt idx="72">
                  <c:v>102</c:v>
                </c:pt>
                <c:pt idx="73">
                  <c:v>102</c:v>
                </c:pt>
                <c:pt idx="74">
                  <c:v>104</c:v>
                </c:pt>
                <c:pt idx="75">
                  <c:v>109</c:v>
                </c:pt>
                <c:pt idx="76">
                  <c:v>112</c:v>
                </c:pt>
                <c:pt idx="77">
                  <c:v>115</c:v>
                </c:pt>
                <c:pt idx="78">
                  <c:v>119</c:v>
                </c:pt>
                <c:pt idx="79">
                  <c:v>120</c:v>
                </c:pt>
                <c:pt idx="80">
                  <c:v>123</c:v>
                </c:pt>
                <c:pt idx="81">
                  <c:v>126</c:v>
                </c:pt>
                <c:pt idx="82">
                  <c:v>126</c:v>
                </c:pt>
                <c:pt idx="83">
                  <c:v>128</c:v>
                </c:pt>
                <c:pt idx="84">
                  <c:v>128</c:v>
                </c:pt>
                <c:pt idx="85">
                  <c:v>130</c:v>
                </c:pt>
                <c:pt idx="86">
                  <c:v>132</c:v>
                </c:pt>
                <c:pt idx="87">
                  <c:v>133</c:v>
                </c:pt>
                <c:pt idx="88">
                  <c:v>136</c:v>
                </c:pt>
                <c:pt idx="89">
                  <c:v>137</c:v>
                </c:pt>
                <c:pt idx="90">
                  <c:v>136</c:v>
                </c:pt>
                <c:pt idx="91">
                  <c:v>138</c:v>
                </c:pt>
                <c:pt idx="92">
                  <c:v>141</c:v>
                </c:pt>
                <c:pt idx="93">
                  <c:v>143</c:v>
                </c:pt>
                <c:pt idx="94">
                  <c:v>143</c:v>
                </c:pt>
                <c:pt idx="95">
                  <c:v>145</c:v>
                </c:pt>
                <c:pt idx="96">
                  <c:v>146</c:v>
                </c:pt>
                <c:pt idx="97">
                  <c:v>149</c:v>
                </c:pt>
                <c:pt idx="98">
                  <c:v>150</c:v>
                </c:pt>
                <c:pt idx="99">
                  <c:v>151</c:v>
                </c:pt>
                <c:pt idx="100">
                  <c:v>152</c:v>
                </c:pt>
                <c:pt idx="101">
                  <c:v>153</c:v>
                </c:pt>
                <c:pt idx="102">
                  <c:v>153</c:v>
                </c:pt>
                <c:pt idx="103">
                  <c:v>153</c:v>
                </c:pt>
                <c:pt idx="104">
                  <c:v>154</c:v>
                </c:pt>
                <c:pt idx="105">
                  <c:v>156</c:v>
                </c:pt>
                <c:pt idx="106">
                  <c:v>156</c:v>
                </c:pt>
                <c:pt idx="107">
                  <c:v>157</c:v>
                </c:pt>
                <c:pt idx="108">
                  <c:v>158</c:v>
                </c:pt>
                <c:pt idx="109">
                  <c:v>158</c:v>
                </c:pt>
                <c:pt idx="110">
                  <c:v>159</c:v>
                </c:pt>
                <c:pt idx="111">
                  <c:v>159</c:v>
                </c:pt>
                <c:pt idx="112">
                  <c:v>161</c:v>
                </c:pt>
                <c:pt idx="113">
                  <c:v>161</c:v>
                </c:pt>
                <c:pt idx="114">
                  <c:v>161</c:v>
                </c:pt>
                <c:pt idx="115">
                  <c:v>161</c:v>
                </c:pt>
                <c:pt idx="116">
                  <c:v>161</c:v>
                </c:pt>
                <c:pt idx="117">
                  <c:v>162</c:v>
                </c:pt>
                <c:pt idx="118">
                  <c:v>162</c:v>
                </c:pt>
                <c:pt idx="119">
                  <c:v>163</c:v>
                </c:pt>
                <c:pt idx="120">
                  <c:v>163</c:v>
                </c:pt>
                <c:pt idx="121">
                  <c:v>163</c:v>
                </c:pt>
                <c:pt idx="122">
                  <c:v>163</c:v>
                </c:pt>
                <c:pt idx="123">
                  <c:v>164</c:v>
                </c:pt>
                <c:pt idx="124">
                  <c:v>164</c:v>
                </c:pt>
                <c:pt idx="125">
                  <c:v>165</c:v>
                </c:pt>
                <c:pt idx="126">
                  <c:v>165</c:v>
                </c:pt>
                <c:pt idx="127">
                  <c:v>166</c:v>
                </c:pt>
                <c:pt idx="128">
                  <c:v>166</c:v>
                </c:pt>
                <c:pt idx="129">
                  <c:v>166</c:v>
                </c:pt>
                <c:pt idx="130">
                  <c:v>165</c:v>
                </c:pt>
                <c:pt idx="131">
                  <c:v>163</c:v>
                </c:pt>
                <c:pt idx="132">
                  <c:v>161</c:v>
                </c:pt>
                <c:pt idx="133">
                  <c:v>160</c:v>
                </c:pt>
                <c:pt idx="134">
                  <c:v>159</c:v>
                </c:pt>
                <c:pt idx="135">
                  <c:v>158</c:v>
                </c:pt>
                <c:pt idx="136">
                  <c:v>157</c:v>
                </c:pt>
                <c:pt idx="137">
                  <c:v>152</c:v>
                </c:pt>
                <c:pt idx="138">
                  <c:v>149</c:v>
                </c:pt>
                <c:pt idx="139">
                  <c:v>146</c:v>
                </c:pt>
                <c:pt idx="140">
                  <c:v>145</c:v>
                </c:pt>
                <c:pt idx="141">
                  <c:v>144</c:v>
                </c:pt>
                <c:pt idx="142">
                  <c:v>143</c:v>
                </c:pt>
                <c:pt idx="143">
                  <c:v>140</c:v>
                </c:pt>
                <c:pt idx="144">
                  <c:v>137</c:v>
                </c:pt>
                <c:pt idx="145">
                  <c:v>133</c:v>
                </c:pt>
                <c:pt idx="146">
                  <c:v>133</c:v>
                </c:pt>
                <c:pt idx="147">
                  <c:v>130</c:v>
                </c:pt>
                <c:pt idx="148">
                  <c:v>125</c:v>
                </c:pt>
                <c:pt idx="149">
                  <c:v>125</c:v>
                </c:pt>
                <c:pt idx="150">
                  <c:v>124</c:v>
                </c:pt>
                <c:pt idx="151">
                  <c:v>125</c:v>
                </c:pt>
                <c:pt idx="152">
                  <c:v>127</c:v>
                </c:pt>
                <c:pt idx="153">
                  <c:v>127</c:v>
                </c:pt>
                <c:pt idx="154">
                  <c:v>126</c:v>
                </c:pt>
                <c:pt idx="155">
                  <c:v>125</c:v>
                </c:pt>
                <c:pt idx="156">
                  <c:v>124</c:v>
                </c:pt>
                <c:pt idx="157">
                  <c:v>121</c:v>
                </c:pt>
                <c:pt idx="158">
                  <c:v>119</c:v>
                </c:pt>
                <c:pt idx="159">
                  <c:v>116</c:v>
                </c:pt>
                <c:pt idx="160">
                  <c:v>114</c:v>
                </c:pt>
                <c:pt idx="161">
                  <c:v>116</c:v>
                </c:pt>
                <c:pt idx="162">
                  <c:v>114</c:v>
                </c:pt>
                <c:pt idx="163">
                  <c:v>112</c:v>
                </c:pt>
                <c:pt idx="164">
                  <c:v>111</c:v>
                </c:pt>
                <c:pt idx="165">
                  <c:v>113</c:v>
                </c:pt>
                <c:pt idx="166">
                  <c:v>114</c:v>
                </c:pt>
                <c:pt idx="167">
                  <c:v>114</c:v>
                </c:pt>
                <c:pt idx="168">
                  <c:v>114</c:v>
                </c:pt>
                <c:pt idx="169">
                  <c:v>115</c:v>
                </c:pt>
                <c:pt idx="170">
                  <c:v>117</c:v>
                </c:pt>
                <c:pt idx="171">
                  <c:v>122</c:v>
                </c:pt>
                <c:pt idx="172">
                  <c:v>122</c:v>
                </c:pt>
                <c:pt idx="173">
                  <c:v>126</c:v>
                </c:pt>
                <c:pt idx="174">
                  <c:v>126</c:v>
                </c:pt>
                <c:pt idx="175">
                  <c:v>129</c:v>
                </c:pt>
                <c:pt idx="176">
                  <c:v>131</c:v>
                </c:pt>
                <c:pt idx="177">
                  <c:v>134</c:v>
                </c:pt>
                <c:pt idx="178">
                  <c:v>140</c:v>
                </c:pt>
                <c:pt idx="179">
                  <c:v>142</c:v>
                </c:pt>
                <c:pt idx="180">
                  <c:v>146</c:v>
                </c:pt>
                <c:pt idx="181">
                  <c:v>150</c:v>
                </c:pt>
                <c:pt idx="182">
                  <c:v>152</c:v>
                </c:pt>
                <c:pt idx="183">
                  <c:v>154</c:v>
                </c:pt>
                <c:pt idx="184">
                  <c:v>156</c:v>
                </c:pt>
                <c:pt idx="185">
                  <c:v>158</c:v>
                </c:pt>
                <c:pt idx="186">
                  <c:v>161</c:v>
                </c:pt>
                <c:pt idx="187">
                  <c:v>162</c:v>
                </c:pt>
                <c:pt idx="188">
                  <c:v>163</c:v>
                </c:pt>
                <c:pt idx="189">
                  <c:v>163</c:v>
                </c:pt>
                <c:pt idx="190">
                  <c:v>164</c:v>
                </c:pt>
                <c:pt idx="191">
                  <c:v>164</c:v>
                </c:pt>
                <c:pt idx="192">
                  <c:v>164</c:v>
                </c:pt>
                <c:pt idx="193">
                  <c:v>165</c:v>
                </c:pt>
                <c:pt idx="194">
                  <c:v>165</c:v>
                </c:pt>
                <c:pt idx="195">
                  <c:v>167</c:v>
                </c:pt>
                <c:pt idx="196">
                  <c:v>168</c:v>
                </c:pt>
                <c:pt idx="197">
                  <c:v>169</c:v>
                </c:pt>
                <c:pt idx="198">
                  <c:v>169</c:v>
                </c:pt>
                <c:pt idx="199">
                  <c:v>169</c:v>
                </c:pt>
                <c:pt idx="200">
                  <c:v>169</c:v>
                </c:pt>
                <c:pt idx="201">
                  <c:v>169</c:v>
                </c:pt>
                <c:pt idx="202">
                  <c:v>170</c:v>
                </c:pt>
                <c:pt idx="203">
                  <c:v>170</c:v>
                </c:pt>
                <c:pt idx="204">
                  <c:v>171</c:v>
                </c:pt>
                <c:pt idx="205">
                  <c:v>171</c:v>
                </c:pt>
                <c:pt idx="206">
                  <c:v>171</c:v>
                </c:pt>
                <c:pt idx="207">
                  <c:v>171</c:v>
                </c:pt>
                <c:pt idx="208">
                  <c:v>171</c:v>
                </c:pt>
                <c:pt idx="209">
                  <c:v>171</c:v>
                </c:pt>
                <c:pt idx="210">
                  <c:v>172</c:v>
                </c:pt>
                <c:pt idx="211">
                  <c:v>172</c:v>
                </c:pt>
                <c:pt idx="212">
                  <c:v>172</c:v>
                </c:pt>
                <c:pt idx="213">
                  <c:v>172</c:v>
                </c:pt>
                <c:pt idx="214">
                  <c:v>172</c:v>
                </c:pt>
                <c:pt idx="215">
                  <c:v>172</c:v>
                </c:pt>
                <c:pt idx="216">
                  <c:v>172</c:v>
                </c:pt>
                <c:pt idx="217">
                  <c:v>172</c:v>
                </c:pt>
                <c:pt idx="218">
                  <c:v>172</c:v>
                </c:pt>
                <c:pt idx="219">
                  <c:v>172</c:v>
                </c:pt>
                <c:pt idx="220">
                  <c:v>172</c:v>
                </c:pt>
                <c:pt idx="221">
                  <c:v>172</c:v>
                </c:pt>
                <c:pt idx="222">
                  <c:v>172</c:v>
                </c:pt>
                <c:pt idx="223">
                  <c:v>171</c:v>
                </c:pt>
                <c:pt idx="224">
                  <c:v>168</c:v>
                </c:pt>
                <c:pt idx="225">
                  <c:v>166</c:v>
                </c:pt>
                <c:pt idx="226">
                  <c:v>164</c:v>
                </c:pt>
                <c:pt idx="227">
                  <c:v>164</c:v>
                </c:pt>
                <c:pt idx="228">
                  <c:v>161</c:v>
                </c:pt>
                <c:pt idx="229">
                  <c:v>160</c:v>
                </c:pt>
                <c:pt idx="230">
                  <c:v>157</c:v>
                </c:pt>
                <c:pt idx="231">
                  <c:v>156</c:v>
                </c:pt>
                <c:pt idx="232">
                  <c:v>154</c:v>
                </c:pt>
                <c:pt idx="233">
                  <c:v>152</c:v>
                </c:pt>
                <c:pt idx="234">
                  <c:v>149</c:v>
                </c:pt>
                <c:pt idx="235">
                  <c:v>144</c:v>
                </c:pt>
                <c:pt idx="236">
                  <c:v>141</c:v>
                </c:pt>
                <c:pt idx="237">
                  <c:v>136</c:v>
                </c:pt>
                <c:pt idx="238">
                  <c:v>131</c:v>
                </c:pt>
                <c:pt idx="239">
                  <c:v>128</c:v>
                </c:pt>
                <c:pt idx="240">
                  <c:v>125</c:v>
                </c:pt>
                <c:pt idx="241">
                  <c:v>123</c:v>
                </c:pt>
                <c:pt idx="242">
                  <c:v>119</c:v>
                </c:pt>
                <c:pt idx="243">
                  <c:v>119</c:v>
                </c:pt>
                <c:pt idx="244">
                  <c:v>119</c:v>
                </c:pt>
                <c:pt idx="245">
                  <c:v>122</c:v>
                </c:pt>
                <c:pt idx="246">
                  <c:v>122</c:v>
                </c:pt>
                <c:pt idx="247">
                  <c:v>120</c:v>
                </c:pt>
                <c:pt idx="248">
                  <c:v>119</c:v>
                </c:pt>
                <c:pt idx="249">
                  <c:v>120</c:v>
                </c:pt>
                <c:pt idx="250">
                  <c:v>119</c:v>
                </c:pt>
                <c:pt idx="251">
                  <c:v>116</c:v>
                </c:pt>
                <c:pt idx="252">
                  <c:v>117</c:v>
                </c:pt>
                <c:pt idx="253">
                  <c:v>117</c:v>
                </c:pt>
                <c:pt idx="254">
                  <c:v>115</c:v>
                </c:pt>
                <c:pt idx="255">
                  <c:v>114</c:v>
                </c:pt>
                <c:pt idx="256">
                  <c:v>112</c:v>
                </c:pt>
                <c:pt idx="257">
                  <c:v>113</c:v>
                </c:pt>
                <c:pt idx="258">
                  <c:v>117</c:v>
                </c:pt>
                <c:pt idx="259">
                  <c:v>117</c:v>
                </c:pt>
                <c:pt idx="260">
                  <c:v>118</c:v>
                </c:pt>
                <c:pt idx="261">
                  <c:v>119</c:v>
                </c:pt>
                <c:pt idx="262">
                  <c:v>122</c:v>
                </c:pt>
                <c:pt idx="263">
                  <c:v>127</c:v>
                </c:pt>
                <c:pt idx="264">
                  <c:v>129</c:v>
                </c:pt>
                <c:pt idx="265">
                  <c:v>132</c:v>
                </c:pt>
                <c:pt idx="266">
                  <c:v>134</c:v>
                </c:pt>
                <c:pt idx="267">
                  <c:v>137</c:v>
                </c:pt>
                <c:pt idx="268">
                  <c:v>139</c:v>
                </c:pt>
                <c:pt idx="269">
                  <c:v>140</c:v>
                </c:pt>
                <c:pt idx="270">
                  <c:v>142</c:v>
                </c:pt>
                <c:pt idx="271">
                  <c:v>146</c:v>
                </c:pt>
                <c:pt idx="272">
                  <c:v>149</c:v>
                </c:pt>
                <c:pt idx="273">
                  <c:v>151</c:v>
                </c:pt>
                <c:pt idx="274">
                  <c:v>153</c:v>
                </c:pt>
                <c:pt idx="275">
                  <c:v>156</c:v>
                </c:pt>
                <c:pt idx="276">
                  <c:v>157</c:v>
                </c:pt>
                <c:pt idx="277">
                  <c:v>158</c:v>
                </c:pt>
                <c:pt idx="278">
                  <c:v>158</c:v>
                </c:pt>
                <c:pt idx="279">
                  <c:v>159</c:v>
                </c:pt>
                <c:pt idx="280">
                  <c:v>160</c:v>
                </c:pt>
                <c:pt idx="281">
                  <c:v>161</c:v>
                </c:pt>
                <c:pt idx="282">
                  <c:v>162</c:v>
                </c:pt>
                <c:pt idx="283">
                  <c:v>163</c:v>
                </c:pt>
                <c:pt idx="284">
                  <c:v>163</c:v>
                </c:pt>
                <c:pt idx="285">
                  <c:v>164</c:v>
                </c:pt>
                <c:pt idx="286">
                  <c:v>165</c:v>
                </c:pt>
                <c:pt idx="287">
                  <c:v>166</c:v>
                </c:pt>
                <c:pt idx="288">
                  <c:v>167</c:v>
                </c:pt>
                <c:pt idx="289">
                  <c:v>169</c:v>
                </c:pt>
                <c:pt idx="290">
                  <c:v>170</c:v>
                </c:pt>
                <c:pt idx="291">
                  <c:v>170</c:v>
                </c:pt>
                <c:pt idx="292">
                  <c:v>170</c:v>
                </c:pt>
                <c:pt idx="293">
                  <c:v>170</c:v>
                </c:pt>
                <c:pt idx="294">
                  <c:v>171</c:v>
                </c:pt>
                <c:pt idx="295">
                  <c:v>172</c:v>
                </c:pt>
                <c:pt idx="296">
                  <c:v>172</c:v>
                </c:pt>
                <c:pt idx="297">
                  <c:v>172</c:v>
                </c:pt>
                <c:pt idx="298">
                  <c:v>172</c:v>
                </c:pt>
                <c:pt idx="299">
                  <c:v>172</c:v>
                </c:pt>
                <c:pt idx="300">
                  <c:v>173</c:v>
                </c:pt>
                <c:pt idx="301">
                  <c:v>174</c:v>
                </c:pt>
                <c:pt idx="302">
                  <c:v>174</c:v>
                </c:pt>
                <c:pt idx="303">
                  <c:v>174</c:v>
                </c:pt>
                <c:pt idx="304">
                  <c:v>175</c:v>
                </c:pt>
                <c:pt idx="305">
                  <c:v>175</c:v>
                </c:pt>
                <c:pt idx="306">
                  <c:v>176</c:v>
                </c:pt>
                <c:pt idx="307">
                  <c:v>176</c:v>
                </c:pt>
                <c:pt idx="308">
                  <c:v>176</c:v>
                </c:pt>
                <c:pt idx="309">
                  <c:v>176</c:v>
                </c:pt>
                <c:pt idx="310">
                  <c:v>176</c:v>
                </c:pt>
                <c:pt idx="311">
                  <c:v>177</c:v>
                </c:pt>
                <c:pt idx="312">
                  <c:v>177</c:v>
                </c:pt>
                <c:pt idx="313">
                  <c:v>177</c:v>
                </c:pt>
                <c:pt idx="314">
                  <c:v>177</c:v>
                </c:pt>
                <c:pt idx="315">
                  <c:v>177</c:v>
                </c:pt>
                <c:pt idx="316">
                  <c:v>177</c:v>
                </c:pt>
                <c:pt idx="317">
                  <c:v>177</c:v>
                </c:pt>
                <c:pt idx="318">
                  <c:v>177</c:v>
                </c:pt>
                <c:pt idx="319">
                  <c:v>177</c:v>
                </c:pt>
                <c:pt idx="320">
                  <c:v>175</c:v>
                </c:pt>
                <c:pt idx="321">
                  <c:v>172</c:v>
                </c:pt>
                <c:pt idx="322">
                  <c:v>172</c:v>
                </c:pt>
                <c:pt idx="323">
                  <c:v>170</c:v>
                </c:pt>
                <c:pt idx="324">
                  <c:v>168</c:v>
                </c:pt>
                <c:pt idx="325">
                  <c:v>166</c:v>
                </c:pt>
                <c:pt idx="326">
                  <c:v>164</c:v>
                </c:pt>
                <c:pt idx="327">
                  <c:v>159</c:v>
                </c:pt>
                <c:pt idx="328">
                  <c:v>156</c:v>
                </c:pt>
                <c:pt idx="329">
                  <c:v>153</c:v>
                </c:pt>
                <c:pt idx="330">
                  <c:v>150</c:v>
                </c:pt>
                <c:pt idx="331">
                  <c:v>147</c:v>
                </c:pt>
                <c:pt idx="332">
                  <c:v>146</c:v>
                </c:pt>
                <c:pt idx="333">
                  <c:v>143</c:v>
                </c:pt>
                <c:pt idx="334">
                  <c:v>142</c:v>
                </c:pt>
                <c:pt idx="335">
                  <c:v>140</c:v>
                </c:pt>
                <c:pt idx="336">
                  <c:v>138</c:v>
                </c:pt>
                <c:pt idx="337">
                  <c:v>137</c:v>
                </c:pt>
                <c:pt idx="338">
                  <c:v>134</c:v>
                </c:pt>
                <c:pt idx="339">
                  <c:v>130</c:v>
                </c:pt>
                <c:pt idx="340">
                  <c:v>126</c:v>
                </c:pt>
                <c:pt idx="341">
                  <c:v>124</c:v>
                </c:pt>
                <c:pt idx="342">
                  <c:v>121</c:v>
                </c:pt>
                <c:pt idx="343">
                  <c:v>122</c:v>
                </c:pt>
                <c:pt idx="344">
                  <c:v>123</c:v>
                </c:pt>
                <c:pt idx="345">
                  <c:v>123</c:v>
                </c:pt>
                <c:pt idx="346">
                  <c:v>123</c:v>
                </c:pt>
                <c:pt idx="347">
                  <c:v>122</c:v>
                </c:pt>
                <c:pt idx="348">
                  <c:v>121</c:v>
                </c:pt>
                <c:pt idx="349">
                  <c:v>119</c:v>
                </c:pt>
                <c:pt idx="350">
                  <c:v>118</c:v>
                </c:pt>
                <c:pt idx="351">
                  <c:v>118</c:v>
                </c:pt>
                <c:pt idx="352">
                  <c:v>118</c:v>
                </c:pt>
                <c:pt idx="353">
                  <c:v>117</c:v>
                </c:pt>
                <c:pt idx="354">
                  <c:v>116</c:v>
                </c:pt>
                <c:pt idx="355">
                  <c:v>117</c:v>
                </c:pt>
                <c:pt idx="356">
                  <c:v>116</c:v>
                </c:pt>
                <c:pt idx="357">
                  <c:v>116</c:v>
                </c:pt>
                <c:pt idx="358">
                  <c:v>116</c:v>
                </c:pt>
                <c:pt idx="359">
                  <c:v>116</c:v>
                </c:pt>
                <c:pt idx="360">
                  <c:v>117</c:v>
                </c:pt>
                <c:pt idx="361">
                  <c:v>116</c:v>
                </c:pt>
                <c:pt idx="362">
                  <c:v>116</c:v>
                </c:pt>
                <c:pt idx="363">
                  <c:v>116</c:v>
                </c:pt>
                <c:pt idx="364">
                  <c:v>116</c:v>
                </c:pt>
                <c:pt idx="365">
                  <c:v>117</c:v>
                </c:pt>
                <c:pt idx="366">
                  <c:v>115</c:v>
                </c:pt>
                <c:pt idx="367">
                  <c:v>115</c:v>
                </c:pt>
                <c:pt idx="368">
                  <c:v>116</c:v>
                </c:pt>
                <c:pt idx="369">
                  <c:v>119</c:v>
                </c:pt>
                <c:pt idx="370">
                  <c:v>124</c:v>
                </c:pt>
                <c:pt idx="371">
                  <c:v>124</c:v>
                </c:pt>
                <c:pt idx="372">
                  <c:v>122</c:v>
                </c:pt>
                <c:pt idx="373">
                  <c:v>121</c:v>
                </c:pt>
                <c:pt idx="374">
                  <c:v>118</c:v>
                </c:pt>
                <c:pt idx="375">
                  <c:v>117</c:v>
                </c:pt>
                <c:pt idx="376">
                  <c:v>117</c:v>
                </c:pt>
                <c:pt idx="377">
                  <c:v>119</c:v>
                </c:pt>
                <c:pt idx="378">
                  <c:v>119</c:v>
                </c:pt>
                <c:pt idx="379">
                  <c:v>119</c:v>
                </c:pt>
                <c:pt idx="380">
                  <c:v>118</c:v>
                </c:pt>
                <c:pt idx="381">
                  <c:v>118</c:v>
                </c:pt>
                <c:pt idx="382">
                  <c:v>116</c:v>
                </c:pt>
                <c:pt idx="383">
                  <c:v>115</c:v>
                </c:pt>
                <c:pt idx="384">
                  <c:v>115</c:v>
                </c:pt>
                <c:pt idx="385">
                  <c:v>113</c:v>
                </c:pt>
                <c:pt idx="386">
                  <c:v>113</c:v>
                </c:pt>
                <c:pt idx="387">
                  <c:v>112</c:v>
                </c:pt>
                <c:pt idx="388">
                  <c:v>112</c:v>
                </c:pt>
                <c:pt idx="389">
                  <c:v>112</c:v>
                </c:pt>
                <c:pt idx="390">
                  <c:v>113</c:v>
                </c:pt>
                <c:pt idx="391">
                  <c:v>113</c:v>
                </c:pt>
                <c:pt idx="392">
                  <c:v>114</c:v>
                </c:pt>
                <c:pt idx="393">
                  <c:v>118</c:v>
                </c:pt>
                <c:pt idx="394">
                  <c:v>123</c:v>
                </c:pt>
                <c:pt idx="395">
                  <c:v>125</c:v>
                </c:pt>
                <c:pt idx="396">
                  <c:v>127</c:v>
                </c:pt>
                <c:pt idx="397">
                  <c:v>127</c:v>
                </c:pt>
                <c:pt idx="398">
                  <c:v>130</c:v>
                </c:pt>
                <c:pt idx="399">
                  <c:v>133</c:v>
                </c:pt>
                <c:pt idx="400">
                  <c:v>138</c:v>
                </c:pt>
                <c:pt idx="401">
                  <c:v>144</c:v>
                </c:pt>
                <c:pt idx="402">
                  <c:v>148</c:v>
                </c:pt>
                <c:pt idx="403">
                  <c:v>151</c:v>
                </c:pt>
                <c:pt idx="404">
                  <c:v>154</c:v>
                </c:pt>
                <c:pt idx="405">
                  <c:v>156</c:v>
                </c:pt>
                <c:pt idx="406">
                  <c:v>158</c:v>
                </c:pt>
                <c:pt idx="407">
                  <c:v>158</c:v>
                </c:pt>
                <c:pt idx="408">
                  <c:v>159</c:v>
                </c:pt>
                <c:pt idx="409">
                  <c:v>159</c:v>
                </c:pt>
                <c:pt idx="410">
                  <c:v>159</c:v>
                </c:pt>
                <c:pt idx="411">
                  <c:v>159</c:v>
                </c:pt>
                <c:pt idx="412">
                  <c:v>159</c:v>
                </c:pt>
                <c:pt idx="413">
                  <c:v>159</c:v>
                </c:pt>
                <c:pt idx="414">
                  <c:v>159</c:v>
                </c:pt>
                <c:pt idx="415">
                  <c:v>161</c:v>
                </c:pt>
                <c:pt idx="416">
                  <c:v>164</c:v>
                </c:pt>
                <c:pt idx="417">
                  <c:v>165</c:v>
                </c:pt>
                <c:pt idx="418">
                  <c:v>165</c:v>
                </c:pt>
                <c:pt idx="419">
                  <c:v>165</c:v>
                </c:pt>
                <c:pt idx="420">
                  <c:v>166</c:v>
                </c:pt>
                <c:pt idx="421">
                  <c:v>167</c:v>
                </c:pt>
                <c:pt idx="422">
                  <c:v>167</c:v>
                </c:pt>
                <c:pt idx="423">
                  <c:v>169</c:v>
                </c:pt>
                <c:pt idx="424">
                  <c:v>169</c:v>
                </c:pt>
                <c:pt idx="425">
                  <c:v>169</c:v>
                </c:pt>
                <c:pt idx="426">
                  <c:v>170</c:v>
                </c:pt>
                <c:pt idx="427">
                  <c:v>170</c:v>
                </c:pt>
                <c:pt idx="428">
                  <c:v>170</c:v>
                </c:pt>
                <c:pt idx="429">
                  <c:v>170</c:v>
                </c:pt>
                <c:pt idx="430">
                  <c:v>171</c:v>
                </c:pt>
                <c:pt idx="431">
                  <c:v>172</c:v>
                </c:pt>
                <c:pt idx="432">
                  <c:v>173</c:v>
                </c:pt>
                <c:pt idx="433">
                  <c:v>174</c:v>
                </c:pt>
                <c:pt idx="434">
                  <c:v>175</c:v>
                </c:pt>
                <c:pt idx="435">
                  <c:v>175</c:v>
                </c:pt>
                <c:pt idx="436">
                  <c:v>176</c:v>
                </c:pt>
                <c:pt idx="437">
                  <c:v>176</c:v>
                </c:pt>
                <c:pt idx="438">
                  <c:v>176</c:v>
                </c:pt>
                <c:pt idx="439">
                  <c:v>177</c:v>
                </c:pt>
                <c:pt idx="440">
                  <c:v>177</c:v>
                </c:pt>
                <c:pt idx="441">
                  <c:v>178</c:v>
                </c:pt>
                <c:pt idx="442">
                  <c:v>178</c:v>
                </c:pt>
                <c:pt idx="443">
                  <c:v>178</c:v>
                </c:pt>
                <c:pt idx="444">
                  <c:v>178</c:v>
                </c:pt>
                <c:pt idx="445">
                  <c:v>177</c:v>
                </c:pt>
                <c:pt idx="446">
                  <c:v>174</c:v>
                </c:pt>
                <c:pt idx="447">
                  <c:v>172</c:v>
                </c:pt>
                <c:pt idx="448">
                  <c:v>171</c:v>
                </c:pt>
                <c:pt idx="449">
                  <c:v>169</c:v>
                </c:pt>
                <c:pt idx="450">
                  <c:v>168</c:v>
                </c:pt>
                <c:pt idx="451">
                  <c:v>166</c:v>
                </c:pt>
                <c:pt idx="452">
                  <c:v>163</c:v>
                </c:pt>
                <c:pt idx="453">
                  <c:v>159</c:v>
                </c:pt>
                <c:pt idx="454">
                  <c:v>156</c:v>
                </c:pt>
                <c:pt idx="455">
                  <c:v>152</c:v>
                </c:pt>
                <c:pt idx="456">
                  <c:v>147</c:v>
                </c:pt>
                <c:pt idx="457">
                  <c:v>142</c:v>
                </c:pt>
                <c:pt idx="458">
                  <c:v>137</c:v>
                </c:pt>
                <c:pt idx="459">
                  <c:v>136</c:v>
                </c:pt>
                <c:pt idx="460">
                  <c:v>131</c:v>
                </c:pt>
                <c:pt idx="461">
                  <c:v>129</c:v>
                </c:pt>
                <c:pt idx="462">
                  <c:v>126</c:v>
                </c:pt>
                <c:pt idx="463">
                  <c:v>125</c:v>
                </c:pt>
                <c:pt idx="464">
                  <c:v>125</c:v>
                </c:pt>
                <c:pt idx="465">
                  <c:v>124</c:v>
                </c:pt>
                <c:pt idx="466">
                  <c:v>124</c:v>
                </c:pt>
                <c:pt idx="467">
                  <c:v>128</c:v>
                </c:pt>
                <c:pt idx="468">
                  <c:v>128</c:v>
                </c:pt>
                <c:pt idx="469">
                  <c:v>127</c:v>
                </c:pt>
                <c:pt idx="470">
                  <c:v>125</c:v>
                </c:pt>
                <c:pt idx="471">
                  <c:v>125</c:v>
                </c:pt>
                <c:pt idx="472">
                  <c:v>123</c:v>
                </c:pt>
                <c:pt idx="473">
                  <c:v>121</c:v>
                </c:pt>
                <c:pt idx="474">
                  <c:v>119</c:v>
                </c:pt>
                <c:pt idx="475">
                  <c:v>115</c:v>
                </c:pt>
                <c:pt idx="476">
                  <c:v>115</c:v>
                </c:pt>
                <c:pt idx="477">
                  <c:v>116</c:v>
                </c:pt>
                <c:pt idx="478">
                  <c:v>118</c:v>
                </c:pt>
                <c:pt idx="479">
                  <c:v>119</c:v>
                </c:pt>
                <c:pt idx="480">
                  <c:v>121</c:v>
                </c:pt>
                <c:pt idx="481">
                  <c:v>126</c:v>
                </c:pt>
                <c:pt idx="482">
                  <c:v>131</c:v>
                </c:pt>
                <c:pt idx="483">
                  <c:v>136</c:v>
                </c:pt>
                <c:pt idx="484">
                  <c:v>136</c:v>
                </c:pt>
                <c:pt idx="485">
                  <c:v>137</c:v>
                </c:pt>
                <c:pt idx="486">
                  <c:v>140</c:v>
                </c:pt>
                <c:pt idx="487">
                  <c:v>142</c:v>
                </c:pt>
                <c:pt idx="488">
                  <c:v>142</c:v>
                </c:pt>
                <c:pt idx="489">
                  <c:v>144</c:v>
                </c:pt>
                <c:pt idx="490">
                  <c:v>145</c:v>
                </c:pt>
                <c:pt idx="491">
                  <c:v>148</c:v>
                </c:pt>
                <c:pt idx="492">
                  <c:v>150</c:v>
                </c:pt>
                <c:pt idx="493">
                  <c:v>154</c:v>
                </c:pt>
                <c:pt idx="494">
                  <c:v>158</c:v>
                </c:pt>
                <c:pt idx="495">
                  <c:v>160</c:v>
                </c:pt>
                <c:pt idx="496">
                  <c:v>162</c:v>
                </c:pt>
                <c:pt idx="497">
                  <c:v>162</c:v>
                </c:pt>
                <c:pt idx="498">
                  <c:v>163</c:v>
                </c:pt>
                <c:pt idx="499">
                  <c:v>165</c:v>
                </c:pt>
                <c:pt idx="500">
                  <c:v>166</c:v>
                </c:pt>
                <c:pt idx="501">
                  <c:v>167</c:v>
                </c:pt>
                <c:pt idx="502">
                  <c:v>168</c:v>
                </c:pt>
                <c:pt idx="503">
                  <c:v>170</c:v>
                </c:pt>
                <c:pt idx="504">
                  <c:v>171</c:v>
                </c:pt>
                <c:pt idx="505">
                  <c:v>172</c:v>
                </c:pt>
                <c:pt idx="506">
                  <c:v>173</c:v>
                </c:pt>
                <c:pt idx="507">
                  <c:v>173</c:v>
                </c:pt>
                <c:pt idx="508">
                  <c:v>173</c:v>
                </c:pt>
                <c:pt idx="509">
                  <c:v>174</c:v>
                </c:pt>
                <c:pt idx="510">
                  <c:v>174</c:v>
                </c:pt>
                <c:pt idx="511">
                  <c:v>175</c:v>
                </c:pt>
                <c:pt idx="512">
                  <c:v>175</c:v>
                </c:pt>
                <c:pt idx="513">
                  <c:v>176</c:v>
                </c:pt>
                <c:pt idx="514">
                  <c:v>176</c:v>
                </c:pt>
                <c:pt idx="515">
                  <c:v>176</c:v>
                </c:pt>
                <c:pt idx="516">
                  <c:v>176</c:v>
                </c:pt>
                <c:pt idx="517">
                  <c:v>176</c:v>
                </c:pt>
                <c:pt idx="518">
                  <c:v>177</c:v>
                </c:pt>
                <c:pt idx="519">
                  <c:v>178</c:v>
                </c:pt>
                <c:pt idx="520">
                  <c:v>179</c:v>
                </c:pt>
                <c:pt idx="521">
                  <c:v>179</c:v>
                </c:pt>
                <c:pt idx="522">
                  <c:v>179</c:v>
                </c:pt>
                <c:pt idx="523">
                  <c:v>179</c:v>
                </c:pt>
                <c:pt idx="524">
                  <c:v>179</c:v>
                </c:pt>
                <c:pt idx="525">
                  <c:v>179</c:v>
                </c:pt>
                <c:pt idx="526">
                  <c:v>179</c:v>
                </c:pt>
                <c:pt idx="527">
                  <c:v>179</c:v>
                </c:pt>
                <c:pt idx="528">
                  <c:v>179</c:v>
                </c:pt>
                <c:pt idx="529">
                  <c:v>180</c:v>
                </c:pt>
                <c:pt idx="530">
                  <c:v>180</c:v>
                </c:pt>
                <c:pt idx="531">
                  <c:v>180</c:v>
                </c:pt>
                <c:pt idx="532">
                  <c:v>180</c:v>
                </c:pt>
                <c:pt idx="533">
                  <c:v>180</c:v>
                </c:pt>
                <c:pt idx="534">
                  <c:v>180</c:v>
                </c:pt>
                <c:pt idx="535">
                  <c:v>179</c:v>
                </c:pt>
                <c:pt idx="536">
                  <c:v>178</c:v>
                </c:pt>
                <c:pt idx="537">
                  <c:v>176</c:v>
                </c:pt>
                <c:pt idx="538">
                  <c:v>175</c:v>
                </c:pt>
                <c:pt idx="539">
                  <c:v>174</c:v>
                </c:pt>
                <c:pt idx="540">
                  <c:v>172</c:v>
                </c:pt>
                <c:pt idx="541">
                  <c:v>171</c:v>
                </c:pt>
                <c:pt idx="542">
                  <c:v>170</c:v>
                </c:pt>
                <c:pt idx="543">
                  <c:v>167</c:v>
                </c:pt>
                <c:pt idx="544">
                  <c:v>165</c:v>
                </c:pt>
                <c:pt idx="545">
                  <c:v>164</c:v>
                </c:pt>
                <c:pt idx="546">
                  <c:v>160</c:v>
                </c:pt>
                <c:pt idx="547">
                  <c:v>157</c:v>
                </c:pt>
                <c:pt idx="548">
                  <c:v>155</c:v>
                </c:pt>
                <c:pt idx="549">
                  <c:v>153</c:v>
                </c:pt>
                <c:pt idx="550">
                  <c:v>148</c:v>
                </c:pt>
                <c:pt idx="551">
                  <c:v>144</c:v>
                </c:pt>
                <c:pt idx="552">
                  <c:v>140</c:v>
                </c:pt>
                <c:pt idx="553">
                  <c:v>137</c:v>
                </c:pt>
                <c:pt idx="554">
                  <c:v>135</c:v>
                </c:pt>
                <c:pt idx="555">
                  <c:v>134</c:v>
                </c:pt>
                <c:pt idx="556">
                  <c:v>133</c:v>
                </c:pt>
                <c:pt idx="557">
                  <c:v>132</c:v>
                </c:pt>
                <c:pt idx="558">
                  <c:v>130</c:v>
                </c:pt>
                <c:pt idx="559">
                  <c:v>128</c:v>
                </c:pt>
                <c:pt idx="560">
                  <c:v>128</c:v>
                </c:pt>
                <c:pt idx="561">
                  <c:v>128</c:v>
                </c:pt>
                <c:pt idx="562">
                  <c:v>128</c:v>
                </c:pt>
                <c:pt idx="563">
                  <c:v>129</c:v>
                </c:pt>
                <c:pt idx="564">
                  <c:v>130</c:v>
                </c:pt>
                <c:pt idx="565">
                  <c:v>130</c:v>
                </c:pt>
                <c:pt idx="566">
                  <c:v>129</c:v>
                </c:pt>
                <c:pt idx="567">
                  <c:v>127</c:v>
                </c:pt>
                <c:pt idx="568">
                  <c:v>127</c:v>
                </c:pt>
                <c:pt idx="569">
                  <c:v>128</c:v>
                </c:pt>
                <c:pt idx="570">
                  <c:v>128</c:v>
                </c:pt>
                <c:pt idx="571">
                  <c:v>128</c:v>
                </c:pt>
                <c:pt idx="572">
                  <c:v>126</c:v>
                </c:pt>
                <c:pt idx="573">
                  <c:v>126</c:v>
                </c:pt>
                <c:pt idx="574">
                  <c:v>127</c:v>
                </c:pt>
                <c:pt idx="575">
                  <c:v>127</c:v>
                </c:pt>
                <c:pt idx="576">
                  <c:v>127</c:v>
                </c:pt>
                <c:pt idx="577">
                  <c:v>128</c:v>
                </c:pt>
                <c:pt idx="578">
                  <c:v>129</c:v>
                </c:pt>
                <c:pt idx="579">
                  <c:v>129</c:v>
                </c:pt>
                <c:pt idx="580">
                  <c:v>129</c:v>
                </c:pt>
                <c:pt idx="581">
                  <c:v>130</c:v>
                </c:pt>
                <c:pt idx="582">
                  <c:v>130</c:v>
                </c:pt>
                <c:pt idx="583">
                  <c:v>130</c:v>
                </c:pt>
                <c:pt idx="584">
                  <c:v>129</c:v>
                </c:pt>
                <c:pt idx="585">
                  <c:v>129</c:v>
                </c:pt>
                <c:pt idx="586">
                  <c:v>129</c:v>
                </c:pt>
                <c:pt idx="587">
                  <c:v>131</c:v>
                </c:pt>
                <c:pt idx="588">
                  <c:v>131</c:v>
                </c:pt>
                <c:pt idx="589">
                  <c:v>131</c:v>
                </c:pt>
                <c:pt idx="590">
                  <c:v>130</c:v>
                </c:pt>
                <c:pt idx="591">
                  <c:v>130</c:v>
                </c:pt>
                <c:pt idx="592">
                  <c:v>130</c:v>
                </c:pt>
                <c:pt idx="593">
                  <c:v>130</c:v>
                </c:pt>
                <c:pt idx="594">
                  <c:v>130</c:v>
                </c:pt>
                <c:pt idx="595">
                  <c:v>129</c:v>
                </c:pt>
                <c:pt idx="596">
                  <c:v>126</c:v>
                </c:pt>
                <c:pt idx="597">
                  <c:v>124</c:v>
                </c:pt>
                <c:pt idx="598">
                  <c:v>123</c:v>
                </c:pt>
                <c:pt idx="599">
                  <c:v>121</c:v>
                </c:pt>
                <c:pt idx="600">
                  <c:v>122</c:v>
                </c:pt>
                <c:pt idx="601">
                  <c:v>123</c:v>
                </c:pt>
                <c:pt idx="602">
                  <c:v>125</c:v>
                </c:pt>
                <c:pt idx="603">
                  <c:v>126</c:v>
                </c:pt>
                <c:pt idx="604">
                  <c:v>126</c:v>
                </c:pt>
                <c:pt idx="605">
                  <c:v>126</c:v>
                </c:pt>
                <c:pt idx="606">
                  <c:v>126</c:v>
                </c:pt>
                <c:pt idx="607">
                  <c:v>126</c:v>
                </c:pt>
                <c:pt idx="608">
                  <c:v>126</c:v>
                </c:pt>
                <c:pt idx="609">
                  <c:v>126</c:v>
                </c:pt>
                <c:pt idx="610">
                  <c:v>122</c:v>
                </c:pt>
                <c:pt idx="611">
                  <c:v>117</c:v>
                </c:pt>
                <c:pt idx="612">
                  <c:v>115</c:v>
                </c:pt>
                <c:pt idx="613">
                  <c:v>116</c:v>
                </c:pt>
                <c:pt idx="614">
                  <c:v>117</c:v>
                </c:pt>
                <c:pt idx="615">
                  <c:v>119</c:v>
                </c:pt>
                <c:pt idx="616">
                  <c:v>121</c:v>
                </c:pt>
                <c:pt idx="617">
                  <c:v>126</c:v>
                </c:pt>
                <c:pt idx="618">
                  <c:v>125</c:v>
                </c:pt>
                <c:pt idx="619">
                  <c:v>125</c:v>
                </c:pt>
                <c:pt idx="620">
                  <c:v>126</c:v>
                </c:pt>
                <c:pt idx="621">
                  <c:v>126</c:v>
                </c:pt>
                <c:pt idx="622">
                  <c:v>126</c:v>
                </c:pt>
                <c:pt idx="623">
                  <c:v>125</c:v>
                </c:pt>
                <c:pt idx="624">
                  <c:v>123</c:v>
                </c:pt>
                <c:pt idx="625">
                  <c:v>121</c:v>
                </c:pt>
                <c:pt idx="626">
                  <c:v>120</c:v>
                </c:pt>
                <c:pt idx="627">
                  <c:v>120</c:v>
                </c:pt>
                <c:pt idx="628">
                  <c:v>122</c:v>
                </c:pt>
                <c:pt idx="629">
                  <c:v>120</c:v>
                </c:pt>
                <c:pt idx="630">
                  <c:v>117</c:v>
                </c:pt>
                <c:pt idx="631">
                  <c:v>113</c:v>
                </c:pt>
                <c:pt idx="632">
                  <c:v>111</c:v>
                </c:pt>
                <c:pt idx="633">
                  <c:v>111</c:v>
                </c:pt>
                <c:pt idx="634">
                  <c:v>117</c:v>
                </c:pt>
                <c:pt idx="635">
                  <c:v>119</c:v>
                </c:pt>
                <c:pt idx="636">
                  <c:v>124</c:v>
                </c:pt>
                <c:pt idx="637">
                  <c:v>129</c:v>
                </c:pt>
                <c:pt idx="638">
                  <c:v>130</c:v>
                </c:pt>
                <c:pt idx="639">
                  <c:v>134</c:v>
                </c:pt>
                <c:pt idx="640">
                  <c:v>135</c:v>
                </c:pt>
                <c:pt idx="641">
                  <c:v>134</c:v>
                </c:pt>
                <c:pt idx="642">
                  <c:v>134</c:v>
                </c:pt>
                <c:pt idx="643">
                  <c:v>131</c:v>
                </c:pt>
                <c:pt idx="644">
                  <c:v>126</c:v>
                </c:pt>
                <c:pt idx="645">
                  <c:v>121</c:v>
                </c:pt>
                <c:pt idx="646">
                  <c:v>116</c:v>
                </c:pt>
                <c:pt idx="647">
                  <c:v>111</c:v>
                </c:pt>
                <c:pt idx="648">
                  <c:v>112</c:v>
                </c:pt>
                <c:pt idx="649">
                  <c:v>112</c:v>
                </c:pt>
                <c:pt idx="650">
                  <c:v>114</c:v>
                </c:pt>
                <c:pt idx="651">
                  <c:v>114</c:v>
                </c:pt>
                <c:pt idx="652">
                  <c:v>122</c:v>
                </c:pt>
                <c:pt idx="653">
                  <c:v>125</c:v>
                </c:pt>
                <c:pt idx="654">
                  <c:v>126</c:v>
                </c:pt>
                <c:pt idx="655">
                  <c:v>124</c:v>
                </c:pt>
                <c:pt idx="656">
                  <c:v>124</c:v>
                </c:pt>
                <c:pt idx="657">
                  <c:v>121</c:v>
                </c:pt>
                <c:pt idx="658">
                  <c:v>117</c:v>
                </c:pt>
                <c:pt idx="659">
                  <c:v>120</c:v>
                </c:pt>
                <c:pt idx="660">
                  <c:v>122</c:v>
                </c:pt>
                <c:pt idx="661">
                  <c:v>127</c:v>
                </c:pt>
                <c:pt idx="662">
                  <c:v>127</c:v>
                </c:pt>
                <c:pt idx="663">
                  <c:v>128</c:v>
                </c:pt>
                <c:pt idx="664">
                  <c:v>130</c:v>
                </c:pt>
                <c:pt idx="665">
                  <c:v>131</c:v>
                </c:pt>
                <c:pt idx="666">
                  <c:v>130</c:v>
                </c:pt>
                <c:pt idx="667">
                  <c:v>129</c:v>
                </c:pt>
                <c:pt idx="668">
                  <c:v>128</c:v>
                </c:pt>
                <c:pt idx="669">
                  <c:v>127</c:v>
                </c:pt>
                <c:pt idx="670">
                  <c:v>127</c:v>
                </c:pt>
                <c:pt idx="671">
                  <c:v>125</c:v>
                </c:pt>
                <c:pt idx="672">
                  <c:v>121</c:v>
                </c:pt>
                <c:pt idx="673">
                  <c:v>119</c:v>
                </c:pt>
                <c:pt idx="674">
                  <c:v>118</c:v>
                </c:pt>
                <c:pt idx="675">
                  <c:v>118</c:v>
                </c:pt>
                <c:pt idx="676">
                  <c:v>116</c:v>
                </c:pt>
                <c:pt idx="677">
                  <c:v>115</c:v>
                </c:pt>
                <c:pt idx="678">
                  <c:v>115</c:v>
                </c:pt>
                <c:pt idx="679">
                  <c:v>116</c:v>
                </c:pt>
                <c:pt idx="680">
                  <c:v>117</c:v>
                </c:pt>
                <c:pt idx="681">
                  <c:v>116</c:v>
                </c:pt>
                <c:pt idx="682">
                  <c:v>114</c:v>
                </c:pt>
                <c:pt idx="683">
                  <c:v>111</c:v>
                </c:pt>
                <c:pt idx="684">
                  <c:v>109</c:v>
                </c:pt>
                <c:pt idx="685">
                  <c:v>109</c:v>
                </c:pt>
                <c:pt idx="686">
                  <c:v>107</c:v>
                </c:pt>
                <c:pt idx="687">
                  <c:v>103</c:v>
                </c:pt>
                <c:pt idx="688">
                  <c:v>102</c:v>
                </c:pt>
                <c:pt idx="689">
                  <c:v>103</c:v>
                </c:pt>
                <c:pt idx="690">
                  <c:v>104</c:v>
                </c:pt>
                <c:pt idx="691">
                  <c:v>106</c:v>
                </c:pt>
                <c:pt idx="692">
                  <c:v>108</c:v>
                </c:pt>
                <c:pt idx="693">
                  <c:v>108</c:v>
                </c:pt>
                <c:pt idx="694">
                  <c:v>104</c:v>
                </c:pt>
                <c:pt idx="695">
                  <c:v>98</c:v>
                </c:pt>
                <c:pt idx="696">
                  <c:v>95</c:v>
                </c:pt>
                <c:pt idx="697">
                  <c:v>90</c:v>
                </c:pt>
                <c:pt idx="698">
                  <c:v>88</c:v>
                </c:pt>
                <c:pt idx="699">
                  <c:v>90</c:v>
                </c:pt>
                <c:pt idx="700">
                  <c:v>96</c:v>
                </c:pt>
                <c:pt idx="701">
                  <c:v>92</c:v>
                </c:pt>
                <c:pt idx="702">
                  <c:v>87</c:v>
                </c:pt>
                <c:pt idx="703">
                  <c:v>87</c:v>
                </c:pt>
                <c:pt idx="704">
                  <c:v>92</c:v>
                </c:pt>
                <c:pt idx="705">
                  <c:v>94</c:v>
                </c:pt>
                <c:pt idx="706">
                  <c:v>89</c:v>
                </c:pt>
                <c:pt idx="707">
                  <c:v>89</c:v>
                </c:pt>
                <c:pt idx="708">
                  <c:v>92</c:v>
                </c:pt>
                <c:pt idx="709">
                  <c:v>92</c:v>
                </c:pt>
              </c:numCache>
            </c:numRef>
          </c:yVal>
        </c:ser>
        <c:ser>
          <c:idx val="2"/>
          <c:order val="3"/>
          <c:tx>
            <c:v>Avg HR</c:v>
          </c:tx>
          <c:spPr>
            <a:ln w="19050">
              <a:solidFill>
                <a:sysClr val="windowText" lastClr="000000"/>
              </a:solidFill>
              <a:prstDash val="sysDot"/>
            </a:ln>
          </c:spPr>
          <c:marker>
            <c:symbol val="none"/>
          </c:marker>
          <c:xVal>
            <c:numRef>
              <c:f>'7 - Quantify workout'!$O$59:$O$60</c:f>
              <c:numCache>
                <c:formatCode>General</c:formatCode>
                <c:ptCount val="2"/>
                <c:pt idx="0">
                  <c:v>0</c:v>
                </c:pt>
                <c:pt idx="1">
                  <c:v>70</c:v>
                </c:pt>
              </c:numCache>
            </c:numRef>
          </c:xVal>
          <c:yVal>
            <c:numRef>
              <c:f>'7 - Quantify workout'!$P$59:$P$60</c:f>
              <c:numCache>
                <c:formatCode>0</c:formatCode>
                <c:ptCount val="2"/>
                <c:pt idx="0">
                  <c:v>137.76197183098591</c:v>
                </c:pt>
                <c:pt idx="1">
                  <c:v>137.76197183098591</c:v>
                </c:pt>
              </c:numCache>
            </c:numRef>
          </c:yVal>
        </c:ser>
        <c:axId val="127455616"/>
        <c:axId val="127441152"/>
      </c:scatterChart>
      <c:valAx>
        <c:axId val="127420672"/>
        <c:scaling>
          <c:orientation val="minMax"/>
          <c:max val="65"/>
        </c:scaling>
        <c:axPos val="b"/>
        <c:title>
          <c:tx>
            <c:rich>
              <a:bodyPr/>
              <a:lstStyle/>
              <a:p>
                <a:pPr>
                  <a:defRPr sz="1800"/>
                </a:pPr>
                <a:r>
                  <a:rPr lang="en-US" sz="1800"/>
                  <a:t>Time (min)</a:t>
                </a:r>
              </a:p>
            </c:rich>
          </c:tx>
          <c:layout/>
        </c:title>
        <c:numFmt formatCode="0" sourceLinked="0"/>
        <c:tickLblPos val="nextTo"/>
        <c:spPr>
          <a:ln w="25400">
            <a:solidFill>
              <a:schemeClr val="tx1"/>
            </a:solidFill>
          </a:ln>
        </c:spPr>
        <c:txPr>
          <a:bodyPr/>
          <a:lstStyle/>
          <a:p>
            <a:pPr>
              <a:defRPr sz="1600"/>
            </a:pPr>
            <a:endParaRPr lang="en-US"/>
          </a:p>
        </c:txPr>
        <c:crossAx val="127439232"/>
        <c:crosses val="autoZero"/>
        <c:crossBetween val="midCat"/>
        <c:majorUnit val="5"/>
      </c:valAx>
      <c:valAx>
        <c:axId val="127439232"/>
        <c:scaling>
          <c:orientation val="minMax"/>
        </c:scaling>
        <c:axPos val="l"/>
        <c:title>
          <c:tx>
            <c:rich>
              <a:bodyPr rot="-5400000" vert="horz"/>
              <a:lstStyle/>
              <a:p>
                <a:pPr>
                  <a:defRPr sz="1800"/>
                </a:pPr>
                <a:r>
                  <a:rPr lang="en-US" sz="1800"/>
                  <a:t>Power (W)</a:t>
                </a:r>
              </a:p>
            </c:rich>
          </c:tx>
          <c:layout>
            <c:manualLayout>
              <c:xMode val="edge"/>
              <c:yMode val="edge"/>
              <c:x val="5.0723627149198407E-3"/>
              <c:y val="0.31220087790750412"/>
            </c:manualLayout>
          </c:layout>
        </c:title>
        <c:numFmt formatCode="General" sourceLinked="1"/>
        <c:tickLblPos val="nextTo"/>
        <c:spPr>
          <a:ln w="25400">
            <a:solidFill>
              <a:schemeClr val="tx1"/>
            </a:solidFill>
          </a:ln>
        </c:spPr>
        <c:txPr>
          <a:bodyPr/>
          <a:lstStyle/>
          <a:p>
            <a:pPr>
              <a:defRPr sz="1600"/>
            </a:pPr>
            <a:endParaRPr lang="en-US"/>
          </a:p>
        </c:txPr>
        <c:crossAx val="127420672"/>
        <c:crosses val="autoZero"/>
        <c:crossBetween val="midCat"/>
      </c:valAx>
      <c:valAx>
        <c:axId val="127441152"/>
        <c:scaling>
          <c:orientation val="minMax"/>
        </c:scaling>
        <c:axPos val="r"/>
        <c:title>
          <c:tx>
            <c:rich>
              <a:bodyPr rot="-5400000" vert="horz"/>
              <a:lstStyle/>
              <a:p>
                <a:pPr>
                  <a:defRPr sz="1800"/>
                </a:pPr>
                <a:r>
                  <a:rPr lang="en-US" sz="1800"/>
                  <a:t>Heart rate (bpm)</a:t>
                </a:r>
              </a:p>
            </c:rich>
          </c:tx>
          <c:layout>
            <c:manualLayout>
              <c:xMode val="edge"/>
              <c:yMode val="edge"/>
              <c:x val="0.95989784754227692"/>
              <c:y val="0.23811838175400529"/>
            </c:manualLayout>
          </c:layout>
        </c:title>
        <c:numFmt formatCode="General" sourceLinked="1"/>
        <c:tickLblPos val="nextTo"/>
        <c:txPr>
          <a:bodyPr/>
          <a:lstStyle/>
          <a:p>
            <a:pPr>
              <a:defRPr sz="1600"/>
            </a:pPr>
            <a:endParaRPr lang="en-US"/>
          </a:p>
        </c:txPr>
        <c:crossAx val="127455616"/>
        <c:crosses val="max"/>
        <c:crossBetween val="midCat"/>
      </c:valAx>
      <c:valAx>
        <c:axId val="127455616"/>
        <c:scaling>
          <c:orientation val="minMax"/>
        </c:scaling>
        <c:delete val="1"/>
        <c:axPos val="b"/>
        <c:numFmt formatCode="0.0" sourceLinked="1"/>
        <c:tickLblPos val="none"/>
        <c:crossAx val="127441152"/>
        <c:crosses val="autoZero"/>
        <c:crossBetween val="midCat"/>
      </c:valAx>
      <c:spPr>
        <a:ln w="25400">
          <a:solidFill>
            <a:schemeClr val="tx1"/>
          </a:solidFill>
        </a:ln>
      </c:spPr>
    </c:plotArea>
    <c:legend>
      <c:legendPos val="t"/>
      <c:layout>
        <c:manualLayout>
          <c:xMode val="edge"/>
          <c:yMode val="edge"/>
          <c:x val="0.10226776188613594"/>
          <c:y val="1.0214046520047032E-2"/>
          <c:w val="0.80297205829832863"/>
          <c:h val="5.2204045614987767E-2"/>
        </c:manualLayout>
      </c:layout>
      <c:spPr>
        <a:ln w="15875">
          <a:solidFill>
            <a:sysClr val="windowText" lastClr="000000"/>
          </a:solidFill>
        </a:ln>
      </c:spPr>
      <c:txPr>
        <a:bodyPr/>
        <a:lstStyle/>
        <a:p>
          <a:pPr>
            <a:defRPr sz="1100" b="1"/>
          </a:pPr>
          <a:endParaRPr lang="en-US"/>
        </a:p>
      </c:txPr>
    </c:legend>
    <c:plotVisOnly val="1"/>
  </c:chart>
  <c:spPr>
    <a:ln>
      <a:noFill/>
    </a:ln>
  </c:spPr>
  <c:txPr>
    <a:bodyPr/>
    <a:lstStyle/>
    <a:p>
      <a:pPr>
        <a:defRPr sz="1200">
          <a:latin typeface="Arial" pitchFamily="34" charset="0"/>
          <a:cs typeface="Arial" pitchFamily="34" charset="0"/>
        </a:defRPr>
      </a:pPr>
      <a:endParaRPr lang="en-US"/>
    </a:p>
  </c:txPr>
  <c:printSettings>
    <c:headerFooter/>
    <c:pageMargins b="0.75000000000000222" l="0.70000000000000062" r="0.70000000000000062" t="0.750000000000002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plotArea>
      <c:layout>
        <c:manualLayout>
          <c:layoutTarget val="inner"/>
          <c:xMode val="edge"/>
          <c:yMode val="edge"/>
          <c:x val="0.10729522740543029"/>
          <c:y val="4.6954022988505754E-2"/>
          <c:w val="0.79073677885296423"/>
          <c:h val="0.77607860439859211"/>
        </c:manualLayout>
      </c:layout>
      <c:scatterChart>
        <c:scatterStyle val="lineMarker"/>
        <c:ser>
          <c:idx val="0"/>
          <c:order val="0"/>
          <c:tx>
            <c:v>Power</c:v>
          </c:tx>
          <c:spPr>
            <a:ln w="15875">
              <a:solidFill>
                <a:sysClr val="window" lastClr="FFFFFF">
                  <a:lumMod val="65000"/>
                </a:sysClr>
              </a:solidFill>
            </a:ln>
          </c:spPr>
          <c:marker>
            <c:symbol val="none"/>
          </c:marker>
          <c:xVal>
            <c:numRef>
              <c:f>'7 - Quantify workout'!$B$36:$B$3641</c:f>
              <c:numCache>
                <c:formatCode>General</c:formatCode>
                <c:ptCount val="3606"/>
                <c:pt idx="0">
                  <c:v>1.6670000000000001E-2</c:v>
                </c:pt>
                <c:pt idx="1">
                  <c:v>3.3329999999999999E-2</c:v>
                </c:pt>
                <c:pt idx="2">
                  <c:v>0.05</c:v>
                </c:pt>
                <c:pt idx="3">
                  <c:v>6.6669999999999993E-2</c:v>
                </c:pt>
                <c:pt idx="4">
                  <c:v>8.3330000000000001E-2</c:v>
                </c:pt>
                <c:pt idx="5">
                  <c:v>0.1</c:v>
                </c:pt>
                <c:pt idx="6">
                  <c:v>0.11667</c:v>
                </c:pt>
                <c:pt idx="7">
                  <c:v>0.13333</c:v>
                </c:pt>
                <c:pt idx="8">
                  <c:v>0.15</c:v>
                </c:pt>
                <c:pt idx="9">
                  <c:v>0.16667000000000001</c:v>
                </c:pt>
                <c:pt idx="10">
                  <c:v>0.18332999999999999</c:v>
                </c:pt>
                <c:pt idx="11">
                  <c:v>0.2</c:v>
                </c:pt>
                <c:pt idx="12">
                  <c:v>0.21667</c:v>
                </c:pt>
                <c:pt idx="13">
                  <c:v>0.23333000000000001</c:v>
                </c:pt>
                <c:pt idx="14">
                  <c:v>0.25</c:v>
                </c:pt>
                <c:pt idx="15">
                  <c:v>0.26667000000000002</c:v>
                </c:pt>
                <c:pt idx="16">
                  <c:v>0.28333000000000003</c:v>
                </c:pt>
                <c:pt idx="17">
                  <c:v>0.3</c:v>
                </c:pt>
                <c:pt idx="18">
                  <c:v>0.31667000000000001</c:v>
                </c:pt>
                <c:pt idx="19">
                  <c:v>0.33333000000000002</c:v>
                </c:pt>
                <c:pt idx="20">
                  <c:v>0.35</c:v>
                </c:pt>
                <c:pt idx="21">
                  <c:v>0.36667</c:v>
                </c:pt>
                <c:pt idx="22">
                  <c:v>0.38333</c:v>
                </c:pt>
                <c:pt idx="23">
                  <c:v>0.4</c:v>
                </c:pt>
                <c:pt idx="24">
                  <c:v>0.41666999999999998</c:v>
                </c:pt>
                <c:pt idx="25">
                  <c:v>0.43332999999999999</c:v>
                </c:pt>
                <c:pt idx="26">
                  <c:v>0.45</c:v>
                </c:pt>
                <c:pt idx="27">
                  <c:v>0.46666999999999997</c:v>
                </c:pt>
                <c:pt idx="28">
                  <c:v>0.48332999999999998</c:v>
                </c:pt>
                <c:pt idx="29">
                  <c:v>0.5</c:v>
                </c:pt>
                <c:pt idx="30">
                  <c:v>0.51666999999999996</c:v>
                </c:pt>
                <c:pt idx="31">
                  <c:v>0.53332999999999997</c:v>
                </c:pt>
                <c:pt idx="32">
                  <c:v>0.55000000000000004</c:v>
                </c:pt>
                <c:pt idx="33">
                  <c:v>0.56667000000000001</c:v>
                </c:pt>
                <c:pt idx="34">
                  <c:v>0.58333000000000002</c:v>
                </c:pt>
                <c:pt idx="35">
                  <c:v>0.6</c:v>
                </c:pt>
                <c:pt idx="36">
                  <c:v>0.61667000000000005</c:v>
                </c:pt>
                <c:pt idx="37">
                  <c:v>0.63332999999999995</c:v>
                </c:pt>
                <c:pt idx="38">
                  <c:v>0.65</c:v>
                </c:pt>
                <c:pt idx="39">
                  <c:v>0.66666999999999998</c:v>
                </c:pt>
                <c:pt idx="40">
                  <c:v>0.68332999999999999</c:v>
                </c:pt>
                <c:pt idx="41">
                  <c:v>0.7</c:v>
                </c:pt>
                <c:pt idx="42">
                  <c:v>0.71667000000000003</c:v>
                </c:pt>
                <c:pt idx="43">
                  <c:v>0.73333000000000004</c:v>
                </c:pt>
                <c:pt idx="44">
                  <c:v>0.75</c:v>
                </c:pt>
                <c:pt idx="45">
                  <c:v>0.76666999999999996</c:v>
                </c:pt>
                <c:pt idx="46">
                  <c:v>0.78332999999999997</c:v>
                </c:pt>
                <c:pt idx="47">
                  <c:v>0.8</c:v>
                </c:pt>
                <c:pt idx="48">
                  <c:v>0.81667000000000001</c:v>
                </c:pt>
                <c:pt idx="49">
                  <c:v>0.83333000000000002</c:v>
                </c:pt>
                <c:pt idx="50">
                  <c:v>0.85</c:v>
                </c:pt>
                <c:pt idx="51">
                  <c:v>0.86667000000000005</c:v>
                </c:pt>
                <c:pt idx="52">
                  <c:v>0.88332999999999995</c:v>
                </c:pt>
                <c:pt idx="53">
                  <c:v>0.9</c:v>
                </c:pt>
                <c:pt idx="54">
                  <c:v>0.91666999999999998</c:v>
                </c:pt>
                <c:pt idx="55">
                  <c:v>0.93332999999999999</c:v>
                </c:pt>
                <c:pt idx="56">
                  <c:v>0.95</c:v>
                </c:pt>
                <c:pt idx="57">
                  <c:v>0.96667000000000003</c:v>
                </c:pt>
                <c:pt idx="58">
                  <c:v>0.98333000000000004</c:v>
                </c:pt>
                <c:pt idx="59">
                  <c:v>1</c:v>
                </c:pt>
                <c:pt idx="60">
                  <c:v>1.01667</c:v>
                </c:pt>
                <c:pt idx="61">
                  <c:v>1.0333300000000001</c:v>
                </c:pt>
                <c:pt idx="62">
                  <c:v>1.05</c:v>
                </c:pt>
                <c:pt idx="63">
                  <c:v>1.06667</c:v>
                </c:pt>
                <c:pt idx="64">
                  <c:v>1.0833299999999999</c:v>
                </c:pt>
                <c:pt idx="65">
                  <c:v>1.1000000000000001</c:v>
                </c:pt>
                <c:pt idx="66">
                  <c:v>1.1166700000000001</c:v>
                </c:pt>
                <c:pt idx="67">
                  <c:v>1.1333299999999999</c:v>
                </c:pt>
                <c:pt idx="68">
                  <c:v>1.1499999999999999</c:v>
                </c:pt>
                <c:pt idx="69">
                  <c:v>1.1666700000000001</c:v>
                </c:pt>
                <c:pt idx="70">
                  <c:v>1.18333</c:v>
                </c:pt>
                <c:pt idx="71">
                  <c:v>1.2</c:v>
                </c:pt>
                <c:pt idx="72">
                  <c:v>1.2166699999999999</c:v>
                </c:pt>
                <c:pt idx="73">
                  <c:v>1.23333</c:v>
                </c:pt>
                <c:pt idx="74">
                  <c:v>1.25</c:v>
                </c:pt>
                <c:pt idx="75">
                  <c:v>1.26667</c:v>
                </c:pt>
                <c:pt idx="76">
                  <c:v>1.2833300000000001</c:v>
                </c:pt>
                <c:pt idx="77">
                  <c:v>1.3</c:v>
                </c:pt>
                <c:pt idx="78">
                  <c:v>1.31667</c:v>
                </c:pt>
                <c:pt idx="79">
                  <c:v>1.3333299999999999</c:v>
                </c:pt>
                <c:pt idx="80">
                  <c:v>1.35</c:v>
                </c:pt>
                <c:pt idx="81">
                  <c:v>1.3666700000000001</c:v>
                </c:pt>
                <c:pt idx="82">
                  <c:v>1.3833299999999999</c:v>
                </c:pt>
                <c:pt idx="83">
                  <c:v>1.4</c:v>
                </c:pt>
                <c:pt idx="84">
                  <c:v>1.4166700000000001</c:v>
                </c:pt>
                <c:pt idx="85">
                  <c:v>1.43333</c:v>
                </c:pt>
                <c:pt idx="86">
                  <c:v>1.45</c:v>
                </c:pt>
                <c:pt idx="87">
                  <c:v>1.4666699999999999</c:v>
                </c:pt>
                <c:pt idx="88">
                  <c:v>1.48333</c:v>
                </c:pt>
                <c:pt idx="89">
                  <c:v>1.5</c:v>
                </c:pt>
                <c:pt idx="90">
                  <c:v>1.51667</c:v>
                </c:pt>
                <c:pt idx="91">
                  <c:v>1.5333300000000001</c:v>
                </c:pt>
                <c:pt idx="92">
                  <c:v>1.55</c:v>
                </c:pt>
                <c:pt idx="93">
                  <c:v>1.56667</c:v>
                </c:pt>
                <c:pt idx="94">
                  <c:v>1.5833299999999999</c:v>
                </c:pt>
                <c:pt idx="95">
                  <c:v>1.6</c:v>
                </c:pt>
                <c:pt idx="96">
                  <c:v>1.6166700000000001</c:v>
                </c:pt>
                <c:pt idx="97">
                  <c:v>1.6333299999999999</c:v>
                </c:pt>
                <c:pt idx="98">
                  <c:v>1.65</c:v>
                </c:pt>
                <c:pt idx="99">
                  <c:v>1.6666700000000001</c:v>
                </c:pt>
                <c:pt idx="100">
                  <c:v>1.68333</c:v>
                </c:pt>
                <c:pt idx="101">
                  <c:v>1.7</c:v>
                </c:pt>
                <c:pt idx="102">
                  <c:v>1.7166699999999999</c:v>
                </c:pt>
                <c:pt idx="103">
                  <c:v>1.73333</c:v>
                </c:pt>
                <c:pt idx="104">
                  <c:v>1.75</c:v>
                </c:pt>
                <c:pt idx="105">
                  <c:v>1.76667</c:v>
                </c:pt>
                <c:pt idx="106">
                  <c:v>1.7833300000000001</c:v>
                </c:pt>
                <c:pt idx="107">
                  <c:v>1.8</c:v>
                </c:pt>
                <c:pt idx="108">
                  <c:v>1.81667</c:v>
                </c:pt>
                <c:pt idx="109">
                  <c:v>1.8333299999999999</c:v>
                </c:pt>
                <c:pt idx="110">
                  <c:v>1.85</c:v>
                </c:pt>
                <c:pt idx="111">
                  <c:v>1.8666700000000001</c:v>
                </c:pt>
                <c:pt idx="112">
                  <c:v>1.8833299999999999</c:v>
                </c:pt>
                <c:pt idx="113">
                  <c:v>1.9</c:v>
                </c:pt>
                <c:pt idx="114">
                  <c:v>1.9166700000000001</c:v>
                </c:pt>
                <c:pt idx="115">
                  <c:v>1.93333</c:v>
                </c:pt>
                <c:pt idx="116">
                  <c:v>1.95</c:v>
                </c:pt>
                <c:pt idx="117">
                  <c:v>1.9666699999999999</c:v>
                </c:pt>
                <c:pt idx="118">
                  <c:v>1.98333</c:v>
                </c:pt>
                <c:pt idx="119">
                  <c:v>2</c:v>
                </c:pt>
                <c:pt idx="120">
                  <c:v>2.01667</c:v>
                </c:pt>
                <c:pt idx="121">
                  <c:v>2.0333299999999999</c:v>
                </c:pt>
                <c:pt idx="122">
                  <c:v>2.0499999999999998</c:v>
                </c:pt>
                <c:pt idx="123">
                  <c:v>2.0666699999999998</c:v>
                </c:pt>
                <c:pt idx="124">
                  <c:v>2.0833300000000001</c:v>
                </c:pt>
                <c:pt idx="125">
                  <c:v>2.1</c:v>
                </c:pt>
                <c:pt idx="126">
                  <c:v>2.1166700000000001</c:v>
                </c:pt>
                <c:pt idx="127">
                  <c:v>2.1333299999999999</c:v>
                </c:pt>
                <c:pt idx="128">
                  <c:v>2.15</c:v>
                </c:pt>
                <c:pt idx="129">
                  <c:v>2.1666699999999999</c:v>
                </c:pt>
                <c:pt idx="130">
                  <c:v>2.1833300000000002</c:v>
                </c:pt>
                <c:pt idx="131">
                  <c:v>2.2000000000000002</c:v>
                </c:pt>
                <c:pt idx="132">
                  <c:v>2.2166700000000001</c:v>
                </c:pt>
                <c:pt idx="133">
                  <c:v>2.23333</c:v>
                </c:pt>
                <c:pt idx="134">
                  <c:v>2.25</c:v>
                </c:pt>
                <c:pt idx="135">
                  <c:v>2.26667</c:v>
                </c:pt>
                <c:pt idx="136">
                  <c:v>2.2833299999999999</c:v>
                </c:pt>
                <c:pt idx="137">
                  <c:v>2.2999999999999998</c:v>
                </c:pt>
                <c:pt idx="138">
                  <c:v>2.3166699999999998</c:v>
                </c:pt>
                <c:pt idx="139">
                  <c:v>2.3333300000000001</c:v>
                </c:pt>
                <c:pt idx="140">
                  <c:v>2.35</c:v>
                </c:pt>
                <c:pt idx="141">
                  <c:v>2.3666700000000001</c:v>
                </c:pt>
                <c:pt idx="142">
                  <c:v>2.3833299999999999</c:v>
                </c:pt>
                <c:pt idx="143">
                  <c:v>2.4</c:v>
                </c:pt>
                <c:pt idx="144">
                  <c:v>2.4166699999999999</c:v>
                </c:pt>
                <c:pt idx="145">
                  <c:v>2.4333300000000002</c:v>
                </c:pt>
                <c:pt idx="146">
                  <c:v>2.4500000000000002</c:v>
                </c:pt>
                <c:pt idx="147">
                  <c:v>2.4666700000000001</c:v>
                </c:pt>
                <c:pt idx="148">
                  <c:v>2.48333</c:v>
                </c:pt>
                <c:pt idx="149">
                  <c:v>2.5</c:v>
                </c:pt>
                <c:pt idx="150">
                  <c:v>2.5166599999999999</c:v>
                </c:pt>
                <c:pt idx="151">
                  <c:v>2.5333299999999999</c:v>
                </c:pt>
                <c:pt idx="152">
                  <c:v>2.5499999999999998</c:v>
                </c:pt>
                <c:pt idx="153">
                  <c:v>2.5666600000000002</c:v>
                </c:pt>
                <c:pt idx="154">
                  <c:v>2.5833300000000001</c:v>
                </c:pt>
                <c:pt idx="155">
                  <c:v>2.6</c:v>
                </c:pt>
                <c:pt idx="156">
                  <c:v>2.61666</c:v>
                </c:pt>
                <c:pt idx="157">
                  <c:v>2.6333299999999999</c:v>
                </c:pt>
                <c:pt idx="158">
                  <c:v>2.65</c:v>
                </c:pt>
                <c:pt idx="159">
                  <c:v>2.6666599999999998</c:v>
                </c:pt>
                <c:pt idx="160">
                  <c:v>2.6833300000000002</c:v>
                </c:pt>
                <c:pt idx="161">
                  <c:v>2.7</c:v>
                </c:pt>
                <c:pt idx="162">
                  <c:v>2.7166600000000001</c:v>
                </c:pt>
                <c:pt idx="163">
                  <c:v>2.73333</c:v>
                </c:pt>
                <c:pt idx="164">
                  <c:v>2.75</c:v>
                </c:pt>
                <c:pt idx="165">
                  <c:v>2.7666599999999999</c:v>
                </c:pt>
                <c:pt idx="166">
                  <c:v>2.7833299999999999</c:v>
                </c:pt>
                <c:pt idx="167">
                  <c:v>2.8</c:v>
                </c:pt>
                <c:pt idx="168">
                  <c:v>2.8166600000000002</c:v>
                </c:pt>
                <c:pt idx="169">
                  <c:v>2.8333300000000001</c:v>
                </c:pt>
                <c:pt idx="170">
                  <c:v>2.85</c:v>
                </c:pt>
                <c:pt idx="171">
                  <c:v>2.86666</c:v>
                </c:pt>
                <c:pt idx="172">
                  <c:v>2.8833299999999999</c:v>
                </c:pt>
                <c:pt idx="173">
                  <c:v>2.9</c:v>
                </c:pt>
                <c:pt idx="174">
                  <c:v>2.9166599999999998</c:v>
                </c:pt>
                <c:pt idx="175">
                  <c:v>2.9333300000000002</c:v>
                </c:pt>
                <c:pt idx="176">
                  <c:v>2.95</c:v>
                </c:pt>
                <c:pt idx="177">
                  <c:v>2.9666600000000001</c:v>
                </c:pt>
                <c:pt idx="178">
                  <c:v>2.98333</c:v>
                </c:pt>
                <c:pt idx="179">
                  <c:v>3</c:v>
                </c:pt>
                <c:pt idx="180">
                  <c:v>3.0166599999999999</c:v>
                </c:pt>
                <c:pt idx="181">
                  <c:v>3.0333299999999999</c:v>
                </c:pt>
                <c:pt idx="182">
                  <c:v>3.05</c:v>
                </c:pt>
                <c:pt idx="183">
                  <c:v>3.0666600000000002</c:v>
                </c:pt>
                <c:pt idx="184">
                  <c:v>3.0833300000000001</c:v>
                </c:pt>
                <c:pt idx="185">
                  <c:v>3.1</c:v>
                </c:pt>
                <c:pt idx="186">
                  <c:v>3.11666</c:v>
                </c:pt>
                <c:pt idx="187">
                  <c:v>3.1333299999999999</c:v>
                </c:pt>
                <c:pt idx="188">
                  <c:v>3.15</c:v>
                </c:pt>
                <c:pt idx="189">
                  <c:v>3.1666599999999998</c:v>
                </c:pt>
                <c:pt idx="190">
                  <c:v>3.1833300000000002</c:v>
                </c:pt>
                <c:pt idx="191">
                  <c:v>3.2</c:v>
                </c:pt>
                <c:pt idx="192">
                  <c:v>3.2166600000000001</c:v>
                </c:pt>
                <c:pt idx="193">
                  <c:v>3.23333</c:v>
                </c:pt>
                <c:pt idx="194">
                  <c:v>3.25</c:v>
                </c:pt>
                <c:pt idx="195">
                  <c:v>3.2666599999999999</c:v>
                </c:pt>
                <c:pt idx="196">
                  <c:v>3.2833299999999999</c:v>
                </c:pt>
                <c:pt idx="197">
                  <c:v>3.3</c:v>
                </c:pt>
                <c:pt idx="198">
                  <c:v>3.3166600000000002</c:v>
                </c:pt>
                <c:pt idx="199">
                  <c:v>3.3333300000000001</c:v>
                </c:pt>
                <c:pt idx="200">
                  <c:v>3.35</c:v>
                </c:pt>
                <c:pt idx="201">
                  <c:v>3.36666</c:v>
                </c:pt>
                <c:pt idx="202">
                  <c:v>3.3833299999999999</c:v>
                </c:pt>
                <c:pt idx="203">
                  <c:v>3.4</c:v>
                </c:pt>
                <c:pt idx="204">
                  <c:v>3.4166599999999998</c:v>
                </c:pt>
                <c:pt idx="205">
                  <c:v>3.4333300000000002</c:v>
                </c:pt>
                <c:pt idx="206">
                  <c:v>3.45</c:v>
                </c:pt>
                <c:pt idx="207">
                  <c:v>3.4666600000000001</c:v>
                </c:pt>
                <c:pt idx="208">
                  <c:v>3.48333</c:v>
                </c:pt>
                <c:pt idx="209">
                  <c:v>3.5</c:v>
                </c:pt>
                <c:pt idx="210">
                  <c:v>3.5166599999999999</c:v>
                </c:pt>
                <c:pt idx="211">
                  <c:v>3.5333299999999999</c:v>
                </c:pt>
                <c:pt idx="212">
                  <c:v>3.55</c:v>
                </c:pt>
                <c:pt idx="213">
                  <c:v>3.5666600000000002</c:v>
                </c:pt>
                <c:pt idx="214">
                  <c:v>3.5833300000000001</c:v>
                </c:pt>
                <c:pt idx="215">
                  <c:v>3.6</c:v>
                </c:pt>
                <c:pt idx="216">
                  <c:v>3.61666</c:v>
                </c:pt>
                <c:pt idx="217">
                  <c:v>3.6333299999999999</c:v>
                </c:pt>
                <c:pt idx="218">
                  <c:v>3.65</c:v>
                </c:pt>
                <c:pt idx="219">
                  <c:v>3.6666599999999998</c:v>
                </c:pt>
                <c:pt idx="220">
                  <c:v>3.6833300000000002</c:v>
                </c:pt>
                <c:pt idx="221">
                  <c:v>3.7</c:v>
                </c:pt>
                <c:pt idx="222">
                  <c:v>3.7166600000000001</c:v>
                </c:pt>
                <c:pt idx="223">
                  <c:v>3.73333</c:v>
                </c:pt>
                <c:pt idx="224">
                  <c:v>3.75</c:v>
                </c:pt>
                <c:pt idx="225">
                  <c:v>3.7666599999999999</c:v>
                </c:pt>
                <c:pt idx="226">
                  <c:v>3.7833299999999999</c:v>
                </c:pt>
                <c:pt idx="227">
                  <c:v>3.8</c:v>
                </c:pt>
                <c:pt idx="228">
                  <c:v>3.8166600000000002</c:v>
                </c:pt>
                <c:pt idx="229">
                  <c:v>3.8333300000000001</c:v>
                </c:pt>
                <c:pt idx="230">
                  <c:v>3.85</c:v>
                </c:pt>
                <c:pt idx="231">
                  <c:v>3.86666</c:v>
                </c:pt>
                <c:pt idx="232">
                  <c:v>3.8833299999999999</c:v>
                </c:pt>
                <c:pt idx="233">
                  <c:v>3.9</c:v>
                </c:pt>
                <c:pt idx="234">
                  <c:v>3.9166599999999998</c:v>
                </c:pt>
                <c:pt idx="235">
                  <c:v>3.9333300000000002</c:v>
                </c:pt>
                <c:pt idx="236">
                  <c:v>3.95</c:v>
                </c:pt>
                <c:pt idx="237">
                  <c:v>3.9666600000000001</c:v>
                </c:pt>
                <c:pt idx="238">
                  <c:v>3.98333</c:v>
                </c:pt>
                <c:pt idx="239">
                  <c:v>4</c:v>
                </c:pt>
                <c:pt idx="240">
                  <c:v>4.0166599999999999</c:v>
                </c:pt>
                <c:pt idx="241">
                  <c:v>4.0333300000000003</c:v>
                </c:pt>
                <c:pt idx="242">
                  <c:v>4.05</c:v>
                </c:pt>
                <c:pt idx="243">
                  <c:v>4.0666599999999997</c:v>
                </c:pt>
                <c:pt idx="244">
                  <c:v>4.0833300000000001</c:v>
                </c:pt>
                <c:pt idx="245">
                  <c:v>4.0999999999999996</c:v>
                </c:pt>
                <c:pt idx="246">
                  <c:v>4.1166600000000004</c:v>
                </c:pt>
                <c:pt idx="247">
                  <c:v>4.1333299999999999</c:v>
                </c:pt>
                <c:pt idx="248">
                  <c:v>4.1500000000000004</c:v>
                </c:pt>
                <c:pt idx="249">
                  <c:v>4.1666699999999999</c:v>
                </c:pt>
                <c:pt idx="250">
                  <c:v>4.1833299999999998</c:v>
                </c:pt>
                <c:pt idx="251">
                  <c:v>4.2</c:v>
                </c:pt>
                <c:pt idx="252">
                  <c:v>4.2166699999999997</c:v>
                </c:pt>
                <c:pt idx="253">
                  <c:v>4.2333299999999996</c:v>
                </c:pt>
                <c:pt idx="254">
                  <c:v>4.25</c:v>
                </c:pt>
                <c:pt idx="255">
                  <c:v>4.2666700000000004</c:v>
                </c:pt>
                <c:pt idx="256">
                  <c:v>4.2833300000000003</c:v>
                </c:pt>
                <c:pt idx="257">
                  <c:v>4.3</c:v>
                </c:pt>
                <c:pt idx="258">
                  <c:v>4.3166700000000002</c:v>
                </c:pt>
                <c:pt idx="259">
                  <c:v>4.3333300000000001</c:v>
                </c:pt>
                <c:pt idx="260">
                  <c:v>4.3499999999999996</c:v>
                </c:pt>
                <c:pt idx="261">
                  <c:v>4.3666700000000001</c:v>
                </c:pt>
                <c:pt idx="262">
                  <c:v>4.3833399999999996</c:v>
                </c:pt>
                <c:pt idx="263">
                  <c:v>4.4000000000000004</c:v>
                </c:pt>
                <c:pt idx="264">
                  <c:v>4.4166699999999999</c:v>
                </c:pt>
                <c:pt idx="265">
                  <c:v>4.4333400000000003</c:v>
                </c:pt>
                <c:pt idx="266">
                  <c:v>4.45</c:v>
                </c:pt>
                <c:pt idx="267">
                  <c:v>4.4666699999999997</c:v>
                </c:pt>
                <c:pt idx="268">
                  <c:v>4.4833400000000001</c:v>
                </c:pt>
                <c:pt idx="269">
                  <c:v>4.5</c:v>
                </c:pt>
                <c:pt idx="270">
                  <c:v>4.5166700000000004</c:v>
                </c:pt>
                <c:pt idx="271">
                  <c:v>4.5333399999999999</c:v>
                </c:pt>
                <c:pt idx="272">
                  <c:v>4.55</c:v>
                </c:pt>
                <c:pt idx="273">
                  <c:v>4.5666700000000002</c:v>
                </c:pt>
                <c:pt idx="274">
                  <c:v>4.5833399999999997</c:v>
                </c:pt>
                <c:pt idx="275">
                  <c:v>4.5999999999999996</c:v>
                </c:pt>
                <c:pt idx="276">
                  <c:v>4.6166700000000001</c:v>
                </c:pt>
                <c:pt idx="277">
                  <c:v>4.6333399999999996</c:v>
                </c:pt>
                <c:pt idx="278">
                  <c:v>4.6500000000000004</c:v>
                </c:pt>
                <c:pt idx="279">
                  <c:v>4.6666699999999999</c:v>
                </c:pt>
                <c:pt idx="280">
                  <c:v>4.6833400000000003</c:v>
                </c:pt>
                <c:pt idx="281">
                  <c:v>4.7000099999999998</c:v>
                </c:pt>
                <c:pt idx="282">
                  <c:v>4.7166699999999997</c:v>
                </c:pt>
                <c:pt idx="283">
                  <c:v>4.7333400000000001</c:v>
                </c:pt>
                <c:pt idx="284">
                  <c:v>4.7500099999999996</c:v>
                </c:pt>
                <c:pt idx="285">
                  <c:v>4.7666700000000004</c:v>
                </c:pt>
                <c:pt idx="286">
                  <c:v>4.7833399999999999</c:v>
                </c:pt>
                <c:pt idx="287">
                  <c:v>4.8000100000000003</c:v>
                </c:pt>
                <c:pt idx="288">
                  <c:v>4.8166700000000002</c:v>
                </c:pt>
                <c:pt idx="289">
                  <c:v>4.8333399999999997</c:v>
                </c:pt>
                <c:pt idx="290">
                  <c:v>4.8500100000000002</c:v>
                </c:pt>
                <c:pt idx="291">
                  <c:v>4.8666700000000001</c:v>
                </c:pt>
                <c:pt idx="292">
                  <c:v>4.8833399999999996</c:v>
                </c:pt>
                <c:pt idx="293">
                  <c:v>4.90001</c:v>
                </c:pt>
                <c:pt idx="294">
                  <c:v>4.9166800000000004</c:v>
                </c:pt>
                <c:pt idx="295">
                  <c:v>4.9333400000000003</c:v>
                </c:pt>
                <c:pt idx="296">
                  <c:v>4.9500099999999998</c:v>
                </c:pt>
                <c:pt idx="297">
                  <c:v>4.9666800000000002</c:v>
                </c:pt>
                <c:pt idx="298">
                  <c:v>4.9833400000000001</c:v>
                </c:pt>
                <c:pt idx="299">
                  <c:v>5.0000099999999996</c:v>
                </c:pt>
                <c:pt idx="300">
                  <c:v>5.01668</c:v>
                </c:pt>
                <c:pt idx="301">
                  <c:v>5.0333399999999999</c:v>
                </c:pt>
                <c:pt idx="302">
                  <c:v>5.0500100000000003</c:v>
                </c:pt>
                <c:pt idx="303">
                  <c:v>5.0666799999999999</c:v>
                </c:pt>
                <c:pt idx="304">
                  <c:v>5.0833399999999997</c:v>
                </c:pt>
                <c:pt idx="305">
                  <c:v>5.1000100000000002</c:v>
                </c:pt>
                <c:pt idx="306">
                  <c:v>5.1166799999999997</c:v>
                </c:pt>
                <c:pt idx="307">
                  <c:v>5.1333500000000001</c:v>
                </c:pt>
                <c:pt idx="308">
                  <c:v>5.15001</c:v>
                </c:pt>
                <c:pt idx="309">
                  <c:v>5.1666800000000004</c:v>
                </c:pt>
                <c:pt idx="310">
                  <c:v>5.1833499999999999</c:v>
                </c:pt>
                <c:pt idx="311">
                  <c:v>5.2000099999999998</c:v>
                </c:pt>
                <c:pt idx="312">
                  <c:v>5.2166800000000002</c:v>
                </c:pt>
                <c:pt idx="313">
                  <c:v>5.2333499999999997</c:v>
                </c:pt>
                <c:pt idx="314">
                  <c:v>5.2500099999999996</c:v>
                </c:pt>
                <c:pt idx="315">
                  <c:v>5.26668</c:v>
                </c:pt>
                <c:pt idx="316">
                  <c:v>5.2833500000000004</c:v>
                </c:pt>
                <c:pt idx="317">
                  <c:v>5.3000100000000003</c:v>
                </c:pt>
                <c:pt idx="318">
                  <c:v>5.3166799999999999</c:v>
                </c:pt>
                <c:pt idx="319">
                  <c:v>5.3333500000000003</c:v>
                </c:pt>
                <c:pt idx="320">
                  <c:v>5.3500100000000002</c:v>
                </c:pt>
                <c:pt idx="321">
                  <c:v>5.3666799999999997</c:v>
                </c:pt>
                <c:pt idx="322">
                  <c:v>5.3833500000000001</c:v>
                </c:pt>
                <c:pt idx="323">
                  <c:v>5.4000199999999996</c:v>
                </c:pt>
                <c:pt idx="324">
                  <c:v>5.4166800000000004</c:v>
                </c:pt>
                <c:pt idx="325">
                  <c:v>5.4333499999999999</c:v>
                </c:pt>
                <c:pt idx="326">
                  <c:v>5.4500200000000003</c:v>
                </c:pt>
                <c:pt idx="327">
                  <c:v>5.4666800000000002</c:v>
                </c:pt>
                <c:pt idx="328">
                  <c:v>5.4833499999999997</c:v>
                </c:pt>
                <c:pt idx="329">
                  <c:v>5.5000200000000001</c:v>
                </c:pt>
                <c:pt idx="330">
                  <c:v>5.51668</c:v>
                </c:pt>
                <c:pt idx="331">
                  <c:v>5.5333500000000004</c:v>
                </c:pt>
                <c:pt idx="332">
                  <c:v>5.55002</c:v>
                </c:pt>
                <c:pt idx="333">
                  <c:v>5.5666799999999999</c:v>
                </c:pt>
                <c:pt idx="334">
                  <c:v>5.5833500000000003</c:v>
                </c:pt>
                <c:pt idx="335">
                  <c:v>5.6000199999999998</c:v>
                </c:pt>
                <c:pt idx="336">
                  <c:v>5.6166799999999997</c:v>
                </c:pt>
                <c:pt idx="337">
                  <c:v>5.6333500000000001</c:v>
                </c:pt>
                <c:pt idx="338">
                  <c:v>5.6500199999999996</c:v>
                </c:pt>
                <c:pt idx="339">
                  <c:v>5.66669</c:v>
                </c:pt>
                <c:pt idx="340">
                  <c:v>5.6833499999999999</c:v>
                </c:pt>
                <c:pt idx="341">
                  <c:v>5.7000200000000003</c:v>
                </c:pt>
                <c:pt idx="342">
                  <c:v>5.7166899999999998</c:v>
                </c:pt>
                <c:pt idx="343">
                  <c:v>5.7333499999999997</c:v>
                </c:pt>
                <c:pt idx="344">
                  <c:v>5.7500200000000001</c:v>
                </c:pt>
                <c:pt idx="345">
                  <c:v>5.7666899999999996</c:v>
                </c:pt>
                <c:pt idx="346">
                  <c:v>5.7833500000000004</c:v>
                </c:pt>
                <c:pt idx="347">
                  <c:v>5.80002</c:v>
                </c:pt>
                <c:pt idx="348">
                  <c:v>5.8166900000000004</c:v>
                </c:pt>
                <c:pt idx="349">
                  <c:v>5.8333500000000003</c:v>
                </c:pt>
                <c:pt idx="350">
                  <c:v>5.8500199999999998</c:v>
                </c:pt>
                <c:pt idx="351">
                  <c:v>5.8666900000000002</c:v>
                </c:pt>
                <c:pt idx="352">
                  <c:v>5.8833599999999997</c:v>
                </c:pt>
                <c:pt idx="353">
                  <c:v>5.9000199999999996</c:v>
                </c:pt>
                <c:pt idx="354">
                  <c:v>5.91669</c:v>
                </c:pt>
                <c:pt idx="355">
                  <c:v>5.9333600000000004</c:v>
                </c:pt>
                <c:pt idx="356">
                  <c:v>5.9500200000000003</c:v>
                </c:pt>
                <c:pt idx="357">
                  <c:v>5.9666899999999998</c:v>
                </c:pt>
                <c:pt idx="358">
                  <c:v>5.9833600000000002</c:v>
                </c:pt>
                <c:pt idx="359">
                  <c:v>6.0000200000000001</c:v>
                </c:pt>
                <c:pt idx="360">
                  <c:v>6.0166899999999996</c:v>
                </c:pt>
                <c:pt idx="361">
                  <c:v>6.0333600000000001</c:v>
                </c:pt>
                <c:pt idx="362">
                  <c:v>6.05002</c:v>
                </c:pt>
                <c:pt idx="363">
                  <c:v>6.0666900000000004</c:v>
                </c:pt>
                <c:pt idx="364">
                  <c:v>6.0833599999999999</c:v>
                </c:pt>
                <c:pt idx="365">
                  <c:v>6.1000199999999998</c:v>
                </c:pt>
                <c:pt idx="366">
                  <c:v>6.1166900000000002</c:v>
                </c:pt>
                <c:pt idx="367">
                  <c:v>6.1333599999999997</c:v>
                </c:pt>
                <c:pt idx="368">
                  <c:v>6.1500300000000001</c:v>
                </c:pt>
                <c:pt idx="369">
                  <c:v>6.16669</c:v>
                </c:pt>
                <c:pt idx="370">
                  <c:v>6.1833600000000004</c:v>
                </c:pt>
                <c:pt idx="371">
                  <c:v>6.2000299999999999</c:v>
                </c:pt>
                <c:pt idx="372">
                  <c:v>6.2166899999999998</c:v>
                </c:pt>
                <c:pt idx="373">
                  <c:v>6.2333600000000002</c:v>
                </c:pt>
                <c:pt idx="374">
                  <c:v>6.2500299999999998</c:v>
                </c:pt>
                <c:pt idx="375">
                  <c:v>6.2666899999999996</c:v>
                </c:pt>
                <c:pt idx="376">
                  <c:v>6.2833600000000001</c:v>
                </c:pt>
                <c:pt idx="377">
                  <c:v>6.3000299999999996</c:v>
                </c:pt>
                <c:pt idx="378">
                  <c:v>6.3166900000000004</c:v>
                </c:pt>
                <c:pt idx="379">
                  <c:v>6.3333599999999999</c:v>
                </c:pt>
                <c:pt idx="380">
                  <c:v>6.3500300000000003</c:v>
                </c:pt>
                <c:pt idx="381">
                  <c:v>6.3666900000000002</c:v>
                </c:pt>
                <c:pt idx="382">
                  <c:v>6.3833599999999997</c:v>
                </c:pt>
                <c:pt idx="383">
                  <c:v>6.4000300000000001</c:v>
                </c:pt>
                <c:pt idx="384">
                  <c:v>6.4166999999999996</c:v>
                </c:pt>
                <c:pt idx="385">
                  <c:v>6.4333600000000004</c:v>
                </c:pt>
                <c:pt idx="386">
                  <c:v>6.4500299999999999</c:v>
                </c:pt>
                <c:pt idx="387">
                  <c:v>6.4667000000000003</c:v>
                </c:pt>
                <c:pt idx="388">
                  <c:v>6.4833600000000002</c:v>
                </c:pt>
                <c:pt idx="389">
                  <c:v>6.5000299999999998</c:v>
                </c:pt>
                <c:pt idx="390">
                  <c:v>6.5167000000000002</c:v>
                </c:pt>
                <c:pt idx="391">
                  <c:v>6.5333600000000001</c:v>
                </c:pt>
                <c:pt idx="392">
                  <c:v>6.5500299999999996</c:v>
                </c:pt>
                <c:pt idx="393">
                  <c:v>6.5667</c:v>
                </c:pt>
                <c:pt idx="394">
                  <c:v>6.5833599999999999</c:v>
                </c:pt>
                <c:pt idx="395">
                  <c:v>6.6000300000000003</c:v>
                </c:pt>
                <c:pt idx="396">
                  <c:v>6.6166999999999998</c:v>
                </c:pt>
                <c:pt idx="397">
                  <c:v>6.6333700000000002</c:v>
                </c:pt>
                <c:pt idx="398">
                  <c:v>6.6500300000000001</c:v>
                </c:pt>
                <c:pt idx="399">
                  <c:v>6.6666999999999996</c:v>
                </c:pt>
                <c:pt idx="400">
                  <c:v>6.68337</c:v>
                </c:pt>
                <c:pt idx="401">
                  <c:v>6.7000299999999999</c:v>
                </c:pt>
                <c:pt idx="402">
                  <c:v>6.7167000000000003</c:v>
                </c:pt>
                <c:pt idx="403">
                  <c:v>6.7333699999999999</c:v>
                </c:pt>
                <c:pt idx="404">
                  <c:v>6.7500299999999998</c:v>
                </c:pt>
                <c:pt idx="405">
                  <c:v>6.7667000000000002</c:v>
                </c:pt>
                <c:pt idx="406">
                  <c:v>6.7833699999999997</c:v>
                </c:pt>
                <c:pt idx="407">
                  <c:v>6.8000299999999996</c:v>
                </c:pt>
                <c:pt idx="408">
                  <c:v>6.8167</c:v>
                </c:pt>
                <c:pt idx="409">
                  <c:v>6.8333700000000004</c:v>
                </c:pt>
                <c:pt idx="410">
                  <c:v>6.8500300000000003</c:v>
                </c:pt>
                <c:pt idx="411">
                  <c:v>6.8666999999999998</c:v>
                </c:pt>
                <c:pt idx="412">
                  <c:v>6.8833700000000002</c:v>
                </c:pt>
                <c:pt idx="413">
                  <c:v>6.9000399999999997</c:v>
                </c:pt>
                <c:pt idx="414">
                  <c:v>6.9166999999999996</c:v>
                </c:pt>
                <c:pt idx="415">
                  <c:v>6.93337</c:v>
                </c:pt>
                <c:pt idx="416">
                  <c:v>6.9500400000000004</c:v>
                </c:pt>
                <c:pt idx="417">
                  <c:v>6.9667000000000003</c:v>
                </c:pt>
                <c:pt idx="418">
                  <c:v>6.9833699999999999</c:v>
                </c:pt>
                <c:pt idx="419">
                  <c:v>7.0000400000000003</c:v>
                </c:pt>
                <c:pt idx="420">
                  <c:v>7.0167000000000002</c:v>
                </c:pt>
                <c:pt idx="421">
                  <c:v>7.0333699999999997</c:v>
                </c:pt>
                <c:pt idx="422">
                  <c:v>7.0500400000000001</c:v>
                </c:pt>
                <c:pt idx="423">
                  <c:v>7.0667</c:v>
                </c:pt>
                <c:pt idx="424">
                  <c:v>7.0833700000000004</c:v>
                </c:pt>
                <c:pt idx="425">
                  <c:v>7.1000399999999999</c:v>
                </c:pt>
                <c:pt idx="426">
                  <c:v>7.1166999999999998</c:v>
                </c:pt>
                <c:pt idx="427">
                  <c:v>7.1333700000000002</c:v>
                </c:pt>
                <c:pt idx="428">
                  <c:v>7.1500399999999997</c:v>
                </c:pt>
                <c:pt idx="429">
                  <c:v>7.1667100000000001</c:v>
                </c:pt>
                <c:pt idx="430">
                  <c:v>7.18337</c:v>
                </c:pt>
                <c:pt idx="431">
                  <c:v>7.2000400000000004</c:v>
                </c:pt>
                <c:pt idx="432">
                  <c:v>7.21671</c:v>
                </c:pt>
                <c:pt idx="433">
                  <c:v>7.2333699999999999</c:v>
                </c:pt>
                <c:pt idx="434">
                  <c:v>7.2500400000000003</c:v>
                </c:pt>
                <c:pt idx="435">
                  <c:v>7.2667099999999998</c:v>
                </c:pt>
                <c:pt idx="436">
                  <c:v>7.2833699999999997</c:v>
                </c:pt>
                <c:pt idx="437">
                  <c:v>7.3000400000000001</c:v>
                </c:pt>
                <c:pt idx="438">
                  <c:v>7.3167099999999996</c:v>
                </c:pt>
                <c:pt idx="439">
                  <c:v>7.3333700000000004</c:v>
                </c:pt>
                <c:pt idx="440">
                  <c:v>7.3500399999999999</c:v>
                </c:pt>
                <c:pt idx="441">
                  <c:v>7.3667100000000003</c:v>
                </c:pt>
                <c:pt idx="442">
                  <c:v>7.3833799999999998</c:v>
                </c:pt>
                <c:pt idx="443">
                  <c:v>7.4000399999999997</c:v>
                </c:pt>
                <c:pt idx="444">
                  <c:v>7.4167100000000001</c:v>
                </c:pt>
                <c:pt idx="445">
                  <c:v>7.4333799999999997</c:v>
                </c:pt>
                <c:pt idx="446">
                  <c:v>7.4500400000000004</c:v>
                </c:pt>
                <c:pt idx="447">
                  <c:v>7.46671</c:v>
                </c:pt>
                <c:pt idx="448">
                  <c:v>7.4833800000000004</c:v>
                </c:pt>
                <c:pt idx="449">
                  <c:v>7.5000400000000003</c:v>
                </c:pt>
                <c:pt idx="450">
                  <c:v>7.5167099999999998</c:v>
                </c:pt>
                <c:pt idx="451">
                  <c:v>7.5333800000000002</c:v>
                </c:pt>
                <c:pt idx="452">
                  <c:v>7.5500400000000001</c:v>
                </c:pt>
                <c:pt idx="453">
                  <c:v>7.5667099999999996</c:v>
                </c:pt>
                <c:pt idx="454">
                  <c:v>7.58338</c:v>
                </c:pt>
                <c:pt idx="455">
                  <c:v>7.6000399999999999</c:v>
                </c:pt>
                <c:pt idx="456">
                  <c:v>7.6167100000000003</c:v>
                </c:pt>
                <c:pt idx="457">
                  <c:v>7.6333799999999998</c:v>
                </c:pt>
                <c:pt idx="458">
                  <c:v>7.6500500000000002</c:v>
                </c:pt>
                <c:pt idx="459">
                  <c:v>7.6667100000000001</c:v>
                </c:pt>
                <c:pt idx="460">
                  <c:v>7.6833799999999997</c:v>
                </c:pt>
                <c:pt idx="461">
                  <c:v>7.7000500000000001</c:v>
                </c:pt>
                <c:pt idx="462">
                  <c:v>7.71671</c:v>
                </c:pt>
                <c:pt idx="463">
                  <c:v>7.7333800000000004</c:v>
                </c:pt>
                <c:pt idx="464">
                  <c:v>7.7500499999999999</c:v>
                </c:pt>
                <c:pt idx="465">
                  <c:v>7.7667099999999998</c:v>
                </c:pt>
                <c:pt idx="466">
                  <c:v>7.7833800000000002</c:v>
                </c:pt>
                <c:pt idx="467">
                  <c:v>7.8000499999999997</c:v>
                </c:pt>
                <c:pt idx="468">
                  <c:v>7.8167099999999996</c:v>
                </c:pt>
                <c:pt idx="469">
                  <c:v>7.83338</c:v>
                </c:pt>
                <c:pt idx="470">
                  <c:v>7.8500500000000004</c:v>
                </c:pt>
                <c:pt idx="471">
                  <c:v>7.8667100000000003</c:v>
                </c:pt>
                <c:pt idx="472">
                  <c:v>7.8833799999999998</c:v>
                </c:pt>
                <c:pt idx="473">
                  <c:v>7.9000500000000002</c:v>
                </c:pt>
                <c:pt idx="474">
                  <c:v>7.9167199999999998</c:v>
                </c:pt>
                <c:pt idx="475">
                  <c:v>7.9333799999999997</c:v>
                </c:pt>
                <c:pt idx="476">
                  <c:v>7.9500500000000001</c:v>
                </c:pt>
                <c:pt idx="477">
                  <c:v>7.9667199999999996</c:v>
                </c:pt>
                <c:pt idx="478">
                  <c:v>7.9833800000000004</c:v>
                </c:pt>
                <c:pt idx="479">
                  <c:v>8.0000499999999999</c:v>
                </c:pt>
                <c:pt idx="480">
                  <c:v>8.0167199999999994</c:v>
                </c:pt>
                <c:pt idx="481">
                  <c:v>8.0333799999999993</c:v>
                </c:pt>
                <c:pt idx="482">
                  <c:v>8.0500500000000006</c:v>
                </c:pt>
                <c:pt idx="483">
                  <c:v>8.0667200000000001</c:v>
                </c:pt>
                <c:pt idx="484">
                  <c:v>8.08338</c:v>
                </c:pt>
                <c:pt idx="485">
                  <c:v>8.1000499999999995</c:v>
                </c:pt>
                <c:pt idx="486">
                  <c:v>8.1167099999999994</c:v>
                </c:pt>
                <c:pt idx="487">
                  <c:v>8.1333800000000007</c:v>
                </c:pt>
                <c:pt idx="488">
                  <c:v>8.1500500000000002</c:v>
                </c:pt>
                <c:pt idx="489">
                  <c:v>8.1667100000000001</c:v>
                </c:pt>
                <c:pt idx="490">
                  <c:v>8.1833799999999997</c:v>
                </c:pt>
                <c:pt idx="491">
                  <c:v>8.2000499999999992</c:v>
                </c:pt>
                <c:pt idx="492">
                  <c:v>8.2167100000000008</c:v>
                </c:pt>
                <c:pt idx="493">
                  <c:v>8.2333800000000004</c:v>
                </c:pt>
                <c:pt idx="494">
                  <c:v>8.2500499999999999</c:v>
                </c:pt>
                <c:pt idx="495">
                  <c:v>8.2667099999999998</c:v>
                </c:pt>
                <c:pt idx="496">
                  <c:v>8.2833799999999993</c:v>
                </c:pt>
                <c:pt idx="497">
                  <c:v>8.3000500000000006</c:v>
                </c:pt>
                <c:pt idx="498">
                  <c:v>8.3167100000000005</c:v>
                </c:pt>
                <c:pt idx="499">
                  <c:v>8.33338</c:v>
                </c:pt>
                <c:pt idx="500">
                  <c:v>8.3500399999999999</c:v>
                </c:pt>
                <c:pt idx="501">
                  <c:v>8.3667099999999994</c:v>
                </c:pt>
                <c:pt idx="502">
                  <c:v>8.3833800000000007</c:v>
                </c:pt>
                <c:pt idx="503">
                  <c:v>8.4000400000000006</c:v>
                </c:pt>
                <c:pt idx="504">
                  <c:v>8.4167100000000001</c:v>
                </c:pt>
                <c:pt idx="505">
                  <c:v>8.4333799999999997</c:v>
                </c:pt>
                <c:pt idx="506">
                  <c:v>8.4500399999999996</c:v>
                </c:pt>
                <c:pt idx="507">
                  <c:v>8.4667100000000008</c:v>
                </c:pt>
                <c:pt idx="508">
                  <c:v>8.4833800000000004</c:v>
                </c:pt>
                <c:pt idx="509">
                  <c:v>8.5000400000000003</c:v>
                </c:pt>
                <c:pt idx="510">
                  <c:v>8.5167099999999998</c:v>
                </c:pt>
                <c:pt idx="511">
                  <c:v>8.5333699999999997</c:v>
                </c:pt>
                <c:pt idx="512">
                  <c:v>8.5500399999999992</c:v>
                </c:pt>
                <c:pt idx="513">
                  <c:v>8.5667100000000005</c:v>
                </c:pt>
                <c:pt idx="514">
                  <c:v>8.5833700000000004</c:v>
                </c:pt>
                <c:pt idx="515">
                  <c:v>8.6000399999999999</c:v>
                </c:pt>
                <c:pt idx="516">
                  <c:v>8.6167099999999994</c:v>
                </c:pt>
                <c:pt idx="517">
                  <c:v>8.6333699999999993</c:v>
                </c:pt>
                <c:pt idx="518">
                  <c:v>8.6500400000000006</c:v>
                </c:pt>
                <c:pt idx="519">
                  <c:v>8.6667100000000001</c:v>
                </c:pt>
                <c:pt idx="520">
                  <c:v>8.68337</c:v>
                </c:pt>
                <c:pt idx="521">
                  <c:v>8.7000399999999996</c:v>
                </c:pt>
                <c:pt idx="522">
                  <c:v>8.7167100000000008</c:v>
                </c:pt>
                <c:pt idx="523">
                  <c:v>8.7333700000000007</c:v>
                </c:pt>
                <c:pt idx="524">
                  <c:v>8.7500400000000003</c:v>
                </c:pt>
                <c:pt idx="525">
                  <c:v>8.7667000000000002</c:v>
                </c:pt>
                <c:pt idx="526">
                  <c:v>8.7833699999999997</c:v>
                </c:pt>
                <c:pt idx="527">
                  <c:v>8.8000399999999992</c:v>
                </c:pt>
                <c:pt idx="528">
                  <c:v>8.8167000000000009</c:v>
                </c:pt>
                <c:pt idx="529">
                  <c:v>8.8333700000000004</c:v>
                </c:pt>
                <c:pt idx="530">
                  <c:v>8.8500399999999999</c:v>
                </c:pt>
                <c:pt idx="531">
                  <c:v>8.8666999999999998</c:v>
                </c:pt>
                <c:pt idx="532">
                  <c:v>8.8833699999999993</c:v>
                </c:pt>
                <c:pt idx="533">
                  <c:v>8.9000400000000006</c:v>
                </c:pt>
                <c:pt idx="534">
                  <c:v>8.9167000000000005</c:v>
                </c:pt>
                <c:pt idx="535">
                  <c:v>8.93337</c:v>
                </c:pt>
                <c:pt idx="536">
                  <c:v>8.9500299999999999</c:v>
                </c:pt>
                <c:pt idx="537">
                  <c:v>8.9666999999999994</c:v>
                </c:pt>
                <c:pt idx="538">
                  <c:v>8.9833700000000007</c:v>
                </c:pt>
                <c:pt idx="539">
                  <c:v>9.0000300000000006</c:v>
                </c:pt>
                <c:pt idx="540">
                  <c:v>9.0167000000000002</c:v>
                </c:pt>
                <c:pt idx="541">
                  <c:v>9.0333699999999997</c:v>
                </c:pt>
                <c:pt idx="542">
                  <c:v>9.0500299999999996</c:v>
                </c:pt>
                <c:pt idx="543">
                  <c:v>9.0667000000000009</c:v>
                </c:pt>
                <c:pt idx="544">
                  <c:v>9.0833700000000004</c:v>
                </c:pt>
                <c:pt idx="545">
                  <c:v>9.1000300000000003</c:v>
                </c:pt>
                <c:pt idx="546">
                  <c:v>9.1166999999999998</c:v>
                </c:pt>
                <c:pt idx="547">
                  <c:v>9.1333699999999993</c:v>
                </c:pt>
                <c:pt idx="548">
                  <c:v>9.1500299999999992</c:v>
                </c:pt>
                <c:pt idx="549">
                  <c:v>9.1667000000000005</c:v>
                </c:pt>
                <c:pt idx="550">
                  <c:v>9.1833600000000004</c:v>
                </c:pt>
                <c:pt idx="551">
                  <c:v>9.2000299999999999</c:v>
                </c:pt>
                <c:pt idx="552">
                  <c:v>9.2166999999999994</c:v>
                </c:pt>
                <c:pt idx="553">
                  <c:v>9.2333599999999993</c:v>
                </c:pt>
                <c:pt idx="554">
                  <c:v>9.2500300000000006</c:v>
                </c:pt>
                <c:pt idx="555">
                  <c:v>9.2667000000000002</c:v>
                </c:pt>
                <c:pt idx="556">
                  <c:v>9.2833600000000001</c:v>
                </c:pt>
                <c:pt idx="557">
                  <c:v>9.3000299999999996</c:v>
                </c:pt>
                <c:pt idx="558">
                  <c:v>9.3167000000000009</c:v>
                </c:pt>
                <c:pt idx="559">
                  <c:v>9.3333600000000008</c:v>
                </c:pt>
                <c:pt idx="560">
                  <c:v>9.3500300000000003</c:v>
                </c:pt>
                <c:pt idx="561">
                  <c:v>9.3666999999999998</c:v>
                </c:pt>
                <c:pt idx="562">
                  <c:v>9.3833599999999997</c:v>
                </c:pt>
                <c:pt idx="563">
                  <c:v>9.4000299999999992</c:v>
                </c:pt>
                <c:pt idx="564">
                  <c:v>9.4167000000000005</c:v>
                </c:pt>
                <c:pt idx="565">
                  <c:v>9.4333600000000004</c:v>
                </c:pt>
                <c:pt idx="566">
                  <c:v>9.4500299999999999</c:v>
                </c:pt>
                <c:pt idx="567">
                  <c:v>9.4666899999999998</c:v>
                </c:pt>
                <c:pt idx="568">
                  <c:v>9.4833599999999993</c:v>
                </c:pt>
                <c:pt idx="569">
                  <c:v>9.5000300000000006</c:v>
                </c:pt>
                <c:pt idx="570">
                  <c:v>9.5166900000000005</c:v>
                </c:pt>
                <c:pt idx="571">
                  <c:v>9.5333600000000001</c:v>
                </c:pt>
                <c:pt idx="572">
                  <c:v>9.5500299999999996</c:v>
                </c:pt>
                <c:pt idx="573">
                  <c:v>9.5666899999999995</c:v>
                </c:pt>
                <c:pt idx="574">
                  <c:v>9.5833600000000008</c:v>
                </c:pt>
                <c:pt idx="575">
                  <c:v>9.6000300000000003</c:v>
                </c:pt>
                <c:pt idx="576">
                  <c:v>9.6166900000000002</c:v>
                </c:pt>
                <c:pt idx="577">
                  <c:v>9.6333599999999997</c:v>
                </c:pt>
                <c:pt idx="578">
                  <c:v>9.6500199999999996</c:v>
                </c:pt>
                <c:pt idx="579">
                  <c:v>9.6666899999999991</c:v>
                </c:pt>
                <c:pt idx="580">
                  <c:v>9.6833600000000004</c:v>
                </c:pt>
                <c:pt idx="581">
                  <c:v>9.7000200000000003</c:v>
                </c:pt>
                <c:pt idx="582">
                  <c:v>9.7166899999999998</c:v>
                </c:pt>
                <c:pt idx="583">
                  <c:v>9.7333599999999993</c:v>
                </c:pt>
                <c:pt idx="584">
                  <c:v>9.7500199999999992</c:v>
                </c:pt>
                <c:pt idx="585">
                  <c:v>9.7666900000000005</c:v>
                </c:pt>
                <c:pt idx="586">
                  <c:v>9.7833600000000001</c:v>
                </c:pt>
                <c:pt idx="587">
                  <c:v>9.80002</c:v>
                </c:pt>
                <c:pt idx="588">
                  <c:v>9.8166899999999995</c:v>
                </c:pt>
                <c:pt idx="589">
                  <c:v>9.8333499999999994</c:v>
                </c:pt>
                <c:pt idx="590">
                  <c:v>9.8500200000000007</c:v>
                </c:pt>
                <c:pt idx="591">
                  <c:v>9.8666900000000002</c:v>
                </c:pt>
                <c:pt idx="592">
                  <c:v>9.8833500000000001</c:v>
                </c:pt>
                <c:pt idx="593">
                  <c:v>9.9000199999999996</c:v>
                </c:pt>
                <c:pt idx="594">
                  <c:v>9.9166899999999991</c:v>
                </c:pt>
                <c:pt idx="595">
                  <c:v>9.9333500000000008</c:v>
                </c:pt>
                <c:pt idx="596">
                  <c:v>9.9500200000000003</c:v>
                </c:pt>
                <c:pt idx="597">
                  <c:v>9.9666899999999998</c:v>
                </c:pt>
                <c:pt idx="598">
                  <c:v>9.9833499999999997</c:v>
                </c:pt>
                <c:pt idx="599">
                  <c:v>10.000019999999999</c:v>
                </c:pt>
                <c:pt idx="600">
                  <c:v>10.016679999999999</c:v>
                </c:pt>
                <c:pt idx="601">
                  <c:v>10.03335</c:v>
                </c:pt>
                <c:pt idx="602">
                  <c:v>10.05002</c:v>
                </c:pt>
                <c:pt idx="603">
                  <c:v>10.06668</c:v>
                </c:pt>
                <c:pt idx="604">
                  <c:v>10.083349999999999</c:v>
                </c:pt>
                <c:pt idx="605">
                  <c:v>10.100020000000001</c:v>
                </c:pt>
                <c:pt idx="606">
                  <c:v>10.116680000000001</c:v>
                </c:pt>
                <c:pt idx="607">
                  <c:v>10.13335</c:v>
                </c:pt>
                <c:pt idx="608">
                  <c:v>10.15002</c:v>
                </c:pt>
                <c:pt idx="609">
                  <c:v>10.166679999999999</c:v>
                </c:pt>
                <c:pt idx="610">
                  <c:v>10.183350000000001</c:v>
                </c:pt>
                <c:pt idx="611">
                  <c:v>10.20002</c:v>
                </c:pt>
                <c:pt idx="612">
                  <c:v>10.21668</c:v>
                </c:pt>
                <c:pt idx="613">
                  <c:v>10.23335</c:v>
                </c:pt>
                <c:pt idx="614">
                  <c:v>10.250019999999999</c:v>
                </c:pt>
                <c:pt idx="615">
                  <c:v>10.266679999999999</c:v>
                </c:pt>
                <c:pt idx="616">
                  <c:v>10.28335</c:v>
                </c:pt>
                <c:pt idx="617">
                  <c:v>10.30001</c:v>
                </c:pt>
                <c:pt idx="618">
                  <c:v>10.31668</c:v>
                </c:pt>
                <c:pt idx="619">
                  <c:v>10.333349999999999</c:v>
                </c:pt>
                <c:pt idx="620">
                  <c:v>10.350009999999999</c:v>
                </c:pt>
                <c:pt idx="621">
                  <c:v>10.366680000000001</c:v>
                </c:pt>
                <c:pt idx="622">
                  <c:v>10.38335</c:v>
                </c:pt>
                <c:pt idx="623">
                  <c:v>10.40001</c:v>
                </c:pt>
                <c:pt idx="624">
                  <c:v>10.416679999999999</c:v>
                </c:pt>
                <c:pt idx="625">
                  <c:v>10.433350000000001</c:v>
                </c:pt>
                <c:pt idx="626">
                  <c:v>10.450010000000001</c:v>
                </c:pt>
                <c:pt idx="627">
                  <c:v>10.46668</c:v>
                </c:pt>
                <c:pt idx="628">
                  <c:v>10.48335</c:v>
                </c:pt>
                <c:pt idx="629">
                  <c:v>10.50001</c:v>
                </c:pt>
                <c:pt idx="630">
                  <c:v>10.516679999999999</c:v>
                </c:pt>
                <c:pt idx="631">
                  <c:v>10.533340000000001</c:v>
                </c:pt>
                <c:pt idx="632">
                  <c:v>10.55001</c:v>
                </c:pt>
                <c:pt idx="633">
                  <c:v>10.56668</c:v>
                </c:pt>
                <c:pt idx="634">
                  <c:v>10.58334</c:v>
                </c:pt>
                <c:pt idx="635">
                  <c:v>10.600009999999999</c:v>
                </c:pt>
                <c:pt idx="636">
                  <c:v>10.616680000000001</c:v>
                </c:pt>
                <c:pt idx="637">
                  <c:v>10.63334</c:v>
                </c:pt>
                <c:pt idx="638">
                  <c:v>10.65001</c:v>
                </c:pt>
                <c:pt idx="639">
                  <c:v>10.666679999999999</c:v>
                </c:pt>
                <c:pt idx="640">
                  <c:v>10.683339999999999</c:v>
                </c:pt>
                <c:pt idx="641">
                  <c:v>10.700010000000001</c:v>
                </c:pt>
                <c:pt idx="642">
                  <c:v>10.716670000000001</c:v>
                </c:pt>
                <c:pt idx="643">
                  <c:v>10.73334</c:v>
                </c:pt>
                <c:pt idx="644">
                  <c:v>10.75001</c:v>
                </c:pt>
                <c:pt idx="645">
                  <c:v>10.76667</c:v>
                </c:pt>
                <c:pt idx="646">
                  <c:v>10.783340000000001</c:v>
                </c:pt>
                <c:pt idx="647">
                  <c:v>10.80001</c:v>
                </c:pt>
                <c:pt idx="648">
                  <c:v>10.81667</c:v>
                </c:pt>
                <c:pt idx="649">
                  <c:v>10.83334</c:v>
                </c:pt>
                <c:pt idx="650">
                  <c:v>10.850009999999999</c:v>
                </c:pt>
                <c:pt idx="651">
                  <c:v>10.866669999999999</c:v>
                </c:pt>
                <c:pt idx="652">
                  <c:v>10.88334</c:v>
                </c:pt>
                <c:pt idx="653">
                  <c:v>10.90001</c:v>
                </c:pt>
                <c:pt idx="654">
                  <c:v>10.91667</c:v>
                </c:pt>
                <c:pt idx="655">
                  <c:v>10.933339999999999</c:v>
                </c:pt>
                <c:pt idx="656">
                  <c:v>10.95</c:v>
                </c:pt>
                <c:pt idx="657">
                  <c:v>10.966670000000001</c:v>
                </c:pt>
                <c:pt idx="658">
                  <c:v>10.98334</c:v>
                </c:pt>
                <c:pt idx="659">
                  <c:v>11</c:v>
                </c:pt>
                <c:pt idx="660">
                  <c:v>11.01667</c:v>
                </c:pt>
                <c:pt idx="661">
                  <c:v>11.033340000000001</c:v>
                </c:pt>
                <c:pt idx="662">
                  <c:v>11.05</c:v>
                </c:pt>
                <c:pt idx="663">
                  <c:v>11.06667</c:v>
                </c:pt>
                <c:pt idx="664">
                  <c:v>11.08333</c:v>
                </c:pt>
                <c:pt idx="665">
                  <c:v>11.1</c:v>
                </c:pt>
                <c:pt idx="666">
                  <c:v>11.116669999999999</c:v>
                </c:pt>
                <c:pt idx="667">
                  <c:v>11.13334</c:v>
                </c:pt>
                <c:pt idx="668">
                  <c:v>11.15</c:v>
                </c:pt>
                <c:pt idx="669">
                  <c:v>11.16667</c:v>
                </c:pt>
                <c:pt idx="670">
                  <c:v>11.18333</c:v>
                </c:pt>
                <c:pt idx="671">
                  <c:v>11.2</c:v>
                </c:pt>
                <c:pt idx="672">
                  <c:v>11.216670000000001</c:v>
                </c:pt>
                <c:pt idx="673">
                  <c:v>11.23333</c:v>
                </c:pt>
                <c:pt idx="674">
                  <c:v>11.25</c:v>
                </c:pt>
                <c:pt idx="675">
                  <c:v>11.26667</c:v>
                </c:pt>
                <c:pt idx="676">
                  <c:v>11.283329999999999</c:v>
                </c:pt>
                <c:pt idx="677">
                  <c:v>11.3</c:v>
                </c:pt>
                <c:pt idx="678">
                  <c:v>11.31667</c:v>
                </c:pt>
                <c:pt idx="679">
                  <c:v>11.33333</c:v>
                </c:pt>
                <c:pt idx="680">
                  <c:v>11.35</c:v>
                </c:pt>
                <c:pt idx="681">
                  <c:v>11.36666</c:v>
                </c:pt>
                <c:pt idx="682">
                  <c:v>11.383330000000001</c:v>
                </c:pt>
                <c:pt idx="683">
                  <c:v>11.4</c:v>
                </c:pt>
                <c:pt idx="684">
                  <c:v>11.41667</c:v>
                </c:pt>
                <c:pt idx="685">
                  <c:v>11.43333</c:v>
                </c:pt>
                <c:pt idx="686">
                  <c:v>11.45</c:v>
                </c:pt>
                <c:pt idx="687">
                  <c:v>11.466659999999999</c:v>
                </c:pt>
                <c:pt idx="688">
                  <c:v>11.48333</c:v>
                </c:pt>
                <c:pt idx="689">
                  <c:v>11.5</c:v>
                </c:pt>
                <c:pt idx="690">
                  <c:v>11.51666</c:v>
                </c:pt>
                <c:pt idx="691">
                  <c:v>11.533329999999999</c:v>
                </c:pt>
                <c:pt idx="692">
                  <c:v>11.55</c:v>
                </c:pt>
                <c:pt idx="693">
                  <c:v>11.566660000000001</c:v>
                </c:pt>
                <c:pt idx="694">
                  <c:v>11.58333</c:v>
                </c:pt>
                <c:pt idx="695">
                  <c:v>11.59999</c:v>
                </c:pt>
                <c:pt idx="696">
                  <c:v>11.61666</c:v>
                </c:pt>
                <c:pt idx="697">
                  <c:v>11.633330000000001</c:v>
                </c:pt>
                <c:pt idx="698">
                  <c:v>11.649990000000001</c:v>
                </c:pt>
                <c:pt idx="699">
                  <c:v>11.66666</c:v>
                </c:pt>
                <c:pt idx="700">
                  <c:v>11.68333</c:v>
                </c:pt>
                <c:pt idx="701">
                  <c:v>11.69999</c:v>
                </c:pt>
                <c:pt idx="702">
                  <c:v>11.716659999999999</c:v>
                </c:pt>
                <c:pt idx="703">
                  <c:v>11.73333</c:v>
                </c:pt>
                <c:pt idx="704">
                  <c:v>11.74999</c:v>
                </c:pt>
                <c:pt idx="705">
                  <c:v>11.76666</c:v>
                </c:pt>
                <c:pt idx="706">
                  <c:v>11.783329999999999</c:v>
                </c:pt>
                <c:pt idx="707">
                  <c:v>11.799989999999999</c:v>
                </c:pt>
                <c:pt idx="708">
                  <c:v>11.816660000000001</c:v>
                </c:pt>
                <c:pt idx="709">
                  <c:v>11.833320000000001</c:v>
                </c:pt>
                <c:pt idx="710">
                  <c:v>11.84999</c:v>
                </c:pt>
                <c:pt idx="711">
                  <c:v>11.86666</c:v>
                </c:pt>
                <c:pt idx="712">
                  <c:v>11.883319999999999</c:v>
                </c:pt>
                <c:pt idx="713">
                  <c:v>11.899990000000001</c:v>
                </c:pt>
                <c:pt idx="714">
                  <c:v>11.91666</c:v>
                </c:pt>
                <c:pt idx="715">
                  <c:v>11.93332</c:v>
                </c:pt>
                <c:pt idx="716">
                  <c:v>11.94999</c:v>
                </c:pt>
                <c:pt idx="717">
                  <c:v>11.966659999999999</c:v>
                </c:pt>
                <c:pt idx="718">
                  <c:v>11.983320000000001</c:v>
                </c:pt>
                <c:pt idx="719">
                  <c:v>11.99999</c:v>
                </c:pt>
                <c:pt idx="720">
                  <c:v>12.01665</c:v>
                </c:pt>
                <c:pt idx="721">
                  <c:v>12.03332</c:v>
                </c:pt>
                <c:pt idx="722">
                  <c:v>12.049989999999999</c:v>
                </c:pt>
                <c:pt idx="723">
                  <c:v>12.066649999999999</c:v>
                </c:pt>
                <c:pt idx="724">
                  <c:v>12.083320000000001</c:v>
                </c:pt>
                <c:pt idx="725">
                  <c:v>12.09999</c:v>
                </c:pt>
                <c:pt idx="726">
                  <c:v>12.11665</c:v>
                </c:pt>
                <c:pt idx="727">
                  <c:v>12.133319999999999</c:v>
                </c:pt>
                <c:pt idx="728">
                  <c:v>12.149990000000001</c:v>
                </c:pt>
                <c:pt idx="729">
                  <c:v>12.166650000000001</c:v>
                </c:pt>
                <c:pt idx="730">
                  <c:v>12.18332</c:v>
                </c:pt>
                <c:pt idx="731">
                  <c:v>12.19999</c:v>
                </c:pt>
                <c:pt idx="732">
                  <c:v>12.21665</c:v>
                </c:pt>
                <c:pt idx="733">
                  <c:v>12.233320000000001</c:v>
                </c:pt>
                <c:pt idx="734">
                  <c:v>12.249980000000001</c:v>
                </c:pt>
                <c:pt idx="735">
                  <c:v>12.26665</c:v>
                </c:pt>
                <c:pt idx="736">
                  <c:v>12.28332</c:v>
                </c:pt>
                <c:pt idx="737">
                  <c:v>12.29998</c:v>
                </c:pt>
                <c:pt idx="738">
                  <c:v>12.316649999999999</c:v>
                </c:pt>
                <c:pt idx="739">
                  <c:v>12.333320000000001</c:v>
                </c:pt>
                <c:pt idx="740">
                  <c:v>12.34998</c:v>
                </c:pt>
                <c:pt idx="741">
                  <c:v>12.36665</c:v>
                </c:pt>
                <c:pt idx="742">
                  <c:v>12.383319999999999</c:v>
                </c:pt>
                <c:pt idx="743">
                  <c:v>12.399979999999999</c:v>
                </c:pt>
                <c:pt idx="744">
                  <c:v>12.416650000000001</c:v>
                </c:pt>
                <c:pt idx="745">
                  <c:v>12.43332</c:v>
                </c:pt>
                <c:pt idx="746">
                  <c:v>12.44998</c:v>
                </c:pt>
                <c:pt idx="747">
                  <c:v>12.46665</c:v>
                </c:pt>
                <c:pt idx="748">
                  <c:v>12.483320000000001</c:v>
                </c:pt>
                <c:pt idx="749">
                  <c:v>12.499980000000001</c:v>
                </c:pt>
                <c:pt idx="750">
                  <c:v>12.51665</c:v>
                </c:pt>
                <c:pt idx="751">
                  <c:v>12.53331</c:v>
                </c:pt>
                <c:pt idx="752">
                  <c:v>12.54998</c:v>
                </c:pt>
                <c:pt idx="753">
                  <c:v>12.566649999999999</c:v>
                </c:pt>
                <c:pt idx="754">
                  <c:v>12.583310000000001</c:v>
                </c:pt>
                <c:pt idx="755">
                  <c:v>12.59998</c:v>
                </c:pt>
                <c:pt idx="756">
                  <c:v>12.61665</c:v>
                </c:pt>
                <c:pt idx="757">
                  <c:v>12.63331</c:v>
                </c:pt>
                <c:pt idx="758">
                  <c:v>12.649979999999999</c:v>
                </c:pt>
                <c:pt idx="759">
                  <c:v>12.666650000000001</c:v>
                </c:pt>
                <c:pt idx="760">
                  <c:v>12.683310000000001</c:v>
                </c:pt>
                <c:pt idx="761">
                  <c:v>12.69998</c:v>
                </c:pt>
                <c:pt idx="762">
                  <c:v>12.71664</c:v>
                </c:pt>
                <c:pt idx="763">
                  <c:v>12.733309999999999</c:v>
                </c:pt>
                <c:pt idx="764">
                  <c:v>12.749980000000001</c:v>
                </c:pt>
                <c:pt idx="765">
                  <c:v>12.766640000000001</c:v>
                </c:pt>
                <c:pt idx="766">
                  <c:v>12.78331</c:v>
                </c:pt>
                <c:pt idx="767">
                  <c:v>12.79998</c:v>
                </c:pt>
                <c:pt idx="768">
                  <c:v>12.81664</c:v>
                </c:pt>
                <c:pt idx="769">
                  <c:v>12.833310000000001</c:v>
                </c:pt>
                <c:pt idx="770">
                  <c:v>12.84998</c:v>
                </c:pt>
                <c:pt idx="771">
                  <c:v>12.86664</c:v>
                </c:pt>
                <c:pt idx="772">
                  <c:v>12.88331</c:v>
                </c:pt>
                <c:pt idx="773">
                  <c:v>12.89997</c:v>
                </c:pt>
                <c:pt idx="774">
                  <c:v>12.916639999999999</c:v>
                </c:pt>
                <c:pt idx="775">
                  <c:v>12.933310000000001</c:v>
                </c:pt>
                <c:pt idx="776">
                  <c:v>12.94997</c:v>
                </c:pt>
                <c:pt idx="777">
                  <c:v>12.96664</c:v>
                </c:pt>
                <c:pt idx="778">
                  <c:v>12.983309999999999</c:v>
                </c:pt>
                <c:pt idx="779">
                  <c:v>12.999969999999999</c:v>
                </c:pt>
                <c:pt idx="780">
                  <c:v>13.016640000000001</c:v>
                </c:pt>
                <c:pt idx="781">
                  <c:v>13.03331</c:v>
                </c:pt>
                <c:pt idx="782">
                  <c:v>13.04997</c:v>
                </c:pt>
                <c:pt idx="783">
                  <c:v>13.06664</c:v>
                </c:pt>
                <c:pt idx="784">
                  <c:v>13.083299999999999</c:v>
                </c:pt>
                <c:pt idx="785">
                  <c:v>13.099970000000001</c:v>
                </c:pt>
                <c:pt idx="786">
                  <c:v>13.11664</c:v>
                </c:pt>
                <c:pt idx="787">
                  <c:v>13.1333</c:v>
                </c:pt>
                <c:pt idx="788">
                  <c:v>13.14997</c:v>
                </c:pt>
                <c:pt idx="789">
                  <c:v>13.166639999999999</c:v>
                </c:pt>
                <c:pt idx="790">
                  <c:v>13.183299999999999</c:v>
                </c:pt>
                <c:pt idx="791">
                  <c:v>13.19997</c:v>
                </c:pt>
                <c:pt idx="792">
                  <c:v>13.21664</c:v>
                </c:pt>
                <c:pt idx="793">
                  <c:v>13.2333</c:v>
                </c:pt>
                <c:pt idx="794">
                  <c:v>13.249969999999999</c:v>
                </c:pt>
                <c:pt idx="795">
                  <c:v>13.266640000000001</c:v>
                </c:pt>
                <c:pt idx="796">
                  <c:v>13.283300000000001</c:v>
                </c:pt>
                <c:pt idx="797">
                  <c:v>13.29997</c:v>
                </c:pt>
                <c:pt idx="798">
                  <c:v>13.31664</c:v>
                </c:pt>
                <c:pt idx="799">
                  <c:v>13.333299999999999</c:v>
                </c:pt>
                <c:pt idx="800">
                  <c:v>13.349970000000001</c:v>
                </c:pt>
                <c:pt idx="801">
                  <c:v>13.366630000000001</c:v>
                </c:pt>
                <c:pt idx="802">
                  <c:v>13.3833</c:v>
                </c:pt>
                <c:pt idx="803">
                  <c:v>13.39997</c:v>
                </c:pt>
                <c:pt idx="804">
                  <c:v>13.41663</c:v>
                </c:pt>
                <c:pt idx="805">
                  <c:v>13.433299999999999</c:v>
                </c:pt>
                <c:pt idx="806">
                  <c:v>13.44997</c:v>
                </c:pt>
                <c:pt idx="807">
                  <c:v>13.46663</c:v>
                </c:pt>
                <c:pt idx="808">
                  <c:v>13.4833</c:v>
                </c:pt>
                <c:pt idx="809">
                  <c:v>13.499969999999999</c:v>
                </c:pt>
                <c:pt idx="810">
                  <c:v>13.516629999999999</c:v>
                </c:pt>
                <c:pt idx="811">
                  <c:v>13.533300000000001</c:v>
                </c:pt>
                <c:pt idx="812">
                  <c:v>13.54997</c:v>
                </c:pt>
                <c:pt idx="813">
                  <c:v>13.56663</c:v>
                </c:pt>
                <c:pt idx="814">
                  <c:v>13.583299999999999</c:v>
                </c:pt>
                <c:pt idx="815">
                  <c:v>13.599959999999999</c:v>
                </c:pt>
                <c:pt idx="816">
                  <c:v>13.616630000000001</c:v>
                </c:pt>
                <c:pt idx="817">
                  <c:v>13.6333</c:v>
                </c:pt>
                <c:pt idx="818">
                  <c:v>13.64996</c:v>
                </c:pt>
                <c:pt idx="819">
                  <c:v>13.66663</c:v>
                </c:pt>
                <c:pt idx="820">
                  <c:v>13.683299999999999</c:v>
                </c:pt>
                <c:pt idx="821">
                  <c:v>13.699960000000001</c:v>
                </c:pt>
                <c:pt idx="822">
                  <c:v>13.71663</c:v>
                </c:pt>
                <c:pt idx="823">
                  <c:v>13.7333</c:v>
                </c:pt>
                <c:pt idx="824">
                  <c:v>13.74996</c:v>
                </c:pt>
                <c:pt idx="825">
                  <c:v>13.766629999999999</c:v>
                </c:pt>
                <c:pt idx="826">
                  <c:v>13.783289999999999</c:v>
                </c:pt>
                <c:pt idx="827">
                  <c:v>13.79996</c:v>
                </c:pt>
                <c:pt idx="828">
                  <c:v>13.81663</c:v>
                </c:pt>
                <c:pt idx="829">
                  <c:v>13.83329</c:v>
                </c:pt>
                <c:pt idx="830">
                  <c:v>13.849959999999999</c:v>
                </c:pt>
                <c:pt idx="831">
                  <c:v>13.866630000000001</c:v>
                </c:pt>
                <c:pt idx="832">
                  <c:v>13.883290000000001</c:v>
                </c:pt>
                <c:pt idx="833">
                  <c:v>13.89996</c:v>
                </c:pt>
                <c:pt idx="834">
                  <c:v>13.91663</c:v>
                </c:pt>
                <c:pt idx="835">
                  <c:v>13.93329</c:v>
                </c:pt>
                <c:pt idx="836">
                  <c:v>13.949960000000001</c:v>
                </c:pt>
                <c:pt idx="837">
                  <c:v>13.96663</c:v>
                </c:pt>
                <c:pt idx="838">
                  <c:v>13.98329</c:v>
                </c:pt>
                <c:pt idx="839">
                  <c:v>13.99996</c:v>
                </c:pt>
                <c:pt idx="840">
                  <c:v>14.01662</c:v>
                </c:pt>
                <c:pt idx="841">
                  <c:v>14.033289999999999</c:v>
                </c:pt>
                <c:pt idx="842">
                  <c:v>14.04996</c:v>
                </c:pt>
                <c:pt idx="843">
                  <c:v>14.06662</c:v>
                </c:pt>
                <c:pt idx="844">
                  <c:v>14.08329</c:v>
                </c:pt>
                <c:pt idx="845">
                  <c:v>14.099959999999999</c:v>
                </c:pt>
                <c:pt idx="846">
                  <c:v>14.116619999999999</c:v>
                </c:pt>
                <c:pt idx="847">
                  <c:v>14.133290000000001</c:v>
                </c:pt>
                <c:pt idx="848">
                  <c:v>14.14995</c:v>
                </c:pt>
                <c:pt idx="849">
                  <c:v>14.16662</c:v>
                </c:pt>
                <c:pt idx="850">
                  <c:v>14.18329</c:v>
                </c:pt>
                <c:pt idx="851">
                  <c:v>14.199949999999999</c:v>
                </c:pt>
                <c:pt idx="852">
                  <c:v>14.216620000000001</c:v>
                </c:pt>
                <c:pt idx="853">
                  <c:v>14.23329</c:v>
                </c:pt>
                <c:pt idx="854">
                  <c:v>14.24995</c:v>
                </c:pt>
                <c:pt idx="855">
                  <c:v>14.26662</c:v>
                </c:pt>
                <c:pt idx="856">
                  <c:v>14.283289999999999</c:v>
                </c:pt>
                <c:pt idx="857">
                  <c:v>14.299950000000001</c:v>
                </c:pt>
                <c:pt idx="858">
                  <c:v>14.31662</c:v>
                </c:pt>
                <c:pt idx="859">
                  <c:v>14.33329</c:v>
                </c:pt>
                <c:pt idx="860">
                  <c:v>14.34995</c:v>
                </c:pt>
                <c:pt idx="861">
                  <c:v>14.366619999999999</c:v>
                </c:pt>
                <c:pt idx="862">
                  <c:v>14.383290000000001</c:v>
                </c:pt>
                <c:pt idx="863">
                  <c:v>14.39995</c:v>
                </c:pt>
                <c:pt idx="864">
                  <c:v>14.41662</c:v>
                </c:pt>
                <c:pt idx="865">
                  <c:v>14.43328</c:v>
                </c:pt>
                <c:pt idx="866">
                  <c:v>14.449949999999999</c:v>
                </c:pt>
                <c:pt idx="867">
                  <c:v>14.466620000000001</c:v>
                </c:pt>
                <c:pt idx="868">
                  <c:v>14.483280000000001</c:v>
                </c:pt>
                <c:pt idx="869">
                  <c:v>14.49995</c:v>
                </c:pt>
                <c:pt idx="870">
                  <c:v>14.51662</c:v>
                </c:pt>
                <c:pt idx="871">
                  <c:v>14.53328</c:v>
                </c:pt>
                <c:pt idx="872">
                  <c:v>14.549950000000001</c:v>
                </c:pt>
                <c:pt idx="873">
                  <c:v>14.56662</c:v>
                </c:pt>
                <c:pt idx="874">
                  <c:v>14.58328</c:v>
                </c:pt>
                <c:pt idx="875">
                  <c:v>14.59995</c:v>
                </c:pt>
                <c:pt idx="876">
                  <c:v>14.616619999999999</c:v>
                </c:pt>
                <c:pt idx="877">
                  <c:v>14.633279999999999</c:v>
                </c:pt>
                <c:pt idx="878">
                  <c:v>14.64995</c:v>
                </c:pt>
                <c:pt idx="879">
                  <c:v>14.66661</c:v>
                </c:pt>
                <c:pt idx="880">
                  <c:v>14.68328</c:v>
                </c:pt>
                <c:pt idx="881">
                  <c:v>14.699949999999999</c:v>
                </c:pt>
                <c:pt idx="882">
                  <c:v>14.716609999999999</c:v>
                </c:pt>
                <c:pt idx="883">
                  <c:v>14.733280000000001</c:v>
                </c:pt>
                <c:pt idx="884">
                  <c:v>14.74995</c:v>
                </c:pt>
                <c:pt idx="885">
                  <c:v>14.76661</c:v>
                </c:pt>
                <c:pt idx="886">
                  <c:v>14.78328</c:v>
                </c:pt>
                <c:pt idx="887">
                  <c:v>14.799950000000001</c:v>
                </c:pt>
                <c:pt idx="888">
                  <c:v>14.816610000000001</c:v>
                </c:pt>
                <c:pt idx="889">
                  <c:v>14.83328</c:v>
                </c:pt>
                <c:pt idx="890">
                  <c:v>14.84995</c:v>
                </c:pt>
                <c:pt idx="891">
                  <c:v>14.86661</c:v>
                </c:pt>
                <c:pt idx="892">
                  <c:v>14.883279999999999</c:v>
                </c:pt>
                <c:pt idx="893">
                  <c:v>14.899940000000001</c:v>
                </c:pt>
                <c:pt idx="894">
                  <c:v>14.91661</c:v>
                </c:pt>
                <c:pt idx="895">
                  <c:v>14.93328</c:v>
                </c:pt>
                <c:pt idx="896">
                  <c:v>14.94994</c:v>
                </c:pt>
                <c:pt idx="897">
                  <c:v>14.966609999999999</c:v>
                </c:pt>
                <c:pt idx="898">
                  <c:v>14.983280000000001</c:v>
                </c:pt>
                <c:pt idx="899">
                  <c:v>14.99994</c:v>
                </c:pt>
                <c:pt idx="900">
                  <c:v>15.01661</c:v>
                </c:pt>
                <c:pt idx="901">
                  <c:v>15.03328</c:v>
                </c:pt>
                <c:pt idx="902">
                  <c:v>15.049939999999999</c:v>
                </c:pt>
                <c:pt idx="903">
                  <c:v>15.066610000000001</c:v>
                </c:pt>
                <c:pt idx="904">
                  <c:v>15.083270000000001</c:v>
                </c:pt>
                <c:pt idx="905">
                  <c:v>15.09994</c:v>
                </c:pt>
                <c:pt idx="906">
                  <c:v>15.11661</c:v>
                </c:pt>
                <c:pt idx="907">
                  <c:v>15.13327</c:v>
                </c:pt>
                <c:pt idx="908">
                  <c:v>15.149940000000001</c:v>
                </c:pt>
                <c:pt idx="909">
                  <c:v>15.16661</c:v>
                </c:pt>
                <c:pt idx="910">
                  <c:v>15.18327</c:v>
                </c:pt>
                <c:pt idx="911">
                  <c:v>15.19994</c:v>
                </c:pt>
                <c:pt idx="912">
                  <c:v>15.216609999999999</c:v>
                </c:pt>
                <c:pt idx="913">
                  <c:v>15.233269999999999</c:v>
                </c:pt>
                <c:pt idx="914">
                  <c:v>15.24994</c:v>
                </c:pt>
                <c:pt idx="915">
                  <c:v>15.26661</c:v>
                </c:pt>
                <c:pt idx="916">
                  <c:v>15.28327</c:v>
                </c:pt>
                <c:pt idx="917">
                  <c:v>15.299939999999999</c:v>
                </c:pt>
                <c:pt idx="918">
                  <c:v>15.316599999999999</c:v>
                </c:pt>
                <c:pt idx="919">
                  <c:v>15.333270000000001</c:v>
                </c:pt>
                <c:pt idx="920">
                  <c:v>15.34994</c:v>
                </c:pt>
                <c:pt idx="921">
                  <c:v>15.3666</c:v>
                </c:pt>
                <c:pt idx="922">
                  <c:v>15.38327</c:v>
                </c:pt>
                <c:pt idx="923">
                  <c:v>15.399940000000001</c:v>
                </c:pt>
                <c:pt idx="924">
                  <c:v>15.416600000000001</c:v>
                </c:pt>
                <c:pt idx="925">
                  <c:v>15.43327</c:v>
                </c:pt>
                <c:pt idx="926">
                  <c:v>15.44994</c:v>
                </c:pt>
                <c:pt idx="927">
                  <c:v>15.4666</c:v>
                </c:pt>
                <c:pt idx="928">
                  <c:v>15.483269999999999</c:v>
                </c:pt>
                <c:pt idx="929">
                  <c:v>15.49994</c:v>
                </c:pt>
                <c:pt idx="930">
                  <c:v>15.5166</c:v>
                </c:pt>
                <c:pt idx="931">
                  <c:v>15.53327</c:v>
                </c:pt>
                <c:pt idx="932">
                  <c:v>15.549939999999999</c:v>
                </c:pt>
                <c:pt idx="933">
                  <c:v>15.566599999999999</c:v>
                </c:pt>
                <c:pt idx="934">
                  <c:v>15.583270000000001</c:v>
                </c:pt>
                <c:pt idx="935">
                  <c:v>15.599930000000001</c:v>
                </c:pt>
                <c:pt idx="936">
                  <c:v>15.6166</c:v>
                </c:pt>
                <c:pt idx="937">
                  <c:v>15.63327</c:v>
                </c:pt>
                <c:pt idx="938">
                  <c:v>15.649929999999999</c:v>
                </c:pt>
                <c:pt idx="939">
                  <c:v>15.666600000000001</c:v>
                </c:pt>
                <c:pt idx="940">
                  <c:v>15.68327</c:v>
                </c:pt>
                <c:pt idx="941">
                  <c:v>15.69993</c:v>
                </c:pt>
                <c:pt idx="942">
                  <c:v>15.7166</c:v>
                </c:pt>
                <c:pt idx="943">
                  <c:v>15.73326</c:v>
                </c:pt>
                <c:pt idx="944">
                  <c:v>15.749930000000001</c:v>
                </c:pt>
                <c:pt idx="945">
                  <c:v>15.7666</c:v>
                </c:pt>
                <c:pt idx="946">
                  <c:v>15.78326</c:v>
                </c:pt>
                <c:pt idx="947">
                  <c:v>15.79993</c:v>
                </c:pt>
                <c:pt idx="948">
                  <c:v>15.816599999999999</c:v>
                </c:pt>
                <c:pt idx="949">
                  <c:v>15.833259999999999</c:v>
                </c:pt>
                <c:pt idx="950">
                  <c:v>15.849930000000001</c:v>
                </c:pt>
                <c:pt idx="951">
                  <c:v>15.8666</c:v>
                </c:pt>
                <c:pt idx="952">
                  <c:v>15.88326</c:v>
                </c:pt>
                <c:pt idx="953">
                  <c:v>15.899929999999999</c:v>
                </c:pt>
                <c:pt idx="954">
                  <c:v>15.916600000000001</c:v>
                </c:pt>
                <c:pt idx="955">
                  <c:v>15.933260000000001</c:v>
                </c:pt>
                <c:pt idx="956">
                  <c:v>15.94993</c:v>
                </c:pt>
                <c:pt idx="957">
                  <c:v>15.96659</c:v>
                </c:pt>
                <c:pt idx="958">
                  <c:v>15.98326</c:v>
                </c:pt>
                <c:pt idx="959">
                  <c:v>15.999930000000001</c:v>
                </c:pt>
                <c:pt idx="960">
                  <c:v>16.016590000000001</c:v>
                </c:pt>
                <c:pt idx="961">
                  <c:v>16.033259999999999</c:v>
                </c:pt>
                <c:pt idx="962">
                  <c:v>16.04993</c:v>
                </c:pt>
                <c:pt idx="963">
                  <c:v>16.066590000000001</c:v>
                </c:pt>
                <c:pt idx="964">
                  <c:v>16.083259999999999</c:v>
                </c:pt>
                <c:pt idx="965">
                  <c:v>16.099930000000001</c:v>
                </c:pt>
                <c:pt idx="966">
                  <c:v>16.116589999999999</c:v>
                </c:pt>
                <c:pt idx="967">
                  <c:v>16.13326</c:v>
                </c:pt>
                <c:pt idx="968">
                  <c:v>16.149930000000001</c:v>
                </c:pt>
                <c:pt idx="969">
                  <c:v>16.166589999999999</c:v>
                </c:pt>
                <c:pt idx="970">
                  <c:v>16.183260000000001</c:v>
                </c:pt>
                <c:pt idx="971">
                  <c:v>16.199919999999999</c:v>
                </c:pt>
                <c:pt idx="972">
                  <c:v>16.21659</c:v>
                </c:pt>
                <c:pt idx="973">
                  <c:v>16.233260000000001</c:v>
                </c:pt>
                <c:pt idx="974">
                  <c:v>16.249919999999999</c:v>
                </c:pt>
                <c:pt idx="975">
                  <c:v>16.266590000000001</c:v>
                </c:pt>
                <c:pt idx="976">
                  <c:v>16.283259999999999</c:v>
                </c:pt>
                <c:pt idx="977">
                  <c:v>16.29992</c:v>
                </c:pt>
                <c:pt idx="978">
                  <c:v>16.316590000000001</c:v>
                </c:pt>
                <c:pt idx="979">
                  <c:v>16.333259999999999</c:v>
                </c:pt>
                <c:pt idx="980">
                  <c:v>16.349920000000001</c:v>
                </c:pt>
                <c:pt idx="981">
                  <c:v>16.366589999999999</c:v>
                </c:pt>
                <c:pt idx="982">
                  <c:v>16.38326</c:v>
                </c:pt>
                <c:pt idx="983">
                  <c:v>16.399920000000002</c:v>
                </c:pt>
                <c:pt idx="984">
                  <c:v>16.416589999999999</c:v>
                </c:pt>
                <c:pt idx="985">
                  <c:v>16.433250000000001</c:v>
                </c:pt>
                <c:pt idx="986">
                  <c:v>16.449919999999999</c:v>
                </c:pt>
                <c:pt idx="987">
                  <c:v>16.46659</c:v>
                </c:pt>
                <c:pt idx="988">
                  <c:v>16.483250000000002</c:v>
                </c:pt>
                <c:pt idx="989">
                  <c:v>16.499919999999999</c:v>
                </c:pt>
                <c:pt idx="990">
                  <c:v>16.516590000000001</c:v>
                </c:pt>
                <c:pt idx="991">
                  <c:v>16.533249999999999</c:v>
                </c:pt>
                <c:pt idx="992">
                  <c:v>16.54992</c:v>
                </c:pt>
                <c:pt idx="993">
                  <c:v>16.566590000000001</c:v>
                </c:pt>
                <c:pt idx="994">
                  <c:v>16.58325</c:v>
                </c:pt>
                <c:pt idx="995">
                  <c:v>16.599920000000001</c:v>
                </c:pt>
                <c:pt idx="996">
                  <c:v>16.616579999999999</c:v>
                </c:pt>
                <c:pt idx="997">
                  <c:v>16.63325</c:v>
                </c:pt>
                <c:pt idx="998">
                  <c:v>16.649920000000002</c:v>
                </c:pt>
                <c:pt idx="999">
                  <c:v>16.66658</c:v>
                </c:pt>
                <c:pt idx="1000">
                  <c:v>16.683250000000001</c:v>
                </c:pt>
                <c:pt idx="1001">
                  <c:v>16.699919999999999</c:v>
                </c:pt>
                <c:pt idx="1002">
                  <c:v>16.71658</c:v>
                </c:pt>
                <c:pt idx="1003">
                  <c:v>16.733250000000002</c:v>
                </c:pt>
                <c:pt idx="1004">
                  <c:v>16.749919999999999</c:v>
                </c:pt>
                <c:pt idx="1005">
                  <c:v>16.766580000000001</c:v>
                </c:pt>
                <c:pt idx="1006">
                  <c:v>16.783249999999999</c:v>
                </c:pt>
                <c:pt idx="1007">
                  <c:v>16.79992</c:v>
                </c:pt>
                <c:pt idx="1008">
                  <c:v>16.816579999999998</c:v>
                </c:pt>
                <c:pt idx="1009">
                  <c:v>16.83325</c:v>
                </c:pt>
                <c:pt idx="1010">
                  <c:v>16.849910000000001</c:v>
                </c:pt>
                <c:pt idx="1011">
                  <c:v>16.866579999999999</c:v>
                </c:pt>
                <c:pt idx="1012">
                  <c:v>16.88325</c:v>
                </c:pt>
                <c:pt idx="1013">
                  <c:v>16.899909999999998</c:v>
                </c:pt>
                <c:pt idx="1014">
                  <c:v>16.91658</c:v>
                </c:pt>
                <c:pt idx="1015">
                  <c:v>16.933250000000001</c:v>
                </c:pt>
                <c:pt idx="1016">
                  <c:v>16.949909999999999</c:v>
                </c:pt>
                <c:pt idx="1017">
                  <c:v>16.96658</c:v>
                </c:pt>
                <c:pt idx="1018">
                  <c:v>16.983250000000002</c:v>
                </c:pt>
                <c:pt idx="1019">
                  <c:v>16.99991</c:v>
                </c:pt>
                <c:pt idx="1020">
                  <c:v>17.016580000000001</c:v>
                </c:pt>
                <c:pt idx="1021">
                  <c:v>17.033249999999999</c:v>
                </c:pt>
                <c:pt idx="1022">
                  <c:v>17.049910000000001</c:v>
                </c:pt>
                <c:pt idx="1023">
                  <c:v>17.066579999999998</c:v>
                </c:pt>
                <c:pt idx="1024">
                  <c:v>17.08324</c:v>
                </c:pt>
                <c:pt idx="1025">
                  <c:v>17.099910000000001</c:v>
                </c:pt>
                <c:pt idx="1026">
                  <c:v>17.116579999999999</c:v>
                </c:pt>
                <c:pt idx="1027">
                  <c:v>17.133240000000001</c:v>
                </c:pt>
                <c:pt idx="1028">
                  <c:v>17.149909999999998</c:v>
                </c:pt>
                <c:pt idx="1029">
                  <c:v>17.16658</c:v>
                </c:pt>
                <c:pt idx="1030">
                  <c:v>17.183240000000001</c:v>
                </c:pt>
                <c:pt idx="1031">
                  <c:v>17.199909999999999</c:v>
                </c:pt>
                <c:pt idx="1032">
                  <c:v>17.21658</c:v>
                </c:pt>
                <c:pt idx="1033">
                  <c:v>17.233239999999999</c:v>
                </c:pt>
                <c:pt idx="1034">
                  <c:v>17.24991</c:v>
                </c:pt>
                <c:pt idx="1035">
                  <c:v>17.266570000000002</c:v>
                </c:pt>
                <c:pt idx="1036">
                  <c:v>17.283239999999999</c:v>
                </c:pt>
                <c:pt idx="1037">
                  <c:v>17.299910000000001</c:v>
                </c:pt>
                <c:pt idx="1038">
                  <c:v>17.316569999999999</c:v>
                </c:pt>
                <c:pt idx="1039">
                  <c:v>17.33324</c:v>
                </c:pt>
                <c:pt idx="1040">
                  <c:v>17.349910000000001</c:v>
                </c:pt>
                <c:pt idx="1041">
                  <c:v>17.366569999999999</c:v>
                </c:pt>
                <c:pt idx="1042">
                  <c:v>17.383240000000001</c:v>
                </c:pt>
                <c:pt idx="1043">
                  <c:v>17.399909999999998</c:v>
                </c:pt>
                <c:pt idx="1044">
                  <c:v>17.41657</c:v>
                </c:pt>
                <c:pt idx="1045">
                  <c:v>17.433240000000001</c:v>
                </c:pt>
                <c:pt idx="1046">
                  <c:v>17.449909999999999</c:v>
                </c:pt>
                <c:pt idx="1047">
                  <c:v>17.466570000000001</c:v>
                </c:pt>
                <c:pt idx="1048">
                  <c:v>17.483239999999999</c:v>
                </c:pt>
                <c:pt idx="1049">
                  <c:v>17.4999</c:v>
                </c:pt>
                <c:pt idx="1050">
                  <c:v>17.516570000000002</c:v>
                </c:pt>
                <c:pt idx="1051">
                  <c:v>17.533239999999999</c:v>
                </c:pt>
                <c:pt idx="1052">
                  <c:v>17.549900000000001</c:v>
                </c:pt>
                <c:pt idx="1053">
                  <c:v>17.566569999999999</c:v>
                </c:pt>
                <c:pt idx="1054">
                  <c:v>17.58323</c:v>
                </c:pt>
                <c:pt idx="1055">
                  <c:v>17.599900000000002</c:v>
                </c:pt>
                <c:pt idx="1056">
                  <c:v>17.616569999999999</c:v>
                </c:pt>
                <c:pt idx="1057">
                  <c:v>17.633240000000001</c:v>
                </c:pt>
                <c:pt idx="1058">
                  <c:v>17.649899999999999</c:v>
                </c:pt>
                <c:pt idx="1059">
                  <c:v>17.66657</c:v>
                </c:pt>
                <c:pt idx="1060">
                  <c:v>17.683240000000001</c:v>
                </c:pt>
                <c:pt idx="1061">
                  <c:v>17.6999</c:v>
                </c:pt>
                <c:pt idx="1062">
                  <c:v>17.716570000000001</c:v>
                </c:pt>
                <c:pt idx="1063">
                  <c:v>17.733229999999999</c:v>
                </c:pt>
                <c:pt idx="1064">
                  <c:v>17.7499</c:v>
                </c:pt>
                <c:pt idx="1065">
                  <c:v>17.766570000000002</c:v>
                </c:pt>
                <c:pt idx="1066">
                  <c:v>17.78323</c:v>
                </c:pt>
                <c:pt idx="1067">
                  <c:v>17.799900000000001</c:v>
                </c:pt>
                <c:pt idx="1068">
                  <c:v>17.816569999999999</c:v>
                </c:pt>
                <c:pt idx="1069">
                  <c:v>17.83323</c:v>
                </c:pt>
                <c:pt idx="1070">
                  <c:v>17.849900000000002</c:v>
                </c:pt>
                <c:pt idx="1071">
                  <c:v>17.866569999999999</c:v>
                </c:pt>
                <c:pt idx="1072">
                  <c:v>17.883230000000001</c:v>
                </c:pt>
                <c:pt idx="1073">
                  <c:v>17.899899999999999</c:v>
                </c:pt>
                <c:pt idx="1074">
                  <c:v>17.91656</c:v>
                </c:pt>
                <c:pt idx="1075">
                  <c:v>17.933229999999998</c:v>
                </c:pt>
                <c:pt idx="1076">
                  <c:v>17.9499</c:v>
                </c:pt>
                <c:pt idx="1077">
                  <c:v>17.966560000000001</c:v>
                </c:pt>
                <c:pt idx="1078">
                  <c:v>17.983229999999999</c:v>
                </c:pt>
                <c:pt idx="1079">
                  <c:v>17.9999</c:v>
                </c:pt>
                <c:pt idx="1080">
                  <c:v>18.016559999999998</c:v>
                </c:pt>
                <c:pt idx="1081">
                  <c:v>18.03323</c:v>
                </c:pt>
                <c:pt idx="1082">
                  <c:v>18.049900000000001</c:v>
                </c:pt>
                <c:pt idx="1083">
                  <c:v>18.066559999999999</c:v>
                </c:pt>
                <c:pt idx="1084">
                  <c:v>18.08323</c:v>
                </c:pt>
                <c:pt idx="1085">
                  <c:v>18.099900000000002</c:v>
                </c:pt>
                <c:pt idx="1086">
                  <c:v>18.11656</c:v>
                </c:pt>
                <c:pt idx="1087">
                  <c:v>18.133230000000001</c:v>
                </c:pt>
                <c:pt idx="1088">
                  <c:v>18.149889999999999</c:v>
                </c:pt>
                <c:pt idx="1089">
                  <c:v>18.16656</c:v>
                </c:pt>
                <c:pt idx="1090">
                  <c:v>18.183229999999998</c:v>
                </c:pt>
                <c:pt idx="1091">
                  <c:v>18.19989</c:v>
                </c:pt>
                <c:pt idx="1092">
                  <c:v>18.216560000000001</c:v>
                </c:pt>
                <c:pt idx="1093">
                  <c:v>18.233229999999999</c:v>
                </c:pt>
                <c:pt idx="1094">
                  <c:v>18.2499</c:v>
                </c:pt>
                <c:pt idx="1095">
                  <c:v>18.266559999999998</c:v>
                </c:pt>
                <c:pt idx="1096">
                  <c:v>18.28323</c:v>
                </c:pt>
                <c:pt idx="1097">
                  <c:v>18.299890000000001</c:v>
                </c:pt>
                <c:pt idx="1098">
                  <c:v>18.316559999999999</c:v>
                </c:pt>
                <c:pt idx="1099">
                  <c:v>18.33323</c:v>
                </c:pt>
                <c:pt idx="1100">
                  <c:v>18.349889999999998</c:v>
                </c:pt>
                <c:pt idx="1101">
                  <c:v>18.36656</c:v>
                </c:pt>
                <c:pt idx="1102">
                  <c:v>18.383220000000001</c:v>
                </c:pt>
                <c:pt idx="1103">
                  <c:v>18.399889999999999</c:v>
                </c:pt>
                <c:pt idx="1104">
                  <c:v>18.41656</c:v>
                </c:pt>
                <c:pt idx="1105">
                  <c:v>18.433219999999999</c:v>
                </c:pt>
                <c:pt idx="1106">
                  <c:v>18.44989</c:v>
                </c:pt>
                <c:pt idx="1107">
                  <c:v>18.466560000000001</c:v>
                </c:pt>
                <c:pt idx="1108">
                  <c:v>18.483219999999999</c:v>
                </c:pt>
                <c:pt idx="1109">
                  <c:v>18.499890000000001</c:v>
                </c:pt>
                <c:pt idx="1110">
                  <c:v>18.516559999999998</c:v>
                </c:pt>
                <c:pt idx="1111">
                  <c:v>18.53322</c:v>
                </c:pt>
                <c:pt idx="1112">
                  <c:v>18.549890000000001</c:v>
                </c:pt>
                <c:pt idx="1113">
                  <c:v>18.566559999999999</c:v>
                </c:pt>
                <c:pt idx="1114">
                  <c:v>18.583220000000001</c:v>
                </c:pt>
                <c:pt idx="1115">
                  <c:v>18.599889999999998</c:v>
                </c:pt>
                <c:pt idx="1116">
                  <c:v>18.61655</c:v>
                </c:pt>
                <c:pt idx="1117">
                  <c:v>18.633220000000001</c:v>
                </c:pt>
                <c:pt idx="1118">
                  <c:v>18.649889999999999</c:v>
                </c:pt>
                <c:pt idx="1119">
                  <c:v>18.666550000000001</c:v>
                </c:pt>
                <c:pt idx="1120">
                  <c:v>18.683219999999999</c:v>
                </c:pt>
                <c:pt idx="1121">
                  <c:v>18.69989</c:v>
                </c:pt>
                <c:pt idx="1122">
                  <c:v>18.716550000000002</c:v>
                </c:pt>
                <c:pt idx="1123">
                  <c:v>18.733219999999999</c:v>
                </c:pt>
                <c:pt idx="1124">
                  <c:v>18.749890000000001</c:v>
                </c:pt>
                <c:pt idx="1125">
                  <c:v>18.766549999999999</c:v>
                </c:pt>
                <c:pt idx="1126">
                  <c:v>18.78322</c:v>
                </c:pt>
                <c:pt idx="1127">
                  <c:v>18.799880000000002</c:v>
                </c:pt>
                <c:pt idx="1128">
                  <c:v>18.816549999999999</c:v>
                </c:pt>
                <c:pt idx="1129">
                  <c:v>18.833220000000001</c:v>
                </c:pt>
                <c:pt idx="1130">
                  <c:v>18.849879999999999</c:v>
                </c:pt>
                <c:pt idx="1131">
                  <c:v>18.86655</c:v>
                </c:pt>
                <c:pt idx="1132">
                  <c:v>18.883220000000001</c:v>
                </c:pt>
                <c:pt idx="1133">
                  <c:v>18.89988</c:v>
                </c:pt>
                <c:pt idx="1134">
                  <c:v>18.916550000000001</c:v>
                </c:pt>
                <c:pt idx="1135">
                  <c:v>18.933219999999999</c:v>
                </c:pt>
                <c:pt idx="1136">
                  <c:v>18.94988</c:v>
                </c:pt>
                <c:pt idx="1137">
                  <c:v>18.966550000000002</c:v>
                </c:pt>
                <c:pt idx="1138">
                  <c:v>18.983219999999999</c:v>
                </c:pt>
                <c:pt idx="1139">
                  <c:v>18.999880000000001</c:v>
                </c:pt>
                <c:pt idx="1140">
                  <c:v>19.016549999999999</c:v>
                </c:pt>
                <c:pt idx="1141">
                  <c:v>19.03321</c:v>
                </c:pt>
                <c:pt idx="1142">
                  <c:v>19.049880000000002</c:v>
                </c:pt>
                <c:pt idx="1143">
                  <c:v>19.066549999999999</c:v>
                </c:pt>
                <c:pt idx="1144">
                  <c:v>19.083210000000001</c:v>
                </c:pt>
                <c:pt idx="1145">
                  <c:v>19.099879999999999</c:v>
                </c:pt>
                <c:pt idx="1146">
                  <c:v>19.11655</c:v>
                </c:pt>
                <c:pt idx="1147">
                  <c:v>19.133209999999998</c:v>
                </c:pt>
                <c:pt idx="1148">
                  <c:v>19.14988</c:v>
                </c:pt>
                <c:pt idx="1149">
                  <c:v>19.166550000000001</c:v>
                </c:pt>
                <c:pt idx="1150">
                  <c:v>19.183209999999999</c:v>
                </c:pt>
                <c:pt idx="1151">
                  <c:v>19.19988</c:v>
                </c:pt>
                <c:pt idx="1152">
                  <c:v>19.216550000000002</c:v>
                </c:pt>
                <c:pt idx="1153">
                  <c:v>19.23321</c:v>
                </c:pt>
                <c:pt idx="1154">
                  <c:v>19.249880000000001</c:v>
                </c:pt>
                <c:pt idx="1155">
                  <c:v>19.266539999999999</c:v>
                </c:pt>
                <c:pt idx="1156">
                  <c:v>19.28321</c:v>
                </c:pt>
                <c:pt idx="1157">
                  <c:v>19.299880000000002</c:v>
                </c:pt>
                <c:pt idx="1158">
                  <c:v>19.316549999999999</c:v>
                </c:pt>
                <c:pt idx="1159">
                  <c:v>19.333210000000001</c:v>
                </c:pt>
                <c:pt idx="1160">
                  <c:v>19.349879999999999</c:v>
                </c:pt>
                <c:pt idx="1161">
                  <c:v>19.366540000000001</c:v>
                </c:pt>
                <c:pt idx="1162">
                  <c:v>19.383209999999998</c:v>
                </c:pt>
                <c:pt idx="1163">
                  <c:v>19.39988</c:v>
                </c:pt>
                <c:pt idx="1164">
                  <c:v>19.416540000000001</c:v>
                </c:pt>
                <c:pt idx="1165">
                  <c:v>19.433209999999999</c:v>
                </c:pt>
                <c:pt idx="1166">
                  <c:v>19.449870000000001</c:v>
                </c:pt>
                <c:pt idx="1167">
                  <c:v>19.466539999999998</c:v>
                </c:pt>
                <c:pt idx="1168">
                  <c:v>19.48321</c:v>
                </c:pt>
                <c:pt idx="1169">
                  <c:v>19.499870000000001</c:v>
                </c:pt>
                <c:pt idx="1170">
                  <c:v>19.516539999999999</c:v>
                </c:pt>
                <c:pt idx="1171">
                  <c:v>19.53321</c:v>
                </c:pt>
                <c:pt idx="1172">
                  <c:v>19.549869999999999</c:v>
                </c:pt>
                <c:pt idx="1173">
                  <c:v>19.56654</c:v>
                </c:pt>
                <c:pt idx="1174">
                  <c:v>19.583210000000001</c:v>
                </c:pt>
                <c:pt idx="1175">
                  <c:v>19.599869999999999</c:v>
                </c:pt>
                <c:pt idx="1176">
                  <c:v>19.616540000000001</c:v>
                </c:pt>
                <c:pt idx="1177">
                  <c:v>19.633209999999998</c:v>
                </c:pt>
                <c:pt idx="1178">
                  <c:v>19.64987</c:v>
                </c:pt>
                <c:pt idx="1179">
                  <c:v>19.666540000000001</c:v>
                </c:pt>
                <c:pt idx="1180">
                  <c:v>19.683199999999999</c:v>
                </c:pt>
                <c:pt idx="1181">
                  <c:v>19.699870000000001</c:v>
                </c:pt>
                <c:pt idx="1182">
                  <c:v>19.716539999999998</c:v>
                </c:pt>
                <c:pt idx="1183">
                  <c:v>19.7332</c:v>
                </c:pt>
                <c:pt idx="1184">
                  <c:v>19.749870000000001</c:v>
                </c:pt>
                <c:pt idx="1185">
                  <c:v>19.766539999999999</c:v>
                </c:pt>
                <c:pt idx="1186">
                  <c:v>19.783200000000001</c:v>
                </c:pt>
                <c:pt idx="1187">
                  <c:v>19.799869999999999</c:v>
                </c:pt>
                <c:pt idx="1188">
                  <c:v>19.81654</c:v>
                </c:pt>
                <c:pt idx="1189">
                  <c:v>19.833200000000001</c:v>
                </c:pt>
                <c:pt idx="1190">
                  <c:v>19.849869999999999</c:v>
                </c:pt>
                <c:pt idx="1191">
                  <c:v>19.866540000000001</c:v>
                </c:pt>
                <c:pt idx="1192">
                  <c:v>19.883199999999999</c:v>
                </c:pt>
                <c:pt idx="1193">
                  <c:v>19.89987</c:v>
                </c:pt>
                <c:pt idx="1194">
                  <c:v>19.916530000000002</c:v>
                </c:pt>
                <c:pt idx="1195">
                  <c:v>19.933199999999999</c:v>
                </c:pt>
                <c:pt idx="1196">
                  <c:v>19.949870000000001</c:v>
                </c:pt>
                <c:pt idx="1197">
                  <c:v>19.966529999999999</c:v>
                </c:pt>
                <c:pt idx="1198">
                  <c:v>19.9832</c:v>
                </c:pt>
                <c:pt idx="1199">
                  <c:v>19.999870000000001</c:v>
                </c:pt>
                <c:pt idx="1200">
                  <c:v>20.016529999999999</c:v>
                </c:pt>
                <c:pt idx="1201">
                  <c:v>20.033200000000001</c:v>
                </c:pt>
                <c:pt idx="1202">
                  <c:v>20.049869999999999</c:v>
                </c:pt>
                <c:pt idx="1203">
                  <c:v>20.06653</c:v>
                </c:pt>
                <c:pt idx="1204">
                  <c:v>20.083200000000001</c:v>
                </c:pt>
                <c:pt idx="1205">
                  <c:v>20.09986</c:v>
                </c:pt>
                <c:pt idx="1206">
                  <c:v>20.116530000000001</c:v>
                </c:pt>
                <c:pt idx="1207">
                  <c:v>20.133199999999999</c:v>
                </c:pt>
                <c:pt idx="1208">
                  <c:v>20.14986</c:v>
                </c:pt>
                <c:pt idx="1209">
                  <c:v>20.166530000000002</c:v>
                </c:pt>
                <c:pt idx="1210">
                  <c:v>20.183199999999999</c:v>
                </c:pt>
                <c:pt idx="1211">
                  <c:v>20.199860000000001</c:v>
                </c:pt>
                <c:pt idx="1212">
                  <c:v>20.216529999999999</c:v>
                </c:pt>
                <c:pt idx="1213">
                  <c:v>20.2332</c:v>
                </c:pt>
                <c:pt idx="1214">
                  <c:v>20.249860000000002</c:v>
                </c:pt>
                <c:pt idx="1215">
                  <c:v>20.266529999999999</c:v>
                </c:pt>
                <c:pt idx="1216">
                  <c:v>20.283200000000001</c:v>
                </c:pt>
                <c:pt idx="1217">
                  <c:v>20.299859999999999</c:v>
                </c:pt>
                <c:pt idx="1218">
                  <c:v>20.31653</c:v>
                </c:pt>
                <c:pt idx="1219">
                  <c:v>20.333189999999998</c:v>
                </c:pt>
                <c:pt idx="1220">
                  <c:v>20.34986</c:v>
                </c:pt>
                <c:pt idx="1221">
                  <c:v>20.366530000000001</c:v>
                </c:pt>
                <c:pt idx="1222">
                  <c:v>20.383199999999999</c:v>
                </c:pt>
                <c:pt idx="1223">
                  <c:v>20.39986</c:v>
                </c:pt>
                <c:pt idx="1224">
                  <c:v>20.416530000000002</c:v>
                </c:pt>
                <c:pt idx="1225">
                  <c:v>20.43319</c:v>
                </c:pt>
                <c:pt idx="1226">
                  <c:v>20.449860000000001</c:v>
                </c:pt>
                <c:pt idx="1227">
                  <c:v>20.466529999999999</c:v>
                </c:pt>
                <c:pt idx="1228">
                  <c:v>20.48319</c:v>
                </c:pt>
                <c:pt idx="1229">
                  <c:v>20.499860000000002</c:v>
                </c:pt>
                <c:pt idx="1230">
                  <c:v>20.51652</c:v>
                </c:pt>
                <c:pt idx="1231">
                  <c:v>20.533190000000001</c:v>
                </c:pt>
                <c:pt idx="1232">
                  <c:v>20.549859999999999</c:v>
                </c:pt>
                <c:pt idx="1233">
                  <c:v>20.566520000000001</c:v>
                </c:pt>
                <c:pt idx="1234">
                  <c:v>20.583189999999998</c:v>
                </c:pt>
                <c:pt idx="1235">
                  <c:v>20.59986</c:v>
                </c:pt>
                <c:pt idx="1236">
                  <c:v>20.616520000000001</c:v>
                </c:pt>
                <c:pt idx="1237">
                  <c:v>20.633189999999999</c:v>
                </c:pt>
                <c:pt idx="1238">
                  <c:v>20.64986</c:v>
                </c:pt>
                <c:pt idx="1239">
                  <c:v>20.666519999999998</c:v>
                </c:pt>
                <c:pt idx="1240">
                  <c:v>20.68319</c:v>
                </c:pt>
                <c:pt idx="1241">
                  <c:v>20.699860000000001</c:v>
                </c:pt>
                <c:pt idx="1242">
                  <c:v>20.716519999999999</c:v>
                </c:pt>
                <c:pt idx="1243">
                  <c:v>20.73319</c:v>
                </c:pt>
                <c:pt idx="1244">
                  <c:v>20.749860000000002</c:v>
                </c:pt>
                <c:pt idx="1245">
                  <c:v>20.76652</c:v>
                </c:pt>
                <c:pt idx="1246">
                  <c:v>20.783190000000001</c:v>
                </c:pt>
                <c:pt idx="1247">
                  <c:v>20.799849999999999</c:v>
                </c:pt>
                <c:pt idx="1248">
                  <c:v>20.816520000000001</c:v>
                </c:pt>
                <c:pt idx="1249">
                  <c:v>20.833189999999998</c:v>
                </c:pt>
                <c:pt idx="1250">
                  <c:v>20.84985</c:v>
                </c:pt>
                <c:pt idx="1251">
                  <c:v>20.866520000000001</c:v>
                </c:pt>
                <c:pt idx="1252">
                  <c:v>20.883189999999999</c:v>
                </c:pt>
                <c:pt idx="1253">
                  <c:v>20.899850000000001</c:v>
                </c:pt>
                <c:pt idx="1254">
                  <c:v>20.916519999999998</c:v>
                </c:pt>
                <c:pt idx="1255">
                  <c:v>20.93319</c:v>
                </c:pt>
                <c:pt idx="1256">
                  <c:v>20.949850000000001</c:v>
                </c:pt>
                <c:pt idx="1257">
                  <c:v>20.966519999999999</c:v>
                </c:pt>
                <c:pt idx="1258">
                  <c:v>20.983180000000001</c:v>
                </c:pt>
                <c:pt idx="1259">
                  <c:v>20.999849999999999</c:v>
                </c:pt>
                <c:pt idx="1260">
                  <c:v>21.01652</c:v>
                </c:pt>
                <c:pt idx="1261">
                  <c:v>21.033180000000002</c:v>
                </c:pt>
                <c:pt idx="1262">
                  <c:v>21.049849999999999</c:v>
                </c:pt>
                <c:pt idx="1263">
                  <c:v>21.066520000000001</c:v>
                </c:pt>
                <c:pt idx="1264">
                  <c:v>21.083179999999999</c:v>
                </c:pt>
                <c:pt idx="1265">
                  <c:v>21.09985</c:v>
                </c:pt>
                <c:pt idx="1266">
                  <c:v>21.116520000000001</c:v>
                </c:pt>
                <c:pt idx="1267">
                  <c:v>21.133179999999999</c:v>
                </c:pt>
                <c:pt idx="1268">
                  <c:v>21.149850000000001</c:v>
                </c:pt>
                <c:pt idx="1269">
                  <c:v>21.166519999999998</c:v>
                </c:pt>
                <c:pt idx="1270">
                  <c:v>21.18318</c:v>
                </c:pt>
                <c:pt idx="1271">
                  <c:v>21.199850000000001</c:v>
                </c:pt>
                <c:pt idx="1272">
                  <c:v>21.21651</c:v>
                </c:pt>
                <c:pt idx="1273">
                  <c:v>21.233180000000001</c:v>
                </c:pt>
                <c:pt idx="1274">
                  <c:v>21.249849999999999</c:v>
                </c:pt>
                <c:pt idx="1275">
                  <c:v>21.26651</c:v>
                </c:pt>
                <c:pt idx="1276">
                  <c:v>21.283180000000002</c:v>
                </c:pt>
                <c:pt idx="1277">
                  <c:v>21.299849999999999</c:v>
                </c:pt>
                <c:pt idx="1278">
                  <c:v>21.316510000000001</c:v>
                </c:pt>
                <c:pt idx="1279">
                  <c:v>21.333179999999999</c:v>
                </c:pt>
                <c:pt idx="1280">
                  <c:v>21.34985</c:v>
                </c:pt>
                <c:pt idx="1281">
                  <c:v>21.366510000000002</c:v>
                </c:pt>
                <c:pt idx="1282">
                  <c:v>21.383179999999999</c:v>
                </c:pt>
                <c:pt idx="1283">
                  <c:v>21.399850000000001</c:v>
                </c:pt>
                <c:pt idx="1284">
                  <c:v>21.416509999999999</c:v>
                </c:pt>
                <c:pt idx="1285">
                  <c:v>21.43318</c:v>
                </c:pt>
                <c:pt idx="1286">
                  <c:v>21.449850000000001</c:v>
                </c:pt>
                <c:pt idx="1287">
                  <c:v>21.46651</c:v>
                </c:pt>
                <c:pt idx="1288">
                  <c:v>21.483180000000001</c:v>
                </c:pt>
                <c:pt idx="1289">
                  <c:v>21.499839999999999</c:v>
                </c:pt>
                <c:pt idx="1290">
                  <c:v>21.51651</c:v>
                </c:pt>
                <c:pt idx="1291">
                  <c:v>21.533180000000002</c:v>
                </c:pt>
                <c:pt idx="1292">
                  <c:v>21.54984</c:v>
                </c:pt>
                <c:pt idx="1293">
                  <c:v>21.566510000000001</c:v>
                </c:pt>
                <c:pt idx="1294">
                  <c:v>21.583169999999999</c:v>
                </c:pt>
                <c:pt idx="1295">
                  <c:v>21.59984</c:v>
                </c:pt>
                <c:pt idx="1296">
                  <c:v>21.616510000000002</c:v>
                </c:pt>
                <c:pt idx="1297">
                  <c:v>21.63317</c:v>
                </c:pt>
                <c:pt idx="1298">
                  <c:v>21.649840000000001</c:v>
                </c:pt>
                <c:pt idx="1299">
                  <c:v>21.666509999999999</c:v>
                </c:pt>
                <c:pt idx="1300">
                  <c:v>21.68317</c:v>
                </c:pt>
                <c:pt idx="1301">
                  <c:v>21.699839999999998</c:v>
                </c:pt>
                <c:pt idx="1302">
                  <c:v>21.71651</c:v>
                </c:pt>
                <c:pt idx="1303">
                  <c:v>21.733170000000001</c:v>
                </c:pt>
                <c:pt idx="1304">
                  <c:v>21.749839999999999</c:v>
                </c:pt>
                <c:pt idx="1305">
                  <c:v>21.76651</c:v>
                </c:pt>
                <c:pt idx="1306">
                  <c:v>21.783169999999998</c:v>
                </c:pt>
                <c:pt idx="1307">
                  <c:v>21.79984</c:v>
                </c:pt>
                <c:pt idx="1308">
                  <c:v>21.816510000000001</c:v>
                </c:pt>
                <c:pt idx="1309">
                  <c:v>21.833169999999999</c:v>
                </c:pt>
                <c:pt idx="1310">
                  <c:v>21.84984</c:v>
                </c:pt>
                <c:pt idx="1311">
                  <c:v>21.866499999999998</c:v>
                </c:pt>
                <c:pt idx="1312">
                  <c:v>21.88317</c:v>
                </c:pt>
                <c:pt idx="1313">
                  <c:v>21.899840000000001</c:v>
                </c:pt>
                <c:pt idx="1314">
                  <c:v>21.916499999999999</c:v>
                </c:pt>
                <c:pt idx="1315">
                  <c:v>21.93317</c:v>
                </c:pt>
                <c:pt idx="1316">
                  <c:v>21.949839999999998</c:v>
                </c:pt>
                <c:pt idx="1317">
                  <c:v>21.9665</c:v>
                </c:pt>
                <c:pt idx="1318">
                  <c:v>21.983170000000001</c:v>
                </c:pt>
                <c:pt idx="1319">
                  <c:v>21.999839999999999</c:v>
                </c:pt>
                <c:pt idx="1320">
                  <c:v>22.016500000000001</c:v>
                </c:pt>
                <c:pt idx="1321">
                  <c:v>22.033169999999998</c:v>
                </c:pt>
                <c:pt idx="1322">
                  <c:v>22.04984</c:v>
                </c:pt>
                <c:pt idx="1323">
                  <c:v>22.066500000000001</c:v>
                </c:pt>
                <c:pt idx="1324">
                  <c:v>22.083169999999999</c:v>
                </c:pt>
                <c:pt idx="1325">
                  <c:v>22.099830000000001</c:v>
                </c:pt>
                <c:pt idx="1326">
                  <c:v>22.116499999999998</c:v>
                </c:pt>
                <c:pt idx="1327">
                  <c:v>22.13317</c:v>
                </c:pt>
                <c:pt idx="1328">
                  <c:v>22.149830000000001</c:v>
                </c:pt>
                <c:pt idx="1329">
                  <c:v>22.166499999999999</c:v>
                </c:pt>
                <c:pt idx="1330">
                  <c:v>22.18317</c:v>
                </c:pt>
                <c:pt idx="1331">
                  <c:v>22.199829999999999</c:v>
                </c:pt>
                <c:pt idx="1332">
                  <c:v>22.2165</c:v>
                </c:pt>
                <c:pt idx="1333">
                  <c:v>22.233170000000001</c:v>
                </c:pt>
                <c:pt idx="1334">
                  <c:v>22.249829999999999</c:v>
                </c:pt>
                <c:pt idx="1335">
                  <c:v>22.266500000000001</c:v>
                </c:pt>
                <c:pt idx="1336">
                  <c:v>22.283159999999999</c:v>
                </c:pt>
                <c:pt idx="1337">
                  <c:v>22.29983</c:v>
                </c:pt>
                <c:pt idx="1338">
                  <c:v>22.316500000000001</c:v>
                </c:pt>
                <c:pt idx="1339">
                  <c:v>22.333159999999999</c:v>
                </c:pt>
                <c:pt idx="1340">
                  <c:v>22.349830000000001</c:v>
                </c:pt>
                <c:pt idx="1341">
                  <c:v>22.366499999999998</c:v>
                </c:pt>
                <c:pt idx="1342">
                  <c:v>22.38316</c:v>
                </c:pt>
                <c:pt idx="1343">
                  <c:v>22.399830000000001</c:v>
                </c:pt>
                <c:pt idx="1344">
                  <c:v>22.416499999999999</c:v>
                </c:pt>
                <c:pt idx="1345">
                  <c:v>22.433160000000001</c:v>
                </c:pt>
                <c:pt idx="1346">
                  <c:v>22.449829999999999</c:v>
                </c:pt>
                <c:pt idx="1347">
                  <c:v>22.4665</c:v>
                </c:pt>
                <c:pt idx="1348">
                  <c:v>22.483160000000002</c:v>
                </c:pt>
                <c:pt idx="1349">
                  <c:v>22.499829999999999</c:v>
                </c:pt>
                <c:pt idx="1350">
                  <c:v>22.516500000000001</c:v>
                </c:pt>
                <c:pt idx="1351">
                  <c:v>22.533159999999999</c:v>
                </c:pt>
                <c:pt idx="1352">
                  <c:v>22.54983</c:v>
                </c:pt>
                <c:pt idx="1353">
                  <c:v>22.566490000000002</c:v>
                </c:pt>
                <c:pt idx="1354">
                  <c:v>22.583159999999999</c:v>
                </c:pt>
                <c:pt idx="1355">
                  <c:v>22.599830000000001</c:v>
                </c:pt>
                <c:pt idx="1356">
                  <c:v>22.616489999999999</c:v>
                </c:pt>
                <c:pt idx="1357">
                  <c:v>22.63316</c:v>
                </c:pt>
                <c:pt idx="1358">
                  <c:v>22.649819999999998</c:v>
                </c:pt>
                <c:pt idx="1359">
                  <c:v>22.66649</c:v>
                </c:pt>
                <c:pt idx="1360">
                  <c:v>22.683160000000001</c:v>
                </c:pt>
                <c:pt idx="1361">
                  <c:v>22.699829999999999</c:v>
                </c:pt>
                <c:pt idx="1362">
                  <c:v>22.71649</c:v>
                </c:pt>
                <c:pt idx="1363">
                  <c:v>22.733160000000002</c:v>
                </c:pt>
                <c:pt idx="1364">
                  <c:v>22.74982</c:v>
                </c:pt>
                <c:pt idx="1365">
                  <c:v>22.766490000000001</c:v>
                </c:pt>
                <c:pt idx="1366">
                  <c:v>22.783159999999999</c:v>
                </c:pt>
                <c:pt idx="1367">
                  <c:v>22.79982</c:v>
                </c:pt>
                <c:pt idx="1368">
                  <c:v>22.816490000000002</c:v>
                </c:pt>
                <c:pt idx="1369">
                  <c:v>22.833159999999999</c:v>
                </c:pt>
                <c:pt idx="1370">
                  <c:v>22.849820000000001</c:v>
                </c:pt>
                <c:pt idx="1371">
                  <c:v>22.866489999999999</c:v>
                </c:pt>
                <c:pt idx="1372">
                  <c:v>22.88316</c:v>
                </c:pt>
                <c:pt idx="1373">
                  <c:v>22.899819999999998</c:v>
                </c:pt>
                <c:pt idx="1374">
                  <c:v>22.91649</c:v>
                </c:pt>
                <c:pt idx="1375">
                  <c:v>22.933160000000001</c:v>
                </c:pt>
                <c:pt idx="1376">
                  <c:v>22.949819999999999</c:v>
                </c:pt>
                <c:pt idx="1377">
                  <c:v>22.96649</c:v>
                </c:pt>
                <c:pt idx="1378">
                  <c:v>22.983149999999998</c:v>
                </c:pt>
                <c:pt idx="1379">
                  <c:v>22.99982</c:v>
                </c:pt>
                <c:pt idx="1380">
                  <c:v>23.016490000000001</c:v>
                </c:pt>
                <c:pt idx="1381">
                  <c:v>23.033149999999999</c:v>
                </c:pt>
                <c:pt idx="1382">
                  <c:v>23.04982</c:v>
                </c:pt>
                <c:pt idx="1383">
                  <c:v>23.066490000000002</c:v>
                </c:pt>
                <c:pt idx="1384">
                  <c:v>23.08315</c:v>
                </c:pt>
                <c:pt idx="1385">
                  <c:v>23.099820000000001</c:v>
                </c:pt>
                <c:pt idx="1386">
                  <c:v>23.116489999999999</c:v>
                </c:pt>
                <c:pt idx="1387">
                  <c:v>23.133150000000001</c:v>
                </c:pt>
                <c:pt idx="1388">
                  <c:v>23.149819999999998</c:v>
                </c:pt>
                <c:pt idx="1389">
                  <c:v>23.16648</c:v>
                </c:pt>
                <c:pt idx="1390">
                  <c:v>23.183150000000001</c:v>
                </c:pt>
                <c:pt idx="1391">
                  <c:v>23.199819999999999</c:v>
                </c:pt>
                <c:pt idx="1392">
                  <c:v>23.216480000000001</c:v>
                </c:pt>
                <c:pt idx="1393">
                  <c:v>23.233149999999998</c:v>
                </c:pt>
                <c:pt idx="1394">
                  <c:v>23.24982</c:v>
                </c:pt>
                <c:pt idx="1395">
                  <c:v>23.266480000000001</c:v>
                </c:pt>
                <c:pt idx="1396">
                  <c:v>23.283149999999999</c:v>
                </c:pt>
                <c:pt idx="1397">
                  <c:v>23.29982</c:v>
                </c:pt>
                <c:pt idx="1398">
                  <c:v>23.316479999999999</c:v>
                </c:pt>
                <c:pt idx="1399">
                  <c:v>23.33315</c:v>
                </c:pt>
                <c:pt idx="1400">
                  <c:v>23.349820000000001</c:v>
                </c:pt>
                <c:pt idx="1401">
                  <c:v>23.366479999999999</c:v>
                </c:pt>
                <c:pt idx="1402">
                  <c:v>23.383150000000001</c:v>
                </c:pt>
                <c:pt idx="1403">
                  <c:v>23.399809999999999</c:v>
                </c:pt>
                <c:pt idx="1404">
                  <c:v>23.41648</c:v>
                </c:pt>
                <c:pt idx="1405">
                  <c:v>23.433150000000001</c:v>
                </c:pt>
                <c:pt idx="1406">
                  <c:v>23.449809999999999</c:v>
                </c:pt>
                <c:pt idx="1407">
                  <c:v>23.466480000000001</c:v>
                </c:pt>
                <c:pt idx="1408">
                  <c:v>23.483149999999998</c:v>
                </c:pt>
                <c:pt idx="1409">
                  <c:v>23.49981</c:v>
                </c:pt>
                <c:pt idx="1410">
                  <c:v>23.516480000000001</c:v>
                </c:pt>
                <c:pt idx="1411">
                  <c:v>23.533149999999999</c:v>
                </c:pt>
                <c:pt idx="1412">
                  <c:v>23.549810000000001</c:v>
                </c:pt>
                <c:pt idx="1413">
                  <c:v>23.566479999999999</c:v>
                </c:pt>
                <c:pt idx="1414">
                  <c:v>23.58315</c:v>
                </c:pt>
                <c:pt idx="1415">
                  <c:v>23.599810000000002</c:v>
                </c:pt>
                <c:pt idx="1416">
                  <c:v>23.616479999999999</c:v>
                </c:pt>
                <c:pt idx="1417">
                  <c:v>23.633140000000001</c:v>
                </c:pt>
                <c:pt idx="1418">
                  <c:v>23.649809999999999</c:v>
                </c:pt>
                <c:pt idx="1419">
                  <c:v>23.66648</c:v>
                </c:pt>
                <c:pt idx="1420">
                  <c:v>23.683140000000002</c:v>
                </c:pt>
                <c:pt idx="1421">
                  <c:v>23.699809999999999</c:v>
                </c:pt>
                <c:pt idx="1422">
                  <c:v>23.716470000000001</c:v>
                </c:pt>
                <c:pt idx="1423">
                  <c:v>23.733139999999999</c:v>
                </c:pt>
                <c:pt idx="1424">
                  <c:v>23.74981</c:v>
                </c:pt>
                <c:pt idx="1425">
                  <c:v>23.766480000000001</c:v>
                </c:pt>
                <c:pt idx="1426">
                  <c:v>23.78314</c:v>
                </c:pt>
                <c:pt idx="1427">
                  <c:v>23.799810000000001</c:v>
                </c:pt>
                <c:pt idx="1428">
                  <c:v>23.816469999999999</c:v>
                </c:pt>
                <c:pt idx="1429">
                  <c:v>23.83314</c:v>
                </c:pt>
                <c:pt idx="1430">
                  <c:v>23.849810000000002</c:v>
                </c:pt>
                <c:pt idx="1431">
                  <c:v>23.86647</c:v>
                </c:pt>
                <c:pt idx="1432">
                  <c:v>23.883140000000001</c:v>
                </c:pt>
                <c:pt idx="1433">
                  <c:v>23.899809999999999</c:v>
                </c:pt>
                <c:pt idx="1434">
                  <c:v>23.91647</c:v>
                </c:pt>
                <c:pt idx="1435">
                  <c:v>23.933140000000002</c:v>
                </c:pt>
                <c:pt idx="1436">
                  <c:v>23.949809999999999</c:v>
                </c:pt>
                <c:pt idx="1437">
                  <c:v>23.966470000000001</c:v>
                </c:pt>
                <c:pt idx="1438">
                  <c:v>23.983139999999999</c:v>
                </c:pt>
                <c:pt idx="1439">
                  <c:v>23.99981</c:v>
                </c:pt>
                <c:pt idx="1440">
                  <c:v>24.016470000000002</c:v>
                </c:pt>
                <c:pt idx="1441">
                  <c:v>24.03314</c:v>
                </c:pt>
                <c:pt idx="1442">
                  <c:v>24.049800000000001</c:v>
                </c:pt>
                <c:pt idx="1443">
                  <c:v>24.066469999999999</c:v>
                </c:pt>
                <c:pt idx="1444">
                  <c:v>24.08314</c:v>
                </c:pt>
                <c:pt idx="1445">
                  <c:v>24.099799999999998</c:v>
                </c:pt>
                <c:pt idx="1446">
                  <c:v>24.11647</c:v>
                </c:pt>
                <c:pt idx="1447">
                  <c:v>24.133140000000001</c:v>
                </c:pt>
                <c:pt idx="1448">
                  <c:v>24.149799999999999</c:v>
                </c:pt>
                <c:pt idx="1449">
                  <c:v>24.16647</c:v>
                </c:pt>
                <c:pt idx="1450">
                  <c:v>24.183140000000002</c:v>
                </c:pt>
                <c:pt idx="1451">
                  <c:v>24.1998</c:v>
                </c:pt>
                <c:pt idx="1452">
                  <c:v>24.216470000000001</c:v>
                </c:pt>
                <c:pt idx="1453">
                  <c:v>24.233139999999999</c:v>
                </c:pt>
                <c:pt idx="1454">
                  <c:v>24.2498</c:v>
                </c:pt>
                <c:pt idx="1455">
                  <c:v>24.266470000000002</c:v>
                </c:pt>
                <c:pt idx="1456">
                  <c:v>24.28313</c:v>
                </c:pt>
                <c:pt idx="1457">
                  <c:v>24.299800000000001</c:v>
                </c:pt>
                <c:pt idx="1458">
                  <c:v>24.316469999999999</c:v>
                </c:pt>
                <c:pt idx="1459">
                  <c:v>24.333130000000001</c:v>
                </c:pt>
                <c:pt idx="1460">
                  <c:v>24.349799999999998</c:v>
                </c:pt>
                <c:pt idx="1461">
                  <c:v>24.36647</c:v>
                </c:pt>
                <c:pt idx="1462">
                  <c:v>24.383130000000001</c:v>
                </c:pt>
                <c:pt idx="1463">
                  <c:v>24.399799999999999</c:v>
                </c:pt>
                <c:pt idx="1464">
                  <c:v>24.41647</c:v>
                </c:pt>
                <c:pt idx="1465">
                  <c:v>24.433129999999998</c:v>
                </c:pt>
                <c:pt idx="1466">
                  <c:v>24.4498</c:v>
                </c:pt>
                <c:pt idx="1467">
                  <c:v>24.466460000000001</c:v>
                </c:pt>
                <c:pt idx="1468">
                  <c:v>24.483129999999999</c:v>
                </c:pt>
                <c:pt idx="1469">
                  <c:v>24.4998</c:v>
                </c:pt>
                <c:pt idx="1470">
                  <c:v>24.516459999999999</c:v>
                </c:pt>
                <c:pt idx="1471">
                  <c:v>24.53313</c:v>
                </c:pt>
                <c:pt idx="1472">
                  <c:v>24.549800000000001</c:v>
                </c:pt>
                <c:pt idx="1473">
                  <c:v>24.566459999999999</c:v>
                </c:pt>
                <c:pt idx="1474">
                  <c:v>24.583130000000001</c:v>
                </c:pt>
                <c:pt idx="1475">
                  <c:v>24.599799999999998</c:v>
                </c:pt>
                <c:pt idx="1476">
                  <c:v>24.61646</c:v>
                </c:pt>
                <c:pt idx="1477">
                  <c:v>24.633130000000001</c:v>
                </c:pt>
                <c:pt idx="1478">
                  <c:v>24.649799999999999</c:v>
                </c:pt>
                <c:pt idx="1479">
                  <c:v>24.666460000000001</c:v>
                </c:pt>
                <c:pt idx="1480">
                  <c:v>24.683129999999998</c:v>
                </c:pt>
                <c:pt idx="1481">
                  <c:v>24.69979</c:v>
                </c:pt>
                <c:pt idx="1482">
                  <c:v>24.716460000000001</c:v>
                </c:pt>
                <c:pt idx="1483">
                  <c:v>24.733129999999999</c:v>
                </c:pt>
                <c:pt idx="1484">
                  <c:v>24.749790000000001</c:v>
                </c:pt>
                <c:pt idx="1485">
                  <c:v>24.766459999999999</c:v>
                </c:pt>
                <c:pt idx="1486">
                  <c:v>24.78312</c:v>
                </c:pt>
                <c:pt idx="1487">
                  <c:v>24.799790000000002</c:v>
                </c:pt>
                <c:pt idx="1488">
                  <c:v>24.816459999999999</c:v>
                </c:pt>
                <c:pt idx="1489">
                  <c:v>24.833130000000001</c:v>
                </c:pt>
                <c:pt idx="1490">
                  <c:v>24.849789999999999</c:v>
                </c:pt>
                <c:pt idx="1491">
                  <c:v>24.86646</c:v>
                </c:pt>
                <c:pt idx="1492">
                  <c:v>24.883130000000001</c:v>
                </c:pt>
                <c:pt idx="1493">
                  <c:v>24.899789999999999</c:v>
                </c:pt>
                <c:pt idx="1494">
                  <c:v>24.916460000000001</c:v>
                </c:pt>
                <c:pt idx="1495">
                  <c:v>24.933119999999999</c:v>
                </c:pt>
                <c:pt idx="1496">
                  <c:v>24.94979</c:v>
                </c:pt>
                <c:pt idx="1497">
                  <c:v>24.966460000000001</c:v>
                </c:pt>
                <c:pt idx="1498">
                  <c:v>24.98312</c:v>
                </c:pt>
                <c:pt idx="1499">
                  <c:v>24.999790000000001</c:v>
                </c:pt>
                <c:pt idx="1500">
                  <c:v>25.016459999999999</c:v>
                </c:pt>
                <c:pt idx="1501">
                  <c:v>25.03312</c:v>
                </c:pt>
                <c:pt idx="1502">
                  <c:v>25.049790000000002</c:v>
                </c:pt>
                <c:pt idx="1503">
                  <c:v>25.066459999999999</c:v>
                </c:pt>
                <c:pt idx="1504">
                  <c:v>25.083120000000001</c:v>
                </c:pt>
                <c:pt idx="1505">
                  <c:v>25.099789999999999</c:v>
                </c:pt>
                <c:pt idx="1506">
                  <c:v>25.11646</c:v>
                </c:pt>
                <c:pt idx="1507">
                  <c:v>25.133120000000002</c:v>
                </c:pt>
                <c:pt idx="1508">
                  <c:v>25.149789999999999</c:v>
                </c:pt>
                <c:pt idx="1509">
                  <c:v>25.166450000000001</c:v>
                </c:pt>
                <c:pt idx="1510">
                  <c:v>25.183119999999999</c:v>
                </c:pt>
                <c:pt idx="1511">
                  <c:v>25.19979</c:v>
                </c:pt>
                <c:pt idx="1512">
                  <c:v>25.216449999999998</c:v>
                </c:pt>
                <c:pt idx="1513">
                  <c:v>25.23312</c:v>
                </c:pt>
                <c:pt idx="1514">
                  <c:v>25.249790000000001</c:v>
                </c:pt>
                <c:pt idx="1515">
                  <c:v>25.266449999999999</c:v>
                </c:pt>
                <c:pt idx="1516">
                  <c:v>25.28312</c:v>
                </c:pt>
                <c:pt idx="1517">
                  <c:v>25.299790000000002</c:v>
                </c:pt>
                <c:pt idx="1518">
                  <c:v>25.31645</c:v>
                </c:pt>
                <c:pt idx="1519">
                  <c:v>25.333120000000001</c:v>
                </c:pt>
                <c:pt idx="1520">
                  <c:v>25.349779999999999</c:v>
                </c:pt>
                <c:pt idx="1521">
                  <c:v>25.36645</c:v>
                </c:pt>
                <c:pt idx="1522">
                  <c:v>25.383120000000002</c:v>
                </c:pt>
                <c:pt idx="1523">
                  <c:v>25.39978</c:v>
                </c:pt>
                <c:pt idx="1524">
                  <c:v>25.416450000000001</c:v>
                </c:pt>
                <c:pt idx="1525">
                  <c:v>25.433119999999999</c:v>
                </c:pt>
                <c:pt idx="1526">
                  <c:v>25.44979</c:v>
                </c:pt>
                <c:pt idx="1527">
                  <c:v>25.466449999999998</c:v>
                </c:pt>
                <c:pt idx="1528">
                  <c:v>25.48312</c:v>
                </c:pt>
                <c:pt idx="1529">
                  <c:v>25.499780000000001</c:v>
                </c:pt>
                <c:pt idx="1530">
                  <c:v>25.516449999999999</c:v>
                </c:pt>
                <c:pt idx="1531">
                  <c:v>25.53312</c:v>
                </c:pt>
                <c:pt idx="1532">
                  <c:v>25.549779999999998</c:v>
                </c:pt>
                <c:pt idx="1533">
                  <c:v>25.56645</c:v>
                </c:pt>
                <c:pt idx="1534">
                  <c:v>25.583110000000001</c:v>
                </c:pt>
                <c:pt idx="1535">
                  <c:v>25.599779999999999</c:v>
                </c:pt>
                <c:pt idx="1536">
                  <c:v>25.61645</c:v>
                </c:pt>
                <c:pt idx="1537">
                  <c:v>25.633109999999999</c:v>
                </c:pt>
                <c:pt idx="1538">
                  <c:v>25.64978</c:v>
                </c:pt>
                <c:pt idx="1539">
                  <c:v>25.666450000000001</c:v>
                </c:pt>
                <c:pt idx="1540">
                  <c:v>25.683109999999999</c:v>
                </c:pt>
                <c:pt idx="1541">
                  <c:v>25.699780000000001</c:v>
                </c:pt>
                <c:pt idx="1542">
                  <c:v>25.716449999999998</c:v>
                </c:pt>
                <c:pt idx="1543">
                  <c:v>25.73311</c:v>
                </c:pt>
                <c:pt idx="1544">
                  <c:v>25.749780000000001</c:v>
                </c:pt>
                <c:pt idx="1545">
                  <c:v>25.766449999999999</c:v>
                </c:pt>
                <c:pt idx="1546">
                  <c:v>25.783110000000001</c:v>
                </c:pt>
                <c:pt idx="1547">
                  <c:v>25.799779999999998</c:v>
                </c:pt>
                <c:pt idx="1548">
                  <c:v>25.81644</c:v>
                </c:pt>
                <c:pt idx="1549">
                  <c:v>25.833110000000001</c:v>
                </c:pt>
                <c:pt idx="1550">
                  <c:v>25.849779999999999</c:v>
                </c:pt>
                <c:pt idx="1551">
                  <c:v>25.866440000000001</c:v>
                </c:pt>
                <c:pt idx="1552">
                  <c:v>25.883109999999999</c:v>
                </c:pt>
                <c:pt idx="1553">
                  <c:v>25.89978</c:v>
                </c:pt>
                <c:pt idx="1554">
                  <c:v>25.916440000000001</c:v>
                </c:pt>
                <c:pt idx="1555">
                  <c:v>25.933109999999999</c:v>
                </c:pt>
                <c:pt idx="1556">
                  <c:v>25.949780000000001</c:v>
                </c:pt>
                <c:pt idx="1557">
                  <c:v>25.966439999999999</c:v>
                </c:pt>
                <c:pt idx="1558">
                  <c:v>25.98311</c:v>
                </c:pt>
                <c:pt idx="1559">
                  <c:v>25.999770000000002</c:v>
                </c:pt>
                <c:pt idx="1560">
                  <c:v>26.016439999999999</c:v>
                </c:pt>
                <c:pt idx="1561">
                  <c:v>26.033110000000001</c:v>
                </c:pt>
                <c:pt idx="1562">
                  <c:v>26.049769999999999</c:v>
                </c:pt>
                <c:pt idx="1563">
                  <c:v>26.06644</c:v>
                </c:pt>
                <c:pt idx="1564">
                  <c:v>26.083110000000001</c:v>
                </c:pt>
                <c:pt idx="1565">
                  <c:v>26.099769999999999</c:v>
                </c:pt>
                <c:pt idx="1566">
                  <c:v>26.116440000000001</c:v>
                </c:pt>
                <c:pt idx="1567">
                  <c:v>26.133109999999999</c:v>
                </c:pt>
                <c:pt idx="1568">
                  <c:v>26.14977</c:v>
                </c:pt>
                <c:pt idx="1569">
                  <c:v>26.166440000000001</c:v>
                </c:pt>
                <c:pt idx="1570">
                  <c:v>26.183109999999999</c:v>
                </c:pt>
                <c:pt idx="1571">
                  <c:v>26.199770000000001</c:v>
                </c:pt>
                <c:pt idx="1572">
                  <c:v>26.216439999999999</c:v>
                </c:pt>
                <c:pt idx="1573">
                  <c:v>26.2331</c:v>
                </c:pt>
                <c:pt idx="1574">
                  <c:v>26.249770000000002</c:v>
                </c:pt>
                <c:pt idx="1575">
                  <c:v>26.266439999999999</c:v>
                </c:pt>
                <c:pt idx="1576">
                  <c:v>26.283100000000001</c:v>
                </c:pt>
                <c:pt idx="1577">
                  <c:v>26.299769999999999</c:v>
                </c:pt>
                <c:pt idx="1578">
                  <c:v>26.31644</c:v>
                </c:pt>
                <c:pt idx="1579">
                  <c:v>26.333100000000002</c:v>
                </c:pt>
                <c:pt idx="1580">
                  <c:v>26.349769999999999</c:v>
                </c:pt>
                <c:pt idx="1581">
                  <c:v>26.366440000000001</c:v>
                </c:pt>
                <c:pt idx="1582">
                  <c:v>26.383099999999999</c:v>
                </c:pt>
                <c:pt idx="1583">
                  <c:v>26.39977</c:v>
                </c:pt>
                <c:pt idx="1584">
                  <c:v>26.416440000000001</c:v>
                </c:pt>
                <c:pt idx="1585">
                  <c:v>26.4331</c:v>
                </c:pt>
                <c:pt idx="1586">
                  <c:v>26.449770000000001</c:v>
                </c:pt>
                <c:pt idx="1587">
                  <c:v>26.466429999999999</c:v>
                </c:pt>
                <c:pt idx="1588">
                  <c:v>26.4831</c:v>
                </c:pt>
                <c:pt idx="1589">
                  <c:v>26.499770000000002</c:v>
                </c:pt>
                <c:pt idx="1590">
                  <c:v>26.516439999999999</c:v>
                </c:pt>
                <c:pt idx="1591">
                  <c:v>26.533100000000001</c:v>
                </c:pt>
                <c:pt idx="1592">
                  <c:v>26.549769999999999</c:v>
                </c:pt>
                <c:pt idx="1593">
                  <c:v>26.56643</c:v>
                </c:pt>
                <c:pt idx="1594">
                  <c:v>26.583100000000002</c:v>
                </c:pt>
                <c:pt idx="1595">
                  <c:v>26.599769999999999</c:v>
                </c:pt>
                <c:pt idx="1596">
                  <c:v>26.616430000000001</c:v>
                </c:pt>
                <c:pt idx="1597">
                  <c:v>26.633099999999999</c:v>
                </c:pt>
                <c:pt idx="1598">
                  <c:v>26.649760000000001</c:v>
                </c:pt>
                <c:pt idx="1599">
                  <c:v>26.666429999999998</c:v>
                </c:pt>
                <c:pt idx="1600">
                  <c:v>26.6831</c:v>
                </c:pt>
                <c:pt idx="1601">
                  <c:v>26.699760000000001</c:v>
                </c:pt>
                <c:pt idx="1602">
                  <c:v>26.716429999999999</c:v>
                </c:pt>
                <c:pt idx="1603">
                  <c:v>26.7331</c:v>
                </c:pt>
                <c:pt idx="1604">
                  <c:v>26.749759999999998</c:v>
                </c:pt>
                <c:pt idx="1605">
                  <c:v>26.76643</c:v>
                </c:pt>
                <c:pt idx="1606">
                  <c:v>26.783100000000001</c:v>
                </c:pt>
                <c:pt idx="1607">
                  <c:v>26.799759999999999</c:v>
                </c:pt>
                <c:pt idx="1608">
                  <c:v>26.81643</c:v>
                </c:pt>
                <c:pt idx="1609">
                  <c:v>26.833100000000002</c:v>
                </c:pt>
                <c:pt idx="1610">
                  <c:v>26.84976</c:v>
                </c:pt>
                <c:pt idx="1611">
                  <c:v>26.866430000000001</c:v>
                </c:pt>
                <c:pt idx="1612">
                  <c:v>26.883089999999999</c:v>
                </c:pt>
                <c:pt idx="1613">
                  <c:v>26.899760000000001</c:v>
                </c:pt>
                <c:pt idx="1614">
                  <c:v>26.916429999999998</c:v>
                </c:pt>
                <c:pt idx="1615">
                  <c:v>26.93309</c:v>
                </c:pt>
                <c:pt idx="1616">
                  <c:v>26.949760000000001</c:v>
                </c:pt>
                <c:pt idx="1617">
                  <c:v>26.966429999999999</c:v>
                </c:pt>
                <c:pt idx="1618">
                  <c:v>26.983090000000001</c:v>
                </c:pt>
                <c:pt idx="1619">
                  <c:v>26.999759999999998</c:v>
                </c:pt>
                <c:pt idx="1620">
                  <c:v>27.01643</c:v>
                </c:pt>
                <c:pt idx="1621">
                  <c:v>27.033090000000001</c:v>
                </c:pt>
                <c:pt idx="1622">
                  <c:v>27.049759999999999</c:v>
                </c:pt>
                <c:pt idx="1623">
                  <c:v>27.06643</c:v>
                </c:pt>
                <c:pt idx="1624">
                  <c:v>27.083089999999999</c:v>
                </c:pt>
                <c:pt idx="1625">
                  <c:v>27.09976</c:v>
                </c:pt>
                <c:pt idx="1626">
                  <c:v>27.116420000000002</c:v>
                </c:pt>
                <c:pt idx="1627">
                  <c:v>27.133089999999999</c:v>
                </c:pt>
                <c:pt idx="1628">
                  <c:v>27.149760000000001</c:v>
                </c:pt>
                <c:pt idx="1629">
                  <c:v>27.166419999999999</c:v>
                </c:pt>
                <c:pt idx="1630">
                  <c:v>27.18309</c:v>
                </c:pt>
                <c:pt idx="1631">
                  <c:v>27.199760000000001</c:v>
                </c:pt>
                <c:pt idx="1632">
                  <c:v>27.216419999999999</c:v>
                </c:pt>
                <c:pt idx="1633">
                  <c:v>27.233090000000001</c:v>
                </c:pt>
                <c:pt idx="1634">
                  <c:v>27.249759999999998</c:v>
                </c:pt>
                <c:pt idx="1635">
                  <c:v>27.26642</c:v>
                </c:pt>
                <c:pt idx="1636">
                  <c:v>27.283090000000001</c:v>
                </c:pt>
                <c:pt idx="1637">
                  <c:v>27.299759999999999</c:v>
                </c:pt>
                <c:pt idx="1638">
                  <c:v>27.316420000000001</c:v>
                </c:pt>
                <c:pt idx="1639">
                  <c:v>27.333089999999999</c:v>
                </c:pt>
                <c:pt idx="1640">
                  <c:v>27.34975</c:v>
                </c:pt>
                <c:pt idx="1641">
                  <c:v>27.366420000000002</c:v>
                </c:pt>
                <c:pt idx="1642">
                  <c:v>27.383089999999999</c:v>
                </c:pt>
                <c:pt idx="1643">
                  <c:v>27.399750000000001</c:v>
                </c:pt>
                <c:pt idx="1644">
                  <c:v>27.416419999999999</c:v>
                </c:pt>
                <c:pt idx="1645">
                  <c:v>27.43309</c:v>
                </c:pt>
                <c:pt idx="1646">
                  <c:v>27.449750000000002</c:v>
                </c:pt>
                <c:pt idx="1647">
                  <c:v>27.466419999999999</c:v>
                </c:pt>
                <c:pt idx="1648">
                  <c:v>27.483090000000001</c:v>
                </c:pt>
                <c:pt idx="1649">
                  <c:v>27.499749999999999</c:v>
                </c:pt>
                <c:pt idx="1650">
                  <c:v>27.51642</c:v>
                </c:pt>
                <c:pt idx="1651">
                  <c:v>27.533080000000002</c:v>
                </c:pt>
                <c:pt idx="1652">
                  <c:v>27.54975</c:v>
                </c:pt>
                <c:pt idx="1653">
                  <c:v>27.566420000000001</c:v>
                </c:pt>
                <c:pt idx="1654">
                  <c:v>27.583089999999999</c:v>
                </c:pt>
                <c:pt idx="1655">
                  <c:v>27.59975</c:v>
                </c:pt>
                <c:pt idx="1656">
                  <c:v>27.616420000000002</c:v>
                </c:pt>
                <c:pt idx="1657">
                  <c:v>27.63308</c:v>
                </c:pt>
                <c:pt idx="1658">
                  <c:v>27.649750000000001</c:v>
                </c:pt>
                <c:pt idx="1659">
                  <c:v>27.666419999999999</c:v>
                </c:pt>
                <c:pt idx="1660">
                  <c:v>27.68308</c:v>
                </c:pt>
                <c:pt idx="1661">
                  <c:v>27.699750000000002</c:v>
                </c:pt>
                <c:pt idx="1662">
                  <c:v>27.71641</c:v>
                </c:pt>
                <c:pt idx="1663">
                  <c:v>27.733080000000001</c:v>
                </c:pt>
                <c:pt idx="1664">
                  <c:v>27.749749999999999</c:v>
                </c:pt>
                <c:pt idx="1665">
                  <c:v>27.76641</c:v>
                </c:pt>
                <c:pt idx="1666">
                  <c:v>27.783080000000002</c:v>
                </c:pt>
                <c:pt idx="1667">
                  <c:v>27.79975</c:v>
                </c:pt>
                <c:pt idx="1668">
                  <c:v>27.816410000000001</c:v>
                </c:pt>
                <c:pt idx="1669">
                  <c:v>27.833079999999999</c:v>
                </c:pt>
                <c:pt idx="1670">
                  <c:v>27.84975</c:v>
                </c:pt>
                <c:pt idx="1671">
                  <c:v>27.866409999999998</c:v>
                </c:pt>
                <c:pt idx="1672">
                  <c:v>27.88308</c:v>
                </c:pt>
                <c:pt idx="1673">
                  <c:v>27.899750000000001</c:v>
                </c:pt>
                <c:pt idx="1674">
                  <c:v>27.916409999999999</c:v>
                </c:pt>
                <c:pt idx="1675">
                  <c:v>27.93308</c:v>
                </c:pt>
                <c:pt idx="1676">
                  <c:v>27.949750000000002</c:v>
                </c:pt>
                <c:pt idx="1677">
                  <c:v>27.96641</c:v>
                </c:pt>
                <c:pt idx="1678">
                  <c:v>27.983080000000001</c:v>
                </c:pt>
                <c:pt idx="1679">
                  <c:v>27.999739999999999</c:v>
                </c:pt>
                <c:pt idx="1680">
                  <c:v>28.01641</c:v>
                </c:pt>
                <c:pt idx="1681">
                  <c:v>28.033080000000002</c:v>
                </c:pt>
                <c:pt idx="1682">
                  <c:v>28.04974</c:v>
                </c:pt>
                <c:pt idx="1683">
                  <c:v>28.066410000000001</c:v>
                </c:pt>
                <c:pt idx="1684">
                  <c:v>28.083079999999999</c:v>
                </c:pt>
                <c:pt idx="1685">
                  <c:v>28.099740000000001</c:v>
                </c:pt>
                <c:pt idx="1686">
                  <c:v>28.116409999999998</c:v>
                </c:pt>
                <c:pt idx="1687">
                  <c:v>28.13308</c:v>
                </c:pt>
                <c:pt idx="1688">
                  <c:v>28.149740000000001</c:v>
                </c:pt>
                <c:pt idx="1689">
                  <c:v>28.166409999999999</c:v>
                </c:pt>
                <c:pt idx="1690">
                  <c:v>28.183070000000001</c:v>
                </c:pt>
                <c:pt idx="1691">
                  <c:v>28.199739999999998</c:v>
                </c:pt>
                <c:pt idx="1692">
                  <c:v>28.21641</c:v>
                </c:pt>
                <c:pt idx="1693">
                  <c:v>28.233070000000001</c:v>
                </c:pt>
                <c:pt idx="1694">
                  <c:v>28.249739999999999</c:v>
                </c:pt>
                <c:pt idx="1695">
                  <c:v>28.26641</c:v>
                </c:pt>
                <c:pt idx="1696">
                  <c:v>28.283069999999999</c:v>
                </c:pt>
                <c:pt idx="1697">
                  <c:v>28.29974</c:v>
                </c:pt>
                <c:pt idx="1698">
                  <c:v>28.316410000000001</c:v>
                </c:pt>
                <c:pt idx="1699">
                  <c:v>28.333069999999999</c:v>
                </c:pt>
                <c:pt idx="1700">
                  <c:v>28.349740000000001</c:v>
                </c:pt>
                <c:pt idx="1701">
                  <c:v>28.366409999999998</c:v>
                </c:pt>
                <c:pt idx="1702">
                  <c:v>28.38307</c:v>
                </c:pt>
                <c:pt idx="1703">
                  <c:v>28.399740000000001</c:v>
                </c:pt>
                <c:pt idx="1704">
                  <c:v>28.416399999999999</c:v>
                </c:pt>
                <c:pt idx="1705">
                  <c:v>28.433070000000001</c:v>
                </c:pt>
                <c:pt idx="1706">
                  <c:v>28.449739999999998</c:v>
                </c:pt>
                <c:pt idx="1707">
                  <c:v>28.4664</c:v>
                </c:pt>
                <c:pt idx="1708">
                  <c:v>28.483070000000001</c:v>
                </c:pt>
                <c:pt idx="1709">
                  <c:v>28.499739999999999</c:v>
                </c:pt>
                <c:pt idx="1710">
                  <c:v>28.516400000000001</c:v>
                </c:pt>
                <c:pt idx="1711">
                  <c:v>28.533069999999999</c:v>
                </c:pt>
                <c:pt idx="1712">
                  <c:v>28.54974</c:v>
                </c:pt>
                <c:pt idx="1713">
                  <c:v>28.566400000000002</c:v>
                </c:pt>
                <c:pt idx="1714">
                  <c:v>28.583069999999999</c:v>
                </c:pt>
                <c:pt idx="1715">
                  <c:v>28.599740000000001</c:v>
                </c:pt>
                <c:pt idx="1716">
                  <c:v>28.616399999999999</c:v>
                </c:pt>
                <c:pt idx="1717">
                  <c:v>28.63307</c:v>
                </c:pt>
                <c:pt idx="1718">
                  <c:v>28.649740000000001</c:v>
                </c:pt>
                <c:pt idx="1719">
                  <c:v>28.666399999999999</c:v>
                </c:pt>
                <c:pt idx="1720">
                  <c:v>28.683070000000001</c:v>
                </c:pt>
                <c:pt idx="1721">
                  <c:v>28.699729999999999</c:v>
                </c:pt>
                <c:pt idx="1722">
                  <c:v>28.7164</c:v>
                </c:pt>
                <c:pt idx="1723">
                  <c:v>28.733070000000001</c:v>
                </c:pt>
                <c:pt idx="1724">
                  <c:v>28.74973</c:v>
                </c:pt>
                <c:pt idx="1725">
                  <c:v>28.766400000000001</c:v>
                </c:pt>
                <c:pt idx="1726">
                  <c:v>28.783059999999999</c:v>
                </c:pt>
                <c:pt idx="1727">
                  <c:v>28.79973</c:v>
                </c:pt>
                <c:pt idx="1728">
                  <c:v>28.816400000000002</c:v>
                </c:pt>
                <c:pt idx="1729">
                  <c:v>28.833069999999999</c:v>
                </c:pt>
                <c:pt idx="1730">
                  <c:v>28.849730000000001</c:v>
                </c:pt>
                <c:pt idx="1731">
                  <c:v>28.866399999999999</c:v>
                </c:pt>
                <c:pt idx="1732">
                  <c:v>28.88306</c:v>
                </c:pt>
                <c:pt idx="1733">
                  <c:v>28.899730000000002</c:v>
                </c:pt>
                <c:pt idx="1734">
                  <c:v>28.916399999999999</c:v>
                </c:pt>
                <c:pt idx="1735">
                  <c:v>28.933060000000001</c:v>
                </c:pt>
                <c:pt idx="1736">
                  <c:v>28.949729999999999</c:v>
                </c:pt>
                <c:pt idx="1737">
                  <c:v>28.9664</c:v>
                </c:pt>
                <c:pt idx="1738">
                  <c:v>28.983059999999998</c:v>
                </c:pt>
                <c:pt idx="1739">
                  <c:v>28.99973</c:v>
                </c:pt>
                <c:pt idx="1740">
                  <c:v>29.016400000000001</c:v>
                </c:pt>
                <c:pt idx="1741">
                  <c:v>29.033059999999999</c:v>
                </c:pt>
                <c:pt idx="1742">
                  <c:v>29.04973</c:v>
                </c:pt>
                <c:pt idx="1743">
                  <c:v>29.066389999999998</c:v>
                </c:pt>
                <c:pt idx="1744">
                  <c:v>29.08306</c:v>
                </c:pt>
                <c:pt idx="1745">
                  <c:v>29.099730000000001</c:v>
                </c:pt>
                <c:pt idx="1746">
                  <c:v>29.116389999999999</c:v>
                </c:pt>
                <c:pt idx="1747">
                  <c:v>29.13306</c:v>
                </c:pt>
                <c:pt idx="1748">
                  <c:v>29.149730000000002</c:v>
                </c:pt>
                <c:pt idx="1749">
                  <c:v>29.16639</c:v>
                </c:pt>
                <c:pt idx="1750">
                  <c:v>29.183060000000001</c:v>
                </c:pt>
                <c:pt idx="1751">
                  <c:v>29.199729999999999</c:v>
                </c:pt>
                <c:pt idx="1752">
                  <c:v>29.216390000000001</c:v>
                </c:pt>
                <c:pt idx="1753">
                  <c:v>29.233059999999998</c:v>
                </c:pt>
                <c:pt idx="1754">
                  <c:v>29.24973</c:v>
                </c:pt>
                <c:pt idx="1755">
                  <c:v>29.266390000000001</c:v>
                </c:pt>
                <c:pt idx="1756">
                  <c:v>29.283059999999999</c:v>
                </c:pt>
                <c:pt idx="1757">
                  <c:v>29.299720000000001</c:v>
                </c:pt>
                <c:pt idx="1758">
                  <c:v>29.316389999999998</c:v>
                </c:pt>
                <c:pt idx="1759">
                  <c:v>29.33306</c:v>
                </c:pt>
                <c:pt idx="1760">
                  <c:v>29.349720000000001</c:v>
                </c:pt>
                <c:pt idx="1761">
                  <c:v>29.366389999999999</c:v>
                </c:pt>
                <c:pt idx="1762">
                  <c:v>29.38306</c:v>
                </c:pt>
                <c:pt idx="1763">
                  <c:v>29.399719999999999</c:v>
                </c:pt>
                <c:pt idx="1764">
                  <c:v>29.41639</c:v>
                </c:pt>
                <c:pt idx="1765">
                  <c:v>29.433060000000001</c:v>
                </c:pt>
                <c:pt idx="1766">
                  <c:v>29.449719999999999</c:v>
                </c:pt>
                <c:pt idx="1767">
                  <c:v>29.466390000000001</c:v>
                </c:pt>
                <c:pt idx="1768">
                  <c:v>29.483059999999998</c:v>
                </c:pt>
                <c:pt idx="1769">
                  <c:v>29.49972</c:v>
                </c:pt>
                <c:pt idx="1770">
                  <c:v>29.516390000000001</c:v>
                </c:pt>
                <c:pt idx="1771">
                  <c:v>29.533049999999999</c:v>
                </c:pt>
                <c:pt idx="1772">
                  <c:v>29.549720000000001</c:v>
                </c:pt>
                <c:pt idx="1773">
                  <c:v>29.566389999999998</c:v>
                </c:pt>
                <c:pt idx="1774">
                  <c:v>29.58305</c:v>
                </c:pt>
                <c:pt idx="1775">
                  <c:v>29.599720000000001</c:v>
                </c:pt>
                <c:pt idx="1776">
                  <c:v>29.616389999999999</c:v>
                </c:pt>
                <c:pt idx="1777">
                  <c:v>29.633050000000001</c:v>
                </c:pt>
                <c:pt idx="1778">
                  <c:v>29.649719999999999</c:v>
                </c:pt>
                <c:pt idx="1779">
                  <c:v>29.66639</c:v>
                </c:pt>
                <c:pt idx="1780">
                  <c:v>29.683050000000001</c:v>
                </c:pt>
                <c:pt idx="1781">
                  <c:v>29.699719999999999</c:v>
                </c:pt>
                <c:pt idx="1782">
                  <c:v>29.716390000000001</c:v>
                </c:pt>
                <c:pt idx="1783">
                  <c:v>29.733049999999999</c:v>
                </c:pt>
                <c:pt idx="1784">
                  <c:v>29.74972</c:v>
                </c:pt>
                <c:pt idx="1785">
                  <c:v>29.766380000000002</c:v>
                </c:pt>
                <c:pt idx="1786">
                  <c:v>29.783049999999999</c:v>
                </c:pt>
                <c:pt idx="1787">
                  <c:v>29.799720000000001</c:v>
                </c:pt>
                <c:pt idx="1788">
                  <c:v>29.816379999999999</c:v>
                </c:pt>
                <c:pt idx="1789">
                  <c:v>29.83305</c:v>
                </c:pt>
                <c:pt idx="1790">
                  <c:v>29.849710000000002</c:v>
                </c:pt>
                <c:pt idx="1791">
                  <c:v>29.866379999999999</c:v>
                </c:pt>
                <c:pt idx="1792">
                  <c:v>29.883050000000001</c:v>
                </c:pt>
                <c:pt idx="1793">
                  <c:v>29.899719999999999</c:v>
                </c:pt>
                <c:pt idx="1794">
                  <c:v>29.91638</c:v>
                </c:pt>
                <c:pt idx="1795">
                  <c:v>29.933050000000001</c:v>
                </c:pt>
                <c:pt idx="1796">
                  <c:v>29.94971</c:v>
                </c:pt>
                <c:pt idx="1797">
                  <c:v>29.966380000000001</c:v>
                </c:pt>
                <c:pt idx="1798">
                  <c:v>29.983049999999999</c:v>
                </c:pt>
                <c:pt idx="1799">
                  <c:v>29.99971</c:v>
                </c:pt>
                <c:pt idx="1800">
                  <c:v>30.016380000000002</c:v>
                </c:pt>
                <c:pt idx="1801">
                  <c:v>30.033049999999999</c:v>
                </c:pt>
                <c:pt idx="1802">
                  <c:v>30.049710000000001</c:v>
                </c:pt>
                <c:pt idx="1803">
                  <c:v>30.066379999999999</c:v>
                </c:pt>
                <c:pt idx="1804">
                  <c:v>30.08305</c:v>
                </c:pt>
                <c:pt idx="1805">
                  <c:v>30.099710000000002</c:v>
                </c:pt>
                <c:pt idx="1806">
                  <c:v>30.116379999999999</c:v>
                </c:pt>
                <c:pt idx="1807">
                  <c:v>30.133050000000001</c:v>
                </c:pt>
                <c:pt idx="1808">
                  <c:v>30.149709999999999</c:v>
                </c:pt>
                <c:pt idx="1809">
                  <c:v>30.16638</c:v>
                </c:pt>
                <c:pt idx="1810">
                  <c:v>30.183039999999998</c:v>
                </c:pt>
                <c:pt idx="1811">
                  <c:v>30.19971</c:v>
                </c:pt>
                <c:pt idx="1812">
                  <c:v>30.216380000000001</c:v>
                </c:pt>
                <c:pt idx="1813">
                  <c:v>30.233039999999999</c:v>
                </c:pt>
                <c:pt idx="1814">
                  <c:v>30.24971</c:v>
                </c:pt>
                <c:pt idx="1815">
                  <c:v>30.266380000000002</c:v>
                </c:pt>
                <c:pt idx="1816">
                  <c:v>30.28304</c:v>
                </c:pt>
                <c:pt idx="1817">
                  <c:v>30.299710000000001</c:v>
                </c:pt>
                <c:pt idx="1818">
                  <c:v>30.316379999999999</c:v>
                </c:pt>
                <c:pt idx="1819">
                  <c:v>30.33304</c:v>
                </c:pt>
                <c:pt idx="1820">
                  <c:v>30.349710000000002</c:v>
                </c:pt>
                <c:pt idx="1821">
                  <c:v>30.36637</c:v>
                </c:pt>
                <c:pt idx="1822">
                  <c:v>30.383040000000001</c:v>
                </c:pt>
                <c:pt idx="1823">
                  <c:v>30.399709999999999</c:v>
                </c:pt>
                <c:pt idx="1824">
                  <c:v>30.416370000000001</c:v>
                </c:pt>
                <c:pt idx="1825">
                  <c:v>30.433039999999998</c:v>
                </c:pt>
                <c:pt idx="1826">
                  <c:v>30.44971</c:v>
                </c:pt>
                <c:pt idx="1827">
                  <c:v>30.466370000000001</c:v>
                </c:pt>
                <c:pt idx="1828">
                  <c:v>30.483039999999999</c:v>
                </c:pt>
                <c:pt idx="1829">
                  <c:v>30.49971</c:v>
                </c:pt>
                <c:pt idx="1830">
                  <c:v>30.516369999999998</c:v>
                </c:pt>
                <c:pt idx="1831">
                  <c:v>30.53304</c:v>
                </c:pt>
                <c:pt idx="1832">
                  <c:v>30.549710000000001</c:v>
                </c:pt>
                <c:pt idx="1833">
                  <c:v>30.566369999999999</c:v>
                </c:pt>
                <c:pt idx="1834">
                  <c:v>30.58304</c:v>
                </c:pt>
                <c:pt idx="1835">
                  <c:v>30.599699999999999</c:v>
                </c:pt>
                <c:pt idx="1836">
                  <c:v>30.61637</c:v>
                </c:pt>
                <c:pt idx="1837">
                  <c:v>30.633040000000001</c:v>
                </c:pt>
                <c:pt idx="1838">
                  <c:v>30.649699999999999</c:v>
                </c:pt>
                <c:pt idx="1839">
                  <c:v>30.666370000000001</c:v>
                </c:pt>
                <c:pt idx="1840">
                  <c:v>30.683039999999998</c:v>
                </c:pt>
                <c:pt idx="1841">
                  <c:v>30.6997</c:v>
                </c:pt>
                <c:pt idx="1842">
                  <c:v>30.716370000000001</c:v>
                </c:pt>
                <c:pt idx="1843">
                  <c:v>30.733039999999999</c:v>
                </c:pt>
                <c:pt idx="1844">
                  <c:v>30.749700000000001</c:v>
                </c:pt>
                <c:pt idx="1845">
                  <c:v>30.766369999999998</c:v>
                </c:pt>
                <c:pt idx="1846">
                  <c:v>30.78304</c:v>
                </c:pt>
                <c:pt idx="1847">
                  <c:v>30.799700000000001</c:v>
                </c:pt>
                <c:pt idx="1848">
                  <c:v>30.816369999999999</c:v>
                </c:pt>
                <c:pt idx="1849">
                  <c:v>30.833030000000001</c:v>
                </c:pt>
                <c:pt idx="1850">
                  <c:v>30.849699999999999</c:v>
                </c:pt>
                <c:pt idx="1851">
                  <c:v>30.86637</c:v>
                </c:pt>
                <c:pt idx="1852">
                  <c:v>30.883030000000002</c:v>
                </c:pt>
                <c:pt idx="1853">
                  <c:v>30.899699999999999</c:v>
                </c:pt>
                <c:pt idx="1854">
                  <c:v>30.916360000000001</c:v>
                </c:pt>
                <c:pt idx="1855">
                  <c:v>30.933029999999999</c:v>
                </c:pt>
                <c:pt idx="1856">
                  <c:v>30.9497</c:v>
                </c:pt>
                <c:pt idx="1857">
                  <c:v>30.966370000000001</c:v>
                </c:pt>
                <c:pt idx="1858">
                  <c:v>30.983029999999999</c:v>
                </c:pt>
                <c:pt idx="1859">
                  <c:v>30.999700000000001</c:v>
                </c:pt>
                <c:pt idx="1860">
                  <c:v>31.016369999999998</c:v>
                </c:pt>
                <c:pt idx="1861">
                  <c:v>31.03303</c:v>
                </c:pt>
                <c:pt idx="1862">
                  <c:v>31.049700000000001</c:v>
                </c:pt>
                <c:pt idx="1863">
                  <c:v>31.06636</c:v>
                </c:pt>
                <c:pt idx="1864">
                  <c:v>31.083030000000001</c:v>
                </c:pt>
                <c:pt idx="1865">
                  <c:v>31.099699999999999</c:v>
                </c:pt>
                <c:pt idx="1866">
                  <c:v>31.11636</c:v>
                </c:pt>
                <c:pt idx="1867">
                  <c:v>31.133030000000002</c:v>
                </c:pt>
                <c:pt idx="1868">
                  <c:v>31.149699999999999</c:v>
                </c:pt>
                <c:pt idx="1869">
                  <c:v>31.166360000000001</c:v>
                </c:pt>
                <c:pt idx="1870">
                  <c:v>31.183029999999999</c:v>
                </c:pt>
                <c:pt idx="1871">
                  <c:v>31.1997</c:v>
                </c:pt>
                <c:pt idx="1872">
                  <c:v>31.216360000000002</c:v>
                </c:pt>
                <c:pt idx="1873">
                  <c:v>31.233029999999999</c:v>
                </c:pt>
                <c:pt idx="1874">
                  <c:v>31.249690000000001</c:v>
                </c:pt>
                <c:pt idx="1875">
                  <c:v>31.266359999999999</c:v>
                </c:pt>
                <c:pt idx="1876">
                  <c:v>31.28303</c:v>
                </c:pt>
                <c:pt idx="1877">
                  <c:v>31.299689999999998</c:v>
                </c:pt>
                <c:pt idx="1878">
                  <c:v>31.31636</c:v>
                </c:pt>
                <c:pt idx="1879">
                  <c:v>31.333030000000001</c:v>
                </c:pt>
                <c:pt idx="1880">
                  <c:v>31.349689999999999</c:v>
                </c:pt>
                <c:pt idx="1881">
                  <c:v>31.36636</c:v>
                </c:pt>
                <c:pt idx="1882">
                  <c:v>31.383030000000002</c:v>
                </c:pt>
                <c:pt idx="1883">
                  <c:v>31.39969</c:v>
                </c:pt>
                <c:pt idx="1884">
                  <c:v>31.416360000000001</c:v>
                </c:pt>
                <c:pt idx="1885">
                  <c:v>31.433029999999999</c:v>
                </c:pt>
                <c:pt idx="1886">
                  <c:v>31.44969</c:v>
                </c:pt>
                <c:pt idx="1887">
                  <c:v>31.466360000000002</c:v>
                </c:pt>
                <c:pt idx="1888">
                  <c:v>31.48302</c:v>
                </c:pt>
                <c:pt idx="1889">
                  <c:v>31.499690000000001</c:v>
                </c:pt>
                <c:pt idx="1890">
                  <c:v>31.516359999999999</c:v>
                </c:pt>
                <c:pt idx="1891">
                  <c:v>31.53302</c:v>
                </c:pt>
                <c:pt idx="1892">
                  <c:v>31.549689999999998</c:v>
                </c:pt>
                <c:pt idx="1893">
                  <c:v>31.56636</c:v>
                </c:pt>
                <c:pt idx="1894">
                  <c:v>31.583020000000001</c:v>
                </c:pt>
                <c:pt idx="1895">
                  <c:v>31.599689999999999</c:v>
                </c:pt>
                <c:pt idx="1896">
                  <c:v>31.61636</c:v>
                </c:pt>
                <c:pt idx="1897">
                  <c:v>31.633019999999998</c:v>
                </c:pt>
                <c:pt idx="1898">
                  <c:v>31.64969</c:v>
                </c:pt>
                <c:pt idx="1899">
                  <c:v>31.666360000000001</c:v>
                </c:pt>
                <c:pt idx="1900">
                  <c:v>31.683019999999999</c:v>
                </c:pt>
                <c:pt idx="1901">
                  <c:v>31.69969</c:v>
                </c:pt>
                <c:pt idx="1902">
                  <c:v>31.716349999999998</c:v>
                </c:pt>
                <c:pt idx="1903">
                  <c:v>31.73302</c:v>
                </c:pt>
                <c:pt idx="1904">
                  <c:v>31.749690000000001</c:v>
                </c:pt>
                <c:pt idx="1905">
                  <c:v>31.766349999999999</c:v>
                </c:pt>
                <c:pt idx="1906">
                  <c:v>31.78302</c:v>
                </c:pt>
                <c:pt idx="1907">
                  <c:v>31.799689999999998</c:v>
                </c:pt>
                <c:pt idx="1908">
                  <c:v>31.81635</c:v>
                </c:pt>
                <c:pt idx="1909">
                  <c:v>31.833020000000001</c:v>
                </c:pt>
                <c:pt idx="1910">
                  <c:v>31.849689999999999</c:v>
                </c:pt>
                <c:pt idx="1911">
                  <c:v>31.866350000000001</c:v>
                </c:pt>
                <c:pt idx="1912">
                  <c:v>31.883019999999998</c:v>
                </c:pt>
                <c:pt idx="1913">
                  <c:v>31.89968</c:v>
                </c:pt>
                <c:pt idx="1914">
                  <c:v>31.916350000000001</c:v>
                </c:pt>
                <c:pt idx="1915">
                  <c:v>31.933019999999999</c:v>
                </c:pt>
                <c:pt idx="1916">
                  <c:v>31.949680000000001</c:v>
                </c:pt>
                <c:pt idx="1917">
                  <c:v>31.966349999999998</c:v>
                </c:pt>
                <c:pt idx="1918">
                  <c:v>31.98302</c:v>
                </c:pt>
                <c:pt idx="1919">
                  <c:v>31.999680000000001</c:v>
                </c:pt>
                <c:pt idx="1920">
                  <c:v>32.016350000000003</c:v>
                </c:pt>
                <c:pt idx="1921">
                  <c:v>32.03302</c:v>
                </c:pt>
                <c:pt idx="1922">
                  <c:v>32.049680000000002</c:v>
                </c:pt>
                <c:pt idx="1923">
                  <c:v>32.06635</c:v>
                </c:pt>
                <c:pt idx="1924">
                  <c:v>32.083019999999998</c:v>
                </c:pt>
                <c:pt idx="1925">
                  <c:v>32.099679999999999</c:v>
                </c:pt>
                <c:pt idx="1926">
                  <c:v>32.116349999999997</c:v>
                </c:pt>
                <c:pt idx="1927">
                  <c:v>32.133009999999999</c:v>
                </c:pt>
                <c:pt idx="1928">
                  <c:v>32.149679999999996</c:v>
                </c:pt>
                <c:pt idx="1929">
                  <c:v>32.166350000000001</c:v>
                </c:pt>
                <c:pt idx="1930">
                  <c:v>32.183010000000003</c:v>
                </c:pt>
                <c:pt idx="1931">
                  <c:v>32.199680000000001</c:v>
                </c:pt>
                <c:pt idx="1932">
                  <c:v>32.216349999999998</c:v>
                </c:pt>
                <c:pt idx="1933">
                  <c:v>32.23301</c:v>
                </c:pt>
                <c:pt idx="1934">
                  <c:v>32.249679999999998</c:v>
                </c:pt>
                <c:pt idx="1935">
                  <c:v>32.266350000000003</c:v>
                </c:pt>
                <c:pt idx="1936">
                  <c:v>32.283009999999997</c:v>
                </c:pt>
                <c:pt idx="1937">
                  <c:v>32.299680000000002</c:v>
                </c:pt>
                <c:pt idx="1938">
                  <c:v>32.31635</c:v>
                </c:pt>
                <c:pt idx="1939">
                  <c:v>32.333010000000002</c:v>
                </c:pt>
                <c:pt idx="1940">
                  <c:v>32.349679999999999</c:v>
                </c:pt>
                <c:pt idx="1941">
                  <c:v>32.366340000000001</c:v>
                </c:pt>
                <c:pt idx="1942">
                  <c:v>32.383009999999999</c:v>
                </c:pt>
                <c:pt idx="1943">
                  <c:v>32.399679999999996</c:v>
                </c:pt>
                <c:pt idx="1944">
                  <c:v>32.416339999999998</c:v>
                </c:pt>
                <c:pt idx="1945">
                  <c:v>32.433010000000003</c:v>
                </c:pt>
                <c:pt idx="1946">
                  <c:v>32.449680000000001</c:v>
                </c:pt>
                <c:pt idx="1947">
                  <c:v>32.466340000000002</c:v>
                </c:pt>
                <c:pt idx="1948">
                  <c:v>32.48301</c:v>
                </c:pt>
                <c:pt idx="1949">
                  <c:v>32.499679999999998</c:v>
                </c:pt>
                <c:pt idx="1950">
                  <c:v>32.51634</c:v>
                </c:pt>
                <c:pt idx="1951">
                  <c:v>32.533009999999997</c:v>
                </c:pt>
                <c:pt idx="1952">
                  <c:v>32.549669999999999</c:v>
                </c:pt>
                <c:pt idx="1953">
                  <c:v>32.566339999999997</c:v>
                </c:pt>
                <c:pt idx="1954">
                  <c:v>32.583010000000002</c:v>
                </c:pt>
                <c:pt idx="1955">
                  <c:v>32.599670000000003</c:v>
                </c:pt>
                <c:pt idx="1956">
                  <c:v>32.616340000000001</c:v>
                </c:pt>
                <c:pt idx="1957">
                  <c:v>32.633009999999999</c:v>
                </c:pt>
                <c:pt idx="1958">
                  <c:v>32.64967</c:v>
                </c:pt>
                <c:pt idx="1959">
                  <c:v>32.666339999999998</c:v>
                </c:pt>
                <c:pt idx="1960">
                  <c:v>32.683010000000003</c:v>
                </c:pt>
                <c:pt idx="1961">
                  <c:v>32.699669999999998</c:v>
                </c:pt>
                <c:pt idx="1962">
                  <c:v>32.716340000000002</c:v>
                </c:pt>
                <c:pt idx="1963">
                  <c:v>32.73301</c:v>
                </c:pt>
                <c:pt idx="1964">
                  <c:v>32.749670000000002</c:v>
                </c:pt>
                <c:pt idx="1965">
                  <c:v>32.76634</c:v>
                </c:pt>
                <c:pt idx="1966">
                  <c:v>32.783000000000001</c:v>
                </c:pt>
                <c:pt idx="1967">
                  <c:v>32.799669999999999</c:v>
                </c:pt>
                <c:pt idx="1968">
                  <c:v>32.816339999999997</c:v>
                </c:pt>
                <c:pt idx="1969">
                  <c:v>32.832999999999998</c:v>
                </c:pt>
                <c:pt idx="1970">
                  <c:v>32.849670000000003</c:v>
                </c:pt>
                <c:pt idx="1971">
                  <c:v>32.866340000000001</c:v>
                </c:pt>
                <c:pt idx="1972">
                  <c:v>32.883000000000003</c:v>
                </c:pt>
                <c:pt idx="1973">
                  <c:v>32.89967</c:v>
                </c:pt>
                <c:pt idx="1974">
                  <c:v>32.916339999999998</c:v>
                </c:pt>
                <c:pt idx="1975">
                  <c:v>32.933</c:v>
                </c:pt>
                <c:pt idx="1976">
                  <c:v>32.949669999999998</c:v>
                </c:pt>
                <c:pt idx="1977">
                  <c:v>32.966340000000002</c:v>
                </c:pt>
                <c:pt idx="1978">
                  <c:v>32.982999999999997</c:v>
                </c:pt>
                <c:pt idx="1979">
                  <c:v>32.999670000000002</c:v>
                </c:pt>
                <c:pt idx="1980">
                  <c:v>33.016330000000004</c:v>
                </c:pt>
                <c:pt idx="1981">
                  <c:v>33.033000000000001</c:v>
                </c:pt>
                <c:pt idx="1982">
                  <c:v>33.049669999999999</c:v>
                </c:pt>
                <c:pt idx="1983">
                  <c:v>33.066330000000001</c:v>
                </c:pt>
                <c:pt idx="1984">
                  <c:v>33.082999999999998</c:v>
                </c:pt>
                <c:pt idx="1985">
                  <c:v>33.099670000000003</c:v>
                </c:pt>
                <c:pt idx="1986">
                  <c:v>33.116329999999998</c:v>
                </c:pt>
                <c:pt idx="1987">
                  <c:v>33.133000000000003</c:v>
                </c:pt>
                <c:pt idx="1988">
                  <c:v>33.14967</c:v>
                </c:pt>
                <c:pt idx="1989">
                  <c:v>33.166330000000002</c:v>
                </c:pt>
                <c:pt idx="1990">
                  <c:v>33.183</c:v>
                </c:pt>
                <c:pt idx="1991">
                  <c:v>33.199669999999998</c:v>
                </c:pt>
                <c:pt idx="1992">
                  <c:v>33.216329999999999</c:v>
                </c:pt>
                <c:pt idx="1993">
                  <c:v>33.232999999999997</c:v>
                </c:pt>
                <c:pt idx="1994">
                  <c:v>33.249659999999999</c:v>
                </c:pt>
                <c:pt idx="1995">
                  <c:v>33.266330000000004</c:v>
                </c:pt>
                <c:pt idx="1996">
                  <c:v>33.283000000000001</c:v>
                </c:pt>
                <c:pt idx="1997">
                  <c:v>33.299660000000003</c:v>
                </c:pt>
                <c:pt idx="1998">
                  <c:v>33.316330000000001</c:v>
                </c:pt>
                <c:pt idx="1999">
                  <c:v>33.332999999999998</c:v>
                </c:pt>
                <c:pt idx="2000">
                  <c:v>33.34966</c:v>
                </c:pt>
                <c:pt idx="2001">
                  <c:v>33.366329999999998</c:v>
                </c:pt>
                <c:pt idx="2002">
                  <c:v>33.383000000000003</c:v>
                </c:pt>
                <c:pt idx="2003">
                  <c:v>33.399659999999997</c:v>
                </c:pt>
                <c:pt idx="2004">
                  <c:v>33.416330000000002</c:v>
                </c:pt>
                <c:pt idx="2005">
                  <c:v>33.432989999999997</c:v>
                </c:pt>
                <c:pt idx="2006">
                  <c:v>33.449660000000002</c:v>
                </c:pt>
                <c:pt idx="2007">
                  <c:v>33.466329999999999</c:v>
                </c:pt>
                <c:pt idx="2008">
                  <c:v>33.482990000000001</c:v>
                </c:pt>
                <c:pt idx="2009">
                  <c:v>33.499659999999999</c:v>
                </c:pt>
                <c:pt idx="2010">
                  <c:v>33.516330000000004</c:v>
                </c:pt>
                <c:pt idx="2011">
                  <c:v>33.532989999999998</c:v>
                </c:pt>
                <c:pt idx="2012">
                  <c:v>33.549660000000003</c:v>
                </c:pt>
                <c:pt idx="2013">
                  <c:v>33.566330000000001</c:v>
                </c:pt>
                <c:pt idx="2014">
                  <c:v>33.582990000000002</c:v>
                </c:pt>
                <c:pt idx="2015">
                  <c:v>33.59966</c:v>
                </c:pt>
                <c:pt idx="2016">
                  <c:v>33.616329999999998</c:v>
                </c:pt>
                <c:pt idx="2017">
                  <c:v>33.632989999999999</c:v>
                </c:pt>
                <c:pt idx="2018">
                  <c:v>33.649659999999997</c:v>
                </c:pt>
                <c:pt idx="2019">
                  <c:v>33.666319999999999</c:v>
                </c:pt>
                <c:pt idx="2020">
                  <c:v>33.682989999999997</c:v>
                </c:pt>
                <c:pt idx="2021">
                  <c:v>33.699660000000002</c:v>
                </c:pt>
                <c:pt idx="2022">
                  <c:v>33.716320000000003</c:v>
                </c:pt>
                <c:pt idx="2023">
                  <c:v>33.732990000000001</c:v>
                </c:pt>
                <c:pt idx="2024">
                  <c:v>33.749659999999999</c:v>
                </c:pt>
                <c:pt idx="2025">
                  <c:v>33.76632</c:v>
                </c:pt>
                <c:pt idx="2026">
                  <c:v>33.782989999999998</c:v>
                </c:pt>
                <c:pt idx="2027">
                  <c:v>33.799660000000003</c:v>
                </c:pt>
                <c:pt idx="2028">
                  <c:v>33.816319999999997</c:v>
                </c:pt>
                <c:pt idx="2029">
                  <c:v>33.832990000000002</c:v>
                </c:pt>
                <c:pt idx="2030">
                  <c:v>33.84966</c:v>
                </c:pt>
                <c:pt idx="2031">
                  <c:v>33.866320000000002</c:v>
                </c:pt>
                <c:pt idx="2032">
                  <c:v>33.882989999999999</c:v>
                </c:pt>
                <c:pt idx="2033">
                  <c:v>33.899650000000001</c:v>
                </c:pt>
                <c:pt idx="2034">
                  <c:v>33.916319999999999</c:v>
                </c:pt>
                <c:pt idx="2035">
                  <c:v>33.932989999999997</c:v>
                </c:pt>
                <c:pt idx="2036">
                  <c:v>33.949649999999998</c:v>
                </c:pt>
                <c:pt idx="2037">
                  <c:v>33.966320000000003</c:v>
                </c:pt>
                <c:pt idx="2038">
                  <c:v>33.982990000000001</c:v>
                </c:pt>
                <c:pt idx="2039">
                  <c:v>33.999650000000003</c:v>
                </c:pt>
                <c:pt idx="2040">
                  <c:v>34.01632</c:v>
                </c:pt>
                <c:pt idx="2041">
                  <c:v>34.032989999999998</c:v>
                </c:pt>
                <c:pt idx="2042">
                  <c:v>34.04965</c:v>
                </c:pt>
                <c:pt idx="2043">
                  <c:v>34.066319999999997</c:v>
                </c:pt>
                <c:pt idx="2044">
                  <c:v>34.082979999999999</c:v>
                </c:pt>
                <c:pt idx="2045">
                  <c:v>34.099649999999997</c:v>
                </c:pt>
                <c:pt idx="2046">
                  <c:v>34.116320000000002</c:v>
                </c:pt>
                <c:pt idx="2047">
                  <c:v>34.132980000000003</c:v>
                </c:pt>
                <c:pt idx="2048">
                  <c:v>34.149650000000001</c:v>
                </c:pt>
                <c:pt idx="2049">
                  <c:v>34.166319999999999</c:v>
                </c:pt>
                <c:pt idx="2050">
                  <c:v>34.182980000000001</c:v>
                </c:pt>
                <c:pt idx="2051">
                  <c:v>34.199649999999998</c:v>
                </c:pt>
                <c:pt idx="2052">
                  <c:v>34.216320000000003</c:v>
                </c:pt>
                <c:pt idx="2053">
                  <c:v>34.232979999999998</c:v>
                </c:pt>
                <c:pt idx="2054">
                  <c:v>34.249650000000003</c:v>
                </c:pt>
                <c:pt idx="2055">
                  <c:v>34.26632</c:v>
                </c:pt>
                <c:pt idx="2056">
                  <c:v>34.282980000000002</c:v>
                </c:pt>
                <c:pt idx="2057">
                  <c:v>34.29965</c:v>
                </c:pt>
                <c:pt idx="2058">
                  <c:v>34.316319999999997</c:v>
                </c:pt>
                <c:pt idx="2059">
                  <c:v>34.332979999999999</c:v>
                </c:pt>
                <c:pt idx="2060">
                  <c:v>34.349649999999997</c:v>
                </c:pt>
                <c:pt idx="2061">
                  <c:v>34.366309999999999</c:v>
                </c:pt>
                <c:pt idx="2062">
                  <c:v>34.382980000000003</c:v>
                </c:pt>
                <c:pt idx="2063">
                  <c:v>34.399650000000001</c:v>
                </c:pt>
                <c:pt idx="2064">
                  <c:v>34.416310000000003</c:v>
                </c:pt>
                <c:pt idx="2065">
                  <c:v>34.432980000000001</c:v>
                </c:pt>
                <c:pt idx="2066">
                  <c:v>34.449649999999998</c:v>
                </c:pt>
                <c:pt idx="2067">
                  <c:v>34.46631</c:v>
                </c:pt>
                <c:pt idx="2068">
                  <c:v>34.482979999999998</c:v>
                </c:pt>
                <c:pt idx="2069">
                  <c:v>34.499650000000003</c:v>
                </c:pt>
                <c:pt idx="2070">
                  <c:v>34.516309999999997</c:v>
                </c:pt>
                <c:pt idx="2071">
                  <c:v>34.532980000000002</c:v>
                </c:pt>
                <c:pt idx="2072">
                  <c:v>34.549639999999997</c:v>
                </c:pt>
                <c:pt idx="2073">
                  <c:v>34.566310000000001</c:v>
                </c:pt>
                <c:pt idx="2074">
                  <c:v>34.582970000000003</c:v>
                </c:pt>
                <c:pt idx="2075">
                  <c:v>34.599640000000001</c:v>
                </c:pt>
                <c:pt idx="2076">
                  <c:v>34.616309999999999</c:v>
                </c:pt>
                <c:pt idx="2077">
                  <c:v>34.632980000000003</c:v>
                </c:pt>
                <c:pt idx="2078">
                  <c:v>34.649639999999998</c:v>
                </c:pt>
                <c:pt idx="2079">
                  <c:v>34.666310000000003</c:v>
                </c:pt>
                <c:pt idx="2080">
                  <c:v>34.682980000000001</c:v>
                </c:pt>
                <c:pt idx="2081">
                  <c:v>34.699640000000002</c:v>
                </c:pt>
                <c:pt idx="2082">
                  <c:v>34.71631</c:v>
                </c:pt>
                <c:pt idx="2083">
                  <c:v>34.732979999999998</c:v>
                </c:pt>
                <c:pt idx="2084">
                  <c:v>34.749639999999999</c:v>
                </c:pt>
                <c:pt idx="2085">
                  <c:v>34.766309999999997</c:v>
                </c:pt>
                <c:pt idx="2086">
                  <c:v>34.782969999999999</c:v>
                </c:pt>
                <c:pt idx="2087">
                  <c:v>34.799639999999997</c:v>
                </c:pt>
                <c:pt idx="2088">
                  <c:v>34.816310000000001</c:v>
                </c:pt>
                <c:pt idx="2089">
                  <c:v>34.832970000000003</c:v>
                </c:pt>
                <c:pt idx="2090">
                  <c:v>34.849640000000001</c:v>
                </c:pt>
                <c:pt idx="2091">
                  <c:v>34.866309999999999</c:v>
                </c:pt>
                <c:pt idx="2092">
                  <c:v>34.88297</c:v>
                </c:pt>
                <c:pt idx="2093">
                  <c:v>34.899639999999998</c:v>
                </c:pt>
                <c:pt idx="2094">
                  <c:v>34.916310000000003</c:v>
                </c:pt>
                <c:pt idx="2095">
                  <c:v>34.932969999999997</c:v>
                </c:pt>
                <c:pt idx="2096">
                  <c:v>34.949640000000002</c:v>
                </c:pt>
                <c:pt idx="2097">
                  <c:v>34.966299999999997</c:v>
                </c:pt>
                <c:pt idx="2098">
                  <c:v>34.982970000000002</c:v>
                </c:pt>
                <c:pt idx="2099">
                  <c:v>34.999639999999999</c:v>
                </c:pt>
                <c:pt idx="2100">
                  <c:v>35.016300000000001</c:v>
                </c:pt>
                <c:pt idx="2101">
                  <c:v>35.032969999999999</c:v>
                </c:pt>
                <c:pt idx="2102">
                  <c:v>35.049639999999997</c:v>
                </c:pt>
                <c:pt idx="2103">
                  <c:v>35.066299999999998</c:v>
                </c:pt>
                <c:pt idx="2104">
                  <c:v>35.082970000000003</c:v>
                </c:pt>
                <c:pt idx="2105">
                  <c:v>35.099640000000001</c:v>
                </c:pt>
                <c:pt idx="2106">
                  <c:v>35.116300000000003</c:v>
                </c:pt>
                <c:pt idx="2107">
                  <c:v>35.13297</c:v>
                </c:pt>
                <c:pt idx="2108">
                  <c:v>35.149639999999998</c:v>
                </c:pt>
                <c:pt idx="2109">
                  <c:v>35.1663</c:v>
                </c:pt>
                <c:pt idx="2110">
                  <c:v>35.182969999999997</c:v>
                </c:pt>
                <c:pt idx="2111">
                  <c:v>35.199629999999999</c:v>
                </c:pt>
                <c:pt idx="2112">
                  <c:v>35.216299999999997</c:v>
                </c:pt>
                <c:pt idx="2113">
                  <c:v>35.232970000000002</c:v>
                </c:pt>
                <c:pt idx="2114">
                  <c:v>35.249630000000003</c:v>
                </c:pt>
                <c:pt idx="2115">
                  <c:v>35.266300000000001</c:v>
                </c:pt>
                <c:pt idx="2116">
                  <c:v>35.282969999999999</c:v>
                </c:pt>
                <c:pt idx="2117">
                  <c:v>35.299630000000001</c:v>
                </c:pt>
                <c:pt idx="2118">
                  <c:v>35.316299999999998</c:v>
                </c:pt>
                <c:pt idx="2119">
                  <c:v>35.332970000000003</c:v>
                </c:pt>
                <c:pt idx="2120">
                  <c:v>35.349629999999998</c:v>
                </c:pt>
                <c:pt idx="2121">
                  <c:v>35.366300000000003</c:v>
                </c:pt>
                <c:pt idx="2122">
                  <c:v>35.38297</c:v>
                </c:pt>
                <c:pt idx="2123">
                  <c:v>35.399630000000002</c:v>
                </c:pt>
                <c:pt idx="2124">
                  <c:v>35.4163</c:v>
                </c:pt>
                <c:pt idx="2125">
                  <c:v>35.432960000000001</c:v>
                </c:pt>
                <c:pt idx="2126">
                  <c:v>35.449629999999999</c:v>
                </c:pt>
                <c:pt idx="2127">
                  <c:v>35.466299999999997</c:v>
                </c:pt>
                <c:pt idx="2128">
                  <c:v>35.482959999999999</c:v>
                </c:pt>
                <c:pt idx="2129">
                  <c:v>35.499630000000003</c:v>
                </c:pt>
                <c:pt idx="2130">
                  <c:v>35.516300000000001</c:v>
                </c:pt>
                <c:pt idx="2131">
                  <c:v>35.532960000000003</c:v>
                </c:pt>
                <c:pt idx="2132">
                  <c:v>35.549630000000001</c:v>
                </c:pt>
                <c:pt idx="2133">
                  <c:v>35.566299999999998</c:v>
                </c:pt>
                <c:pt idx="2134">
                  <c:v>35.58296</c:v>
                </c:pt>
                <c:pt idx="2135">
                  <c:v>35.599629999999998</c:v>
                </c:pt>
                <c:pt idx="2136">
                  <c:v>35.616289999999999</c:v>
                </c:pt>
                <c:pt idx="2137">
                  <c:v>35.632959999999997</c:v>
                </c:pt>
                <c:pt idx="2138">
                  <c:v>35.649619999999999</c:v>
                </c:pt>
                <c:pt idx="2139">
                  <c:v>35.666289999999996</c:v>
                </c:pt>
                <c:pt idx="2140">
                  <c:v>35.682960000000001</c:v>
                </c:pt>
                <c:pt idx="2141">
                  <c:v>35.699629999999999</c:v>
                </c:pt>
                <c:pt idx="2142">
                  <c:v>35.716290000000001</c:v>
                </c:pt>
                <c:pt idx="2143">
                  <c:v>35.732959999999999</c:v>
                </c:pt>
                <c:pt idx="2144">
                  <c:v>35.749630000000003</c:v>
                </c:pt>
                <c:pt idx="2145">
                  <c:v>35.766289999999998</c:v>
                </c:pt>
                <c:pt idx="2146">
                  <c:v>35.782960000000003</c:v>
                </c:pt>
                <c:pt idx="2147">
                  <c:v>35.799630000000001</c:v>
                </c:pt>
                <c:pt idx="2148">
                  <c:v>35.816290000000002</c:v>
                </c:pt>
                <c:pt idx="2149">
                  <c:v>35.83296</c:v>
                </c:pt>
                <c:pt idx="2150">
                  <c:v>35.849620000000002</c:v>
                </c:pt>
                <c:pt idx="2151">
                  <c:v>35.866289999999999</c:v>
                </c:pt>
                <c:pt idx="2152">
                  <c:v>35.882959999999997</c:v>
                </c:pt>
                <c:pt idx="2153">
                  <c:v>35.899619999999999</c:v>
                </c:pt>
                <c:pt idx="2154">
                  <c:v>35.916289999999996</c:v>
                </c:pt>
                <c:pt idx="2155">
                  <c:v>35.932960000000001</c:v>
                </c:pt>
                <c:pt idx="2156">
                  <c:v>35.949620000000003</c:v>
                </c:pt>
                <c:pt idx="2157">
                  <c:v>35.966290000000001</c:v>
                </c:pt>
                <c:pt idx="2158">
                  <c:v>35.982959999999999</c:v>
                </c:pt>
                <c:pt idx="2159">
                  <c:v>35.99962</c:v>
                </c:pt>
                <c:pt idx="2160">
                  <c:v>36.016289999999998</c:v>
                </c:pt>
                <c:pt idx="2161">
                  <c:v>36.032960000000003</c:v>
                </c:pt>
                <c:pt idx="2162">
                  <c:v>36.049619999999997</c:v>
                </c:pt>
                <c:pt idx="2163">
                  <c:v>36.066290000000002</c:v>
                </c:pt>
                <c:pt idx="2164">
                  <c:v>36.082949999999997</c:v>
                </c:pt>
                <c:pt idx="2165">
                  <c:v>36.099620000000002</c:v>
                </c:pt>
                <c:pt idx="2166">
                  <c:v>36.116289999999999</c:v>
                </c:pt>
                <c:pt idx="2167">
                  <c:v>36.132950000000001</c:v>
                </c:pt>
                <c:pt idx="2168">
                  <c:v>36.149619999999999</c:v>
                </c:pt>
                <c:pt idx="2169">
                  <c:v>36.166289999999996</c:v>
                </c:pt>
                <c:pt idx="2170">
                  <c:v>36.182949999999998</c:v>
                </c:pt>
                <c:pt idx="2171">
                  <c:v>36.199620000000003</c:v>
                </c:pt>
                <c:pt idx="2172">
                  <c:v>36.216290000000001</c:v>
                </c:pt>
                <c:pt idx="2173">
                  <c:v>36.232950000000002</c:v>
                </c:pt>
                <c:pt idx="2174">
                  <c:v>36.24962</c:v>
                </c:pt>
                <c:pt idx="2175">
                  <c:v>36.266280000000002</c:v>
                </c:pt>
                <c:pt idx="2176">
                  <c:v>36.28295</c:v>
                </c:pt>
                <c:pt idx="2177">
                  <c:v>36.299619999999997</c:v>
                </c:pt>
                <c:pt idx="2178">
                  <c:v>36.316279999999999</c:v>
                </c:pt>
                <c:pt idx="2179">
                  <c:v>36.332949999999997</c:v>
                </c:pt>
                <c:pt idx="2180">
                  <c:v>36.349620000000002</c:v>
                </c:pt>
                <c:pt idx="2181">
                  <c:v>36.366280000000003</c:v>
                </c:pt>
                <c:pt idx="2182">
                  <c:v>36.382950000000001</c:v>
                </c:pt>
                <c:pt idx="2183">
                  <c:v>36.399619999999999</c:v>
                </c:pt>
                <c:pt idx="2184">
                  <c:v>36.41628</c:v>
                </c:pt>
                <c:pt idx="2185">
                  <c:v>36.432949999999998</c:v>
                </c:pt>
                <c:pt idx="2186">
                  <c:v>36.449620000000003</c:v>
                </c:pt>
                <c:pt idx="2187">
                  <c:v>36.466279999999998</c:v>
                </c:pt>
                <c:pt idx="2188">
                  <c:v>36.482950000000002</c:v>
                </c:pt>
                <c:pt idx="2189">
                  <c:v>36.499609999999997</c:v>
                </c:pt>
                <c:pt idx="2190">
                  <c:v>36.516280000000002</c:v>
                </c:pt>
                <c:pt idx="2191">
                  <c:v>36.53295</c:v>
                </c:pt>
                <c:pt idx="2192">
                  <c:v>36.549610000000001</c:v>
                </c:pt>
                <c:pt idx="2193">
                  <c:v>36.566279999999999</c:v>
                </c:pt>
                <c:pt idx="2194">
                  <c:v>36.582949999999997</c:v>
                </c:pt>
                <c:pt idx="2195">
                  <c:v>36.599609999999998</c:v>
                </c:pt>
                <c:pt idx="2196">
                  <c:v>36.616280000000003</c:v>
                </c:pt>
                <c:pt idx="2197">
                  <c:v>36.632950000000001</c:v>
                </c:pt>
                <c:pt idx="2198">
                  <c:v>36.649610000000003</c:v>
                </c:pt>
                <c:pt idx="2199">
                  <c:v>36.66628</c:v>
                </c:pt>
                <c:pt idx="2200">
                  <c:v>36.682949999999998</c:v>
                </c:pt>
                <c:pt idx="2201">
                  <c:v>36.69961</c:v>
                </c:pt>
                <c:pt idx="2202">
                  <c:v>36.716270000000002</c:v>
                </c:pt>
                <c:pt idx="2203">
                  <c:v>36.732939999999999</c:v>
                </c:pt>
                <c:pt idx="2204">
                  <c:v>36.749609999999997</c:v>
                </c:pt>
                <c:pt idx="2205">
                  <c:v>36.766280000000002</c:v>
                </c:pt>
                <c:pt idx="2206">
                  <c:v>36.782940000000004</c:v>
                </c:pt>
                <c:pt idx="2207">
                  <c:v>36.799610000000001</c:v>
                </c:pt>
                <c:pt idx="2208">
                  <c:v>36.816279999999999</c:v>
                </c:pt>
                <c:pt idx="2209">
                  <c:v>36.832940000000001</c:v>
                </c:pt>
                <c:pt idx="2210">
                  <c:v>36.849609999999998</c:v>
                </c:pt>
                <c:pt idx="2211">
                  <c:v>36.866280000000003</c:v>
                </c:pt>
                <c:pt idx="2212">
                  <c:v>36.882939999999998</c:v>
                </c:pt>
                <c:pt idx="2213">
                  <c:v>36.899610000000003</c:v>
                </c:pt>
                <c:pt idx="2214">
                  <c:v>36.91628</c:v>
                </c:pt>
                <c:pt idx="2215">
                  <c:v>36.932940000000002</c:v>
                </c:pt>
                <c:pt idx="2216">
                  <c:v>36.94961</c:v>
                </c:pt>
                <c:pt idx="2217">
                  <c:v>36.966270000000002</c:v>
                </c:pt>
                <c:pt idx="2218">
                  <c:v>36.982939999999999</c:v>
                </c:pt>
                <c:pt idx="2219">
                  <c:v>36.999609999999997</c:v>
                </c:pt>
                <c:pt idx="2220">
                  <c:v>37.016269999999999</c:v>
                </c:pt>
                <c:pt idx="2221">
                  <c:v>37.032940000000004</c:v>
                </c:pt>
                <c:pt idx="2222">
                  <c:v>37.049610000000001</c:v>
                </c:pt>
                <c:pt idx="2223">
                  <c:v>37.066270000000003</c:v>
                </c:pt>
                <c:pt idx="2224">
                  <c:v>37.082940000000001</c:v>
                </c:pt>
                <c:pt idx="2225">
                  <c:v>37.099609999999998</c:v>
                </c:pt>
                <c:pt idx="2226">
                  <c:v>37.11627</c:v>
                </c:pt>
                <c:pt idx="2227">
                  <c:v>37.132939999999998</c:v>
                </c:pt>
                <c:pt idx="2228">
                  <c:v>37.1496</c:v>
                </c:pt>
                <c:pt idx="2229">
                  <c:v>37.166269999999997</c:v>
                </c:pt>
                <c:pt idx="2230">
                  <c:v>37.182940000000002</c:v>
                </c:pt>
                <c:pt idx="2231">
                  <c:v>37.199599999999997</c:v>
                </c:pt>
                <c:pt idx="2232">
                  <c:v>37.216270000000002</c:v>
                </c:pt>
                <c:pt idx="2233">
                  <c:v>37.232939999999999</c:v>
                </c:pt>
                <c:pt idx="2234">
                  <c:v>37.249600000000001</c:v>
                </c:pt>
                <c:pt idx="2235">
                  <c:v>37.266269999999999</c:v>
                </c:pt>
                <c:pt idx="2236">
                  <c:v>37.282940000000004</c:v>
                </c:pt>
                <c:pt idx="2237">
                  <c:v>37.299599999999998</c:v>
                </c:pt>
                <c:pt idx="2238">
                  <c:v>37.316270000000003</c:v>
                </c:pt>
                <c:pt idx="2239">
                  <c:v>37.332940000000001</c:v>
                </c:pt>
                <c:pt idx="2240">
                  <c:v>37.349600000000002</c:v>
                </c:pt>
                <c:pt idx="2241">
                  <c:v>37.36627</c:v>
                </c:pt>
                <c:pt idx="2242">
                  <c:v>37.382930000000002</c:v>
                </c:pt>
                <c:pt idx="2243">
                  <c:v>37.3996</c:v>
                </c:pt>
                <c:pt idx="2244">
                  <c:v>37.416269999999997</c:v>
                </c:pt>
                <c:pt idx="2245">
                  <c:v>37.432929999999999</c:v>
                </c:pt>
                <c:pt idx="2246">
                  <c:v>37.449599999999997</c:v>
                </c:pt>
                <c:pt idx="2247">
                  <c:v>37.466270000000002</c:v>
                </c:pt>
                <c:pt idx="2248">
                  <c:v>37.482930000000003</c:v>
                </c:pt>
                <c:pt idx="2249">
                  <c:v>37.499600000000001</c:v>
                </c:pt>
                <c:pt idx="2250">
                  <c:v>37.516269999999999</c:v>
                </c:pt>
                <c:pt idx="2251">
                  <c:v>37.532919999999997</c:v>
                </c:pt>
                <c:pt idx="2252">
                  <c:v>37.549599999999998</c:v>
                </c:pt>
                <c:pt idx="2253">
                  <c:v>37.566270000000003</c:v>
                </c:pt>
                <c:pt idx="2254">
                  <c:v>37.582929999999998</c:v>
                </c:pt>
                <c:pt idx="2255">
                  <c:v>37.599600000000002</c:v>
                </c:pt>
                <c:pt idx="2256">
                  <c:v>37.616259999999997</c:v>
                </c:pt>
                <c:pt idx="2257">
                  <c:v>37.632930000000002</c:v>
                </c:pt>
                <c:pt idx="2258">
                  <c:v>37.6496</c:v>
                </c:pt>
                <c:pt idx="2259">
                  <c:v>37.666260000000001</c:v>
                </c:pt>
                <c:pt idx="2260">
                  <c:v>37.682929999999999</c:v>
                </c:pt>
                <c:pt idx="2261">
                  <c:v>37.699599999999997</c:v>
                </c:pt>
                <c:pt idx="2262">
                  <c:v>37.716259999999998</c:v>
                </c:pt>
                <c:pt idx="2263">
                  <c:v>37.732930000000003</c:v>
                </c:pt>
                <c:pt idx="2264">
                  <c:v>37.749600000000001</c:v>
                </c:pt>
                <c:pt idx="2265">
                  <c:v>37.766260000000003</c:v>
                </c:pt>
                <c:pt idx="2266">
                  <c:v>37.782919999999997</c:v>
                </c:pt>
                <c:pt idx="2267">
                  <c:v>37.799590000000002</c:v>
                </c:pt>
                <c:pt idx="2268">
                  <c:v>37.81626</c:v>
                </c:pt>
                <c:pt idx="2269">
                  <c:v>37.832929999999998</c:v>
                </c:pt>
                <c:pt idx="2270">
                  <c:v>37.849589999999999</c:v>
                </c:pt>
                <c:pt idx="2271">
                  <c:v>37.866259999999997</c:v>
                </c:pt>
                <c:pt idx="2272">
                  <c:v>37.882930000000002</c:v>
                </c:pt>
                <c:pt idx="2273">
                  <c:v>37.899590000000003</c:v>
                </c:pt>
                <c:pt idx="2274">
                  <c:v>37.916260000000001</c:v>
                </c:pt>
                <c:pt idx="2275">
                  <c:v>37.932929999999999</c:v>
                </c:pt>
                <c:pt idx="2276">
                  <c:v>37.949590000000001</c:v>
                </c:pt>
                <c:pt idx="2277">
                  <c:v>37.966259999999998</c:v>
                </c:pt>
                <c:pt idx="2278">
                  <c:v>37.982930000000003</c:v>
                </c:pt>
                <c:pt idx="2279">
                  <c:v>37.999589999999998</c:v>
                </c:pt>
                <c:pt idx="2280">
                  <c:v>38.016260000000003</c:v>
                </c:pt>
                <c:pt idx="2281">
                  <c:v>38.032919999999997</c:v>
                </c:pt>
                <c:pt idx="2282">
                  <c:v>38.049590000000002</c:v>
                </c:pt>
                <c:pt idx="2283">
                  <c:v>38.06626</c:v>
                </c:pt>
                <c:pt idx="2284">
                  <c:v>38.082920000000001</c:v>
                </c:pt>
                <c:pt idx="2285">
                  <c:v>38.099589999999999</c:v>
                </c:pt>
                <c:pt idx="2286">
                  <c:v>38.116259999999997</c:v>
                </c:pt>
                <c:pt idx="2287">
                  <c:v>38.132919999999999</c:v>
                </c:pt>
                <c:pt idx="2288">
                  <c:v>38.149590000000003</c:v>
                </c:pt>
                <c:pt idx="2289">
                  <c:v>38.166260000000001</c:v>
                </c:pt>
                <c:pt idx="2290">
                  <c:v>38.182920000000003</c:v>
                </c:pt>
                <c:pt idx="2291">
                  <c:v>38.199590000000001</c:v>
                </c:pt>
                <c:pt idx="2292">
                  <c:v>38.216259999999998</c:v>
                </c:pt>
                <c:pt idx="2293">
                  <c:v>38.23292</c:v>
                </c:pt>
                <c:pt idx="2294">
                  <c:v>38.249589999999998</c:v>
                </c:pt>
                <c:pt idx="2295">
                  <c:v>38.266249999999999</c:v>
                </c:pt>
                <c:pt idx="2296">
                  <c:v>38.282919999999997</c:v>
                </c:pt>
                <c:pt idx="2297">
                  <c:v>38.299590000000002</c:v>
                </c:pt>
                <c:pt idx="2298">
                  <c:v>38.316249999999997</c:v>
                </c:pt>
                <c:pt idx="2299">
                  <c:v>38.332920000000001</c:v>
                </c:pt>
                <c:pt idx="2300">
                  <c:v>38.349589999999999</c:v>
                </c:pt>
                <c:pt idx="2301">
                  <c:v>38.366250000000001</c:v>
                </c:pt>
                <c:pt idx="2302">
                  <c:v>38.382919999999999</c:v>
                </c:pt>
                <c:pt idx="2303">
                  <c:v>38.399590000000003</c:v>
                </c:pt>
                <c:pt idx="2304">
                  <c:v>38.416249999999998</c:v>
                </c:pt>
                <c:pt idx="2305">
                  <c:v>38.432920000000003</c:v>
                </c:pt>
                <c:pt idx="2306">
                  <c:v>38.449579999999997</c:v>
                </c:pt>
                <c:pt idx="2307">
                  <c:v>38.466250000000002</c:v>
                </c:pt>
                <c:pt idx="2308">
                  <c:v>38.48292</c:v>
                </c:pt>
                <c:pt idx="2309">
                  <c:v>38.499580000000002</c:v>
                </c:pt>
                <c:pt idx="2310">
                  <c:v>38.516249999999999</c:v>
                </c:pt>
                <c:pt idx="2311">
                  <c:v>38.532919999999997</c:v>
                </c:pt>
                <c:pt idx="2312">
                  <c:v>38.549579999999999</c:v>
                </c:pt>
                <c:pt idx="2313">
                  <c:v>38.566249999999997</c:v>
                </c:pt>
                <c:pt idx="2314">
                  <c:v>38.582920000000001</c:v>
                </c:pt>
                <c:pt idx="2315">
                  <c:v>38.599580000000003</c:v>
                </c:pt>
                <c:pt idx="2316">
                  <c:v>38.616250000000001</c:v>
                </c:pt>
                <c:pt idx="2317">
                  <c:v>38.632919999999999</c:v>
                </c:pt>
                <c:pt idx="2318">
                  <c:v>38.64958</c:v>
                </c:pt>
                <c:pt idx="2319">
                  <c:v>38.666249999999998</c:v>
                </c:pt>
                <c:pt idx="2320">
                  <c:v>38.68291</c:v>
                </c:pt>
                <c:pt idx="2321">
                  <c:v>38.699579999999997</c:v>
                </c:pt>
                <c:pt idx="2322">
                  <c:v>38.716250000000002</c:v>
                </c:pt>
                <c:pt idx="2323">
                  <c:v>38.732909999999997</c:v>
                </c:pt>
                <c:pt idx="2324">
                  <c:v>38.749580000000002</c:v>
                </c:pt>
                <c:pt idx="2325">
                  <c:v>38.766249999999999</c:v>
                </c:pt>
                <c:pt idx="2326">
                  <c:v>38.782910000000001</c:v>
                </c:pt>
                <c:pt idx="2327">
                  <c:v>38.799579999999999</c:v>
                </c:pt>
                <c:pt idx="2328">
                  <c:v>38.816249999999997</c:v>
                </c:pt>
                <c:pt idx="2329">
                  <c:v>38.832909999999998</c:v>
                </c:pt>
                <c:pt idx="2330">
                  <c:v>38.849580000000003</c:v>
                </c:pt>
                <c:pt idx="2331">
                  <c:v>38.866250000000001</c:v>
                </c:pt>
                <c:pt idx="2332">
                  <c:v>38.882910000000003</c:v>
                </c:pt>
                <c:pt idx="2333">
                  <c:v>38.89958</c:v>
                </c:pt>
                <c:pt idx="2334">
                  <c:v>38.916240000000002</c:v>
                </c:pt>
                <c:pt idx="2335">
                  <c:v>38.93291</c:v>
                </c:pt>
                <c:pt idx="2336">
                  <c:v>38.949579999999997</c:v>
                </c:pt>
                <c:pt idx="2337">
                  <c:v>38.966239999999999</c:v>
                </c:pt>
                <c:pt idx="2338">
                  <c:v>38.982909999999997</c:v>
                </c:pt>
                <c:pt idx="2339">
                  <c:v>38.999580000000002</c:v>
                </c:pt>
                <c:pt idx="2340">
                  <c:v>39.016240000000003</c:v>
                </c:pt>
                <c:pt idx="2341">
                  <c:v>39.032910000000001</c:v>
                </c:pt>
                <c:pt idx="2342">
                  <c:v>39.049579999999999</c:v>
                </c:pt>
                <c:pt idx="2343">
                  <c:v>39.066240000000001</c:v>
                </c:pt>
                <c:pt idx="2344">
                  <c:v>39.082909999999998</c:v>
                </c:pt>
                <c:pt idx="2345">
                  <c:v>39.099580000000003</c:v>
                </c:pt>
                <c:pt idx="2346">
                  <c:v>39.116250000000001</c:v>
                </c:pt>
                <c:pt idx="2347">
                  <c:v>39.132910000000003</c:v>
                </c:pt>
                <c:pt idx="2348">
                  <c:v>39.149569999999997</c:v>
                </c:pt>
                <c:pt idx="2349">
                  <c:v>39.166240000000002</c:v>
                </c:pt>
                <c:pt idx="2350">
                  <c:v>39.18291</c:v>
                </c:pt>
                <c:pt idx="2351">
                  <c:v>39.199570000000001</c:v>
                </c:pt>
                <c:pt idx="2352">
                  <c:v>39.216239999999999</c:v>
                </c:pt>
                <c:pt idx="2353">
                  <c:v>39.232909999999997</c:v>
                </c:pt>
                <c:pt idx="2354">
                  <c:v>39.249569999999999</c:v>
                </c:pt>
                <c:pt idx="2355">
                  <c:v>39.266240000000003</c:v>
                </c:pt>
                <c:pt idx="2356">
                  <c:v>39.282910000000001</c:v>
                </c:pt>
                <c:pt idx="2357">
                  <c:v>39.299570000000003</c:v>
                </c:pt>
                <c:pt idx="2358">
                  <c:v>39.316240000000001</c:v>
                </c:pt>
                <c:pt idx="2359">
                  <c:v>39.332900000000002</c:v>
                </c:pt>
                <c:pt idx="2360">
                  <c:v>39.34957</c:v>
                </c:pt>
                <c:pt idx="2361">
                  <c:v>39.366250000000001</c:v>
                </c:pt>
                <c:pt idx="2362">
                  <c:v>39.382899999999999</c:v>
                </c:pt>
                <c:pt idx="2363">
                  <c:v>39.399569999999997</c:v>
                </c:pt>
                <c:pt idx="2364">
                  <c:v>39.416240000000002</c:v>
                </c:pt>
                <c:pt idx="2365">
                  <c:v>39.432899999999997</c:v>
                </c:pt>
                <c:pt idx="2366">
                  <c:v>39.449570000000001</c:v>
                </c:pt>
                <c:pt idx="2367">
                  <c:v>39.466239999999999</c:v>
                </c:pt>
                <c:pt idx="2368">
                  <c:v>39.482900000000001</c:v>
                </c:pt>
                <c:pt idx="2369">
                  <c:v>39.499569999999999</c:v>
                </c:pt>
                <c:pt idx="2370">
                  <c:v>39.516240000000003</c:v>
                </c:pt>
                <c:pt idx="2371">
                  <c:v>39.532899999999998</c:v>
                </c:pt>
                <c:pt idx="2372">
                  <c:v>39.549570000000003</c:v>
                </c:pt>
                <c:pt idx="2373">
                  <c:v>39.566229999999997</c:v>
                </c:pt>
                <c:pt idx="2374">
                  <c:v>39.582900000000002</c:v>
                </c:pt>
                <c:pt idx="2375">
                  <c:v>39.59957</c:v>
                </c:pt>
                <c:pt idx="2376">
                  <c:v>39.616230000000002</c:v>
                </c:pt>
                <c:pt idx="2377">
                  <c:v>39.632899999999999</c:v>
                </c:pt>
                <c:pt idx="2378">
                  <c:v>39.649569999999997</c:v>
                </c:pt>
                <c:pt idx="2379">
                  <c:v>39.666229999999999</c:v>
                </c:pt>
                <c:pt idx="2380">
                  <c:v>39.682899999999997</c:v>
                </c:pt>
                <c:pt idx="2381">
                  <c:v>39.699570000000001</c:v>
                </c:pt>
                <c:pt idx="2382">
                  <c:v>39.716230000000003</c:v>
                </c:pt>
                <c:pt idx="2383">
                  <c:v>39.732900000000001</c:v>
                </c:pt>
                <c:pt idx="2384">
                  <c:v>39.749569999999999</c:v>
                </c:pt>
                <c:pt idx="2385">
                  <c:v>39.76623</c:v>
                </c:pt>
                <c:pt idx="2386">
                  <c:v>39.782899999999998</c:v>
                </c:pt>
                <c:pt idx="2387">
                  <c:v>39.79956</c:v>
                </c:pt>
                <c:pt idx="2388">
                  <c:v>39.816229999999997</c:v>
                </c:pt>
                <c:pt idx="2389">
                  <c:v>39.832900000000002</c:v>
                </c:pt>
                <c:pt idx="2390">
                  <c:v>39.849559999999997</c:v>
                </c:pt>
                <c:pt idx="2391">
                  <c:v>39.866230000000002</c:v>
                </c:pt>
                <c:pt idx="2392">
                  <c:v>39.882899999999999</c:v>
                </c:pt>
                <c:pt idx="2393">
                  <c:v>39.899560000000001</c:v>
                </c:pt>
                <c:pt idx="2394">
                  <c:v>39.916229999999999</c:v>
                </c:pt>
                <c:pt idx="2395">
                  <c:v>39.932899999999997</c:v>
                </c:pt>
                <c:pt idx="2396">
                  <c:v>39.949559999999998</c:v>
                </c:pt>
                <c:pt idx="2397">
                  <c:v>39.966230000000003</c:v>
                </c:pt>
                <c:pt idx="2398">
                  <c:v>39.982889999999998</c:v>
                </c:pt>
                <c:pt idx="2399">
                  <c:v>39.999560000000002</c:v>
                </c:pt>
                <c:pt idx="2400">
                  <c:v>40.01623</c:v>
                </c:pt>
                <c:pt idx="2401">
                  <c:v>40.032890000000002</c:v>
                </c:pt>
                <c:pt idx="2402">
                  <c:v>40.04956</c:v>
                </c:pt>
                <c:pt idx="2403">
                  <c:v>40.066229999999997</c:v>
                </c:pt>
                <c:pt idx="2404">
                  <c:v>40.082889999999999</c:v>
                </c:pt>
                <c:pt idx="2405">
                  <c:v>40.099559999999997</c:v>
                </c:pt>
                <c:pt idx="2406">
                  <c:v>40.116230000000002</c:v>
                </c:pt>
                <c:pt idx="2407">
                  <c:v>40.132890000000003</c:v>
                </c:pt>
                <c:pt idx="2408">
                  <c:v>40.149560000000001</c:v>
                </c:pt>
                <c:pt idx="2409">
                  <c:v>40.166229999999999</c:v>
                </c:pt>
                <c:pt idx="2410">
                  <c:v>40.182899999999997</c:v>
                </c:pt>
                <c:pt idx="2411">
                  <c:v>40.199559999999998</c:v>
                </c:pt>
                <c:pt idx="2412">
                  <c:v>40.21622</c:v>
                </c:pt>
                <c:pt idx="2413">
                  <c:v>40.232889999999998</c:v>
                </c:pt>
                <c:pt idx="2414">
                  <c:v>40.249560000000002</c:v>
                </c:pt>
                <c:pt idx="2415">
                  <c:v>40.266219999999997</c:v>
                </c:pt>
                <c:pt idx="2416">
                  <c:v>40.282890000000002</c:v>
                </c:pt>
                <c:pt idx="2417">
                  <c:v>40.29956</c:v>
                </c:pt>
                <c:pt idx="2418">
                  <c:v>40.316220000000001</c:v>
                </c:pt>
                <c:pt idx="2419">
                  <c:v>40.332889999999999</c:v>
                </c:pt>
                <c:pt idx="2420">
                  <c:v>40.349559999999997</c:v>
                </c:pt>
                <c:pt idx="2421">
                  <c:v>40.366219999999998</c:v>
                </c:pt>
                <c:pt idx="2422">
                  <c:v>40.382890000000003</c:v>
                </c:pt>
                <c:pt idx="2423">
                  <c:v>40.399560000000001</c:v>
                </c:pt>
                <c:pt idx="2424">
                  <c:v>40.416220000000003</c:v>
                </c:pt>
                <c:pt idx="2425">
                  <c:v>40.432899999999997</c:v>
                </c:pt>
                <c:pt idx="2426">
                  <c:v>40.449550000000002</c:v>
                </c:pt>
                <c:pt idx="2427">
                  <c:v>40.46622</c:v>
                </c:pt>
                <c:pt idx="2428">
                  <c:v>40.482889999999998</c:v>
                </c:pt>
                <c:pt idx="2429">
                  <c:v>40.499549999999999</c:v>
                </c:pt>
                <c:pt idx="2430">
                  <c:v>40.516219999999997</c:v>
                </c:pt>
                <c:pt idx="2431">
                  <c:v>40.532890000000002</c:v>
                </c:pt>
                <c:pt idx="2432">
                  <c:v>40.549550000000004</c:v>
                </c:pt>
                <c:pt idx="2433">
                  <c:v>40.566220000000001</c:v>
                </c:pt>
                <c:pt idx="2434">
                  <c:v>40.582889999999999</c:v>
                </c:pt>
                <c:pt idx="2435">
                  <c:v>40.599550000000001</c:v>
                </c:pt>
                <c:pt idx="2436">
                  <c:v>40.616219999999998</c:v>
                </c:pt>
                <c:pt idx="2437">
                  <c:v>40.63288</c:v>
                </c:pt>
                <c:pt idx="2438">
                  <c:v>40.649549999999998</c:v>
                </c:pt>
                <c:pt idx="2439">
                  <c:v>40.666220000000003</c:v>
                </c:pt>
                <c:pt idx="2440">
                  <c:v>40.682879999999997</c:v>
                </c:pt>
                <c:pt idx="2441">
                  <c:v>40.699550000000002</c:v>
                </c:pt>
                <c:pt idx="2442">
                  <c:v>40.71622</c:v>
                </c:pt>
                <c:pt idx="2443">
                  <c:v>40.732880000000002</c:v>
                </c:pt>
                <c:pt idx="2444">
                  <c:v>40.749549999999999</c:v>
                </c:pt>
                <c:pt idx="2445">
                  <c:v>40.766219999999997</c:v>
                </c:pt>
                <c:pt idx="2446">
                  <c:v>40.782879999999999</c:v>
                </c:pt>
                <c:pt idx="2447">
                  <c:v>40.799550000000004</c:v>
                </c:pt>
                <c:pt idx="2448">
                  <c:v>40.816220000000001</c:v>
                </c:pt>
                <c:pt idx="2449">
                  <c:v>40.832880000000003</c:v>
                </c:pt>
                <c:pt idx="2450">
                  <c:v>40.849550000000001</c:v>
                </c:pt>
                <c:pt idx="2451">
                  <c:v>40.866210000000002</c:v>
                </c:pt>
                <c:pt idx="2452">
                  <c:v>40.88288</c:v>
                </c:pt>
                <c:pt idx="2453">
                  <c:v>40.899549999999998</c:v>
                </c:pt>
                <c:pt idx="2454">
                  <c:v>40.91621</c:v>
                </c:pt>
                <c:pt idx="2455">
                  <c:v>40.932879999999997</c:v>
                </c:pt>
                <c:pt idx="2456">
                  <c:v>40.949550000000002</c:v>
                </c:pt>
                <c:pt idx="2457">
                  <c:v>40.966209999999997</c:v>
                </c:pt>
                <c:pt idx="2458">
                  <c:v>40.982880000000002</c:v>
                </c:pt>
                <c:pt idx="2459">
                  <c:v>40.999549999999999</c:v>
                </c:pt>
                <c:pt idx="2460">
                  <c:v>41.016210000000001</c:v>
                </c:pt>
                <c:pt idx="2461">
                  <c:v>41.032879999999999</c:v>
                </c:pt>
                <c:pt idx="2462">
                  <c:v>41.049550000000004</c:v>
                </c:pt>
                <c:pt idx="2463">
                  <c:v>41.066209999999998</c:v>
                </c:pt>
                <c:pt idx="2464">
                  <c:v>41.082880000000003</c:v>
                </c:pt>
                <c:pt idx="2465">
                  <c:v>41.099539999999998</c:v>
                </c:pt>
                <c:pt idx="2466">
                  <c:v>41.116210000000002</c:v>
                </c:pt>
                <c:pt idx="2467">
                  <c:v>41.13288</c:v>
                </c:pt>
                <c:pt idx="2468">
                  <c:v>41.149540000000002</c:v>
                </c:pt>
                <c:pt idx="2469">
                  <c:v>41.16621</c:v>
                </c:pt>
                <c:pt idx="2470">
                  <c:v>41.182879999999997</c:v>
                </c:pt>
                <c:pt idx="2471">
                  <c:v>41.199539999999999</c:v>
                </c:pt>
                <c:pt idx="2472">
                  <c:v>41.216209999999997</c:v>
                </c:pt>
                <c:pt idx="2473">
                  <c:v>41.232880000000002</c:v>
                </c:pt>
                <c:pt idx="2474">
                  <c:v>41.249549999999999</c:v>
                </c:pt>
                <c:pt idx="2475">
                  <c:v>41.266210000000001</c:v>
                </c:pt>
                <c:pt idx="2476">
                  <c:v>41.282879999999999</c:v>
                </c:pt>
                <c:pt idx="2477">
                  <c:v>41.29954</c:v>
                </c:pt>
                <c:pt idx="2478">
                  <c:v>41.316209999999998</c:v>
                </c:pt>
                <c:pt idx="2479">
                  <c:v>41.33287</c:v>
                </c:pt>
                <c:pt idx="2480">
                  <c:v>41.349539999999998</c:v>
                </c:pt>
                <c:pt idx="2481">
                  <c:v>41.366210000000002</c:v>
                </c:pt>
                <c:pt idx="2482">
                  <c:v>41.382869999999997</c:v>
                </c:pt>
                <c:pt idx="2483">
                  <c:v>41.399540000000002</c:v>
                </c:pt>
                <c:pt idx="2484">
                  <c:v>41.41621</c:v>
                </c:pt>
                <c:pt idx="2485">
                  <c:v>41.432870000000001</c:v>
                </c:pt>
                <c:pt idx="2486">
                  <c:v>41.449539999999999</c:v>
                </c:pt>
                <c:pt idx="2487">
                  <c:v>41.466209999999997</c:v>
                </c:pt>
                <c:pt idx="2488">
                  <c:v>41.482869999999998</c:v>
                </c:pt>
                <c:pt idx="2489">
                  <c:v>41.499540000000003</c:v>
                </c:pt>
                <c:pt idx="2490">
                  <c:v>41.516199999999998</c:v>
                </c:pt>
                <c:pt idx="2491">
                  <c:v>41.532870000000003</c:v>
                </c:pt>
                <c:pt idx="2492">
                  <c:v>41.54954</c:v>
                </c:pt>
                <c:pt idx="2493">
                  <c:v>41.566200000000002</c:v>
                </c:pt>
                <c:pt idx="2494">
                  <c:v>41.58287</c:v>
                </c:pt>
                <c:pt idx="2495">
                  <c:v>41.599539999999998</c:v>
                </c:pt>
                <c:pt idx="2496">
                  <c:v>41.616199999999999</c:v>
                </c:pt>
                <c:pt idx="2497">
                  <c:v>41.632869999999997</c:v>
                </c:pt>
                <c:pt idx="2498">
                  <c:v>41.649540000000002</c:v>
                </c:pt>
                <c:pt idx="2499">
                  <c:v>41.666200000000003</c:v>
                </c:pt>
                <c:pt idx="2500">
                  <c:v>41.682870000000001</c:v>
                </c:pt>
                <c:pt idx="2501">
                  <c:v>41.699539999999999</c:v>
                </c:pt>
                <c:pt idx="2502">
                  <c:v>41.716200000000001</c:v>
                </c:pt>
                <c:pt idx="2503">
                  <c:v>41.732869999999998</c:v>
                </c:pt>
                <c:pt idx="2504">
                  <c:v>41.74953</c:v>
                </c:pt>
                <c:pt idx="2505">
                  <c:v>41.766199999999998</c:v>
                </c:pt>
                <c:pt idx="2506">
                  <c:v>41.782870000000003</c:v>
                </c:pt>
                <c:pt idx="2507">
                  <c:v>41.799529999999997</c:v>
                </c:pt>
                <c:pt idx="2508">
                  <c:v>41.816200000000002</c:v>
                </c:pt>
                <c:pt idx="2509">
                  <c:v>41.83287</c:v>
                </c:pt>
                <c:pt idx="2510">
                  <c:v>41.849530000000001</c:v>
                </c:pt>
                <c:pt idx="2511">
                  <c:v>41.866199999999999</c:v>
                </c:pt>
                <c:pt idx="2512">
                  <c:v>41.882869999999997</c:v>
                </c:pt>
                <c:pt idx="2513">
                  <c:v>41.899529999999999</c:v>
                </c:pt>
                <c:pt idx="2514">
                  <c:v>41.916200000000003</c:v>
                </c:pt>
                <c:pt idx="2515">
                  <c:v>41.932870000000001</c:v>
                </c:pt>
                <c:pt idx="2516">
                  <c:v>41.949530000000003</c:v>
                </c:pt>
                <c:pt idx="2517">
                  <c:v>41.966200000000001</c:v>
                </c:pt>
                <c:pt idx="2518">
                  <c:v>41.982860000000002</c:v>
                </c:pt>
                <c:pt idx="2519">
                  <c:v>41.99953</c:v>
                </c:pt>
                <c:pt idx="2520">
                  <c:v>42.016199999999998</c:v>
                </c:pt>
                <c:pt idx="2521">
                  <c:v>42.032859999999999</c:v>
                </c:pt>
                <c:pt idx="2522">
                  <c:v>42.049529999999997</c:v>
                </c:pt>
                <c:pt idx="2523">
                  <c:v>42.066200000000002</c:v>
                </c:pt>
                <c:pt idx="2524">
                  <c:v>42.082859999999997</c:v>
                </c:pt>
                <c:pt idx="2525">
                  <c:v>42.099530000000001</c:v>
                </c:pt>
                <c:pt idx="2526">
                  <c:v>42.116199999999999</c:v>
                </c:pt>
                <c:pt idx="2527">
                  <c:v>42.132860000000001</c:v>
                </c:pt>
                <c:pt idx="2528">
                  <c:v>42.149529999999999</c:v>
                </c:pt>
                <c:pt idx="2529">
                  <c:v>42.16619</c:v>
                </c:pt>
                <c:pt idx="2530">
                  <c:v>42.182859999999998</c:v>
                </c:pt>
                <c:pt idx="2531">
                  <c:v>42.199530000000003</c:v>
                </c:pt>
                <c:pt idx="2532">
                  <c:v>42.216189999999997</c:v>
                </c:pt>
                <c:pt idx="2533">
                  <c:v>42.232860000000002</c:v>
                </c:pt>
                <c:pt idx="2534">
                  <c:v>42.24953</c:v>
                </c:pt>
                <c:pt idx="2535">
                  <c:v>42.266190000000002</c:v>
                </c:pt>
                <c:pt idx="2536">
                  <c:v>42.282859999999999</c:v>
                </c:pt>
                <c:pt idx="2537">
                  <c:v>42.299529999999997</c:v>
                </c:pt>
                <c:pt idx="2538">
                  <c:v>42.316200000000002</c:v>
                </c:pt>
                <c:pt idx="2539">
                  <c:v>42.332859999999997</c:v>
                </c:pt>
                <c:pt idx="2540">
                  <c:v>42.349530000000001</c:v>
                </c:pt>
                <c:pt idx="2541">
                  <c:v>42.366190000000003</c:v>
                </c:pt>
                <c:pt idx="2542">
                  <c:v>42.382860000000001</c:v>
                </c:pt>
                <c:pt idx="2543">
                  <c:v>42.399520000000003</c:v>
                </c:pt>
                <c:pt idx="2544">
                  <c:v>42.41619</c:v>
                </c:pt>
                <c:pt idx="2545">
                  <c:v>42.432859999999998</c:v>
                </c:pt>
                <c:pt idx="2546">
                  <c:v>42.44952</c:v>
                </c:pt>
                <c:pt idx="2547">
                  <c:v>42.466189999999997</c:v>
                </c:pt>
                <c:pt idx="2548">
                  <c:v>42.482860000000002</c:v>
                </c:pt>
                <c:pt idx="2549">
                  <c:v>42.499519999999997</c:v>
                </c:pt>
                <c:pt idx="2550">
                  <c:v>42.516190000000002</c:v>
                </c:pt>
                <c:pt idx="2551">
                  <c:v>42.532859999999999</c:v>
                </c:pt>
                <c:pt idx="2552">
                  <c:v>42.549520000000001</c:v>
                </c:pt>
                <c:pt idx="2553">
                  <c:v>42.566189999999999</c:v>
                </c:pt>
                <c:pt idx="2554">
                  <c:v>42.582850000000001</c:v>
                </c:pt>
                <c:pt idx="2555">
                  <c:v>42.599519999999998</c:v>
                </c:pt>
                <c:pt idx="2556">
                  <c:v>42.616190000000003</c:v>
                </c:pt>
                <c:pt idx="2557">
                  <c:v>42.632849999999998</c:v>
                </c:pt>
                <c:pt idx="2558">
                  <c:v>42.649520000000003</c:v>
                </c:pt>
                <c:pt idx="2559">
                  <c:v>42.66619</c:v>
                </c:pt>
                <c:pt idx="2560">
                  <c:v>42.682850000000002</c:v>
                </c:pt>
                <c:pt idx="2561">
                  <c:v>42.69952</c:v>
                </c:pt>
                <c:pt idx="2562">
                  <c:v>42.716189999999997</c:v>
                </c:pt>
                <c:pt idx="2563">
                  <c:v>42.732849999999999</c:v>
                </c:pt>
                <c:pt idx="2564">
                  <c:v>42.749519999999997</c:v>
                </c:pt>
                <c:pt idx="2565">
                  <c:v>42.766190000000002</c:v>
                </c:pt>
                <c:pt idx="2566">
                  <c:v>42.782850000000003</c:v>
                </c:pt>
                <c:pt idx="2567">
                  <c:v>42.799520000000001</c:v>
                </c:pt>
                <c:pt idx="2568">
                  <c:v>42.816180000000003</c:v>
                </c:pt>
                <c:pt idx="2569">
                  <c:v>42.832850000000001</c:v>
                </c:pt>
                <c:pt idx="2570">
                  <c:v>42.849519999999998</c:v>
                </c:pt>
                <c:pt idx="2571">
                  <c:v>42.86618</c:v>
                </c:pt>
                <c:pt idx="2572">
                  <c:v>42.882849999999998</c:v>
                </c:pt>
                <c:pt idx="2573">
                  <c:v>42.899520000000003</c:v>
                </c:pt>
                <c:pt idx="2574">
                  <c:v>42.916179999999997</c:v>
                </c:pt>
                <c:pt idx="2575">
                  <c:v>42.932850000000002</c:v>
                </c:pt>
                <c:pt idx="2576">
                  <c:v>42.94952</c:v>
                </c:pt>
                <c:pt idx="2577">
                  <c:v>42.966180000000001</c:v>
                </c:pt>
                <c:pt idx="2578">
                  <c:v>42.982849999999999</c:v>
                </c:pt>
                <c:pt idx="2579">
                  <c:v>42.999519999999997</c:v>
                </c:pt>
                <c:pt idx="2580">
                  <c:v>43.016179999999999</c:v>
                </c:pt>
                <c:pt idx="2581">
                  <c:v>43.032850000000003</c:v>
                </c:pt>
                <c:pt idx="2582">
                  <c:v>43.049509999999998</c:v>
                </c:pt>
                <c:pt idx="2583">
                  <c:v>43.066180000000003</c:v>
                </c:pt>
                <c:pt idx="2584">
                  <c:v>43.082850000000001</c:v>
                </c:pt>
                <c:pt idx="2585">
                  <c:v>43.099510000000002</c:v>
                </c:pt>
                <c:pt idx="2586">
                  <c:v>43.11618</c:v>
                </c:pt>
                <c:pt idx="2587">
                  <c:v>43.132849999999998</c:v>
                </c:pt>
                <c:pt idx="2588">
                  <c:v>43.149509999999999</c:v>
                </c:pt>
                <c:pt idx="2589">
                  <c:v>43.166179999999997</c:v>
                </c:pt>
                <c:pt idx="2590">
                  <c:v>43.182850000000002</c:v>
                </c:pt>
                <c:pt idx="2591">
                  <c:v>43.199509999999997</c:v>
                </c:pt>
                <c:pt idx="2592">
                  <c:v>43.216180000000001</c:v>
                </c:pt>
                <c:pt idx="2593">
                  <c:v>43.232849999999999</c:v>
                </c:pt>
                <c:pt idx="2594">
                  <c:v>43.249510000000001</c:v>
                </c:pt>
                <c:pt idx="2595">
                  <c:v>43.266179999999999</c:v>
                </c:pt>
                <c:pt idx="2596">
                  <c:v>43.28284</c:v>
                </c:pt>
                <c:pt idx="2597">
                  <c:v>43.299509999999998</c:v>
                </c:pt>
                <c:pt idx="2598">
                  <c:v>43.316180000000003</c:v>
                </c:pt>
                <c:pt idx="2599">
                  <c:v>43.332839999999997</c:v>
                </c:pt>
                <c:pt idx="2600">
                  <c:v>43.349510000000002</c:v>
                </c:pt>
                <c:pt idx="2601">
                  <c:v>43.36618</c:v>
                </c:pt>
                <c:pt idx="2602">
                  <c:v>43.382849999999998</c:v>
                </c:pt>
                <c:pt idx="2603">
                  <c:v>43.399509999999999</c:v>
                </c:pt>
                <c:pt idx="2604">
                  <c:v>43.416179999999997</c:v>
                </c:pt>
                <c:pt idx="2605">
                  <c:v>43.432839999999999</c:v>
                </c:pt>
                <c:pt idx="2606">
                  <c:v>43.449509999999997</c:v>
                </c:pt>
                <c:pt idx="2607">
                  <c:v>43.466180000000001</c:v>
                </c:pt>
                <c:pt idx="2608">
                  <c:v>43.482840000000003</c:v>
                </c:pt>
                <c:pt idx="2609">
                  <c:v>43.499510000000001</c:v>
                </c:pt>
                <c:pt idx="2610">
                  <c:v>43.516170000000002</c:v>
                </c:pt>
                <c:pt idx="2611">
                  <c:v>43.53284</c:v>
                </c:pt>
                <c:pt idx="2612">
                  <c:v>43.549509999999998</c:v>
                </c:pt>
                <c:pt idx="2613">
                  <c:v>43.56617</c:v>
                </c:pt>
                <c:pt idx="2614">
                  <c:v>43.582839999999997</c:v>
                </c:pt>
                <c:pt idx="2615">
                  <c:v>43.599510000000002</c:v>
                </c:pt>
                <c:pt idx="2616">
                  <c:v>43.616169999999997</c:v>
                </c:pt>
                <c:pt idx="2617">
                  <c:v>43.632840000000002</c:v>
                </c:pt>
                <c:pt idx="2618">
                  <c:v>43.649500000000003</c:v>
                </c:pt>
                <c:pt idx="2619">
                  <c:v>43.666170000000001</c:v>
                </c:pt>
                <c:pt idx="2620">
                  <c:v>43.682839999999999</c:v>
                </c:pt>
                <c:pt idx="2621">
                  <c:v>43.6995</c:v>
                </c:pt>
                <c:pt idx="2622">
                  <c:v>43.716169999999998</c:v>
                </c:pt>
                <c:pt idx="2623">
                  <c:v>43.732840000000003</c:v>
                </c:pt>
                <c:pt idx="2624">
                  <c:v>43.749499999999998</c:v>
                </c:pt>
                <c:pt idx="2625">
                  <c:v>43.766170000000002</c:v>
                </c:pt>
                <c:pt idx="2626">
                  <c:v>43.78284</c:v>
                </c:pt>
                <c:pt idx="2627">
                  <c:v>43.799500000000002</c:v>
                </c:pt>
                <c:pt idx="2628">
                  <c:v>43.81617</c:v>
                </c:pt>
                <c:pt idx="2629">
                  <c:v>43.832839999999997</c:v>
                </c:pt>
                <c:pt idx="2630">
                  <c:v>43.849499999999999</c:v>
                </c:pt>
                <c:pt idx="2631">
                  <c:v>43.866169999999997</c:v>
                </c:pt>
                <c:pt idx="2632">
                  <c:v>43.882840000000002</c:v>
                </c:pt>
                <c:pt idx="2633">
                  <c:v>43.899500000000003</c:v>
                </c:pt>
                <c:pt idx="2634">
                  <c:v>43.916170000000001</c:v>
                </c:pt>
                <c:pt idx="2635">
                  <c:v>43.932830000000003</c:v>
                </c:pt>
                <c:pt idx="2636">
                  <c:v>43.9495</c:v>
                </c:pt>
                <c:pt idx="2637">
                  <c:v>43.966169999999998</c:v>
                </c:pt>
                <c:pt idx="2638">
                  <c:v>43.98283</c:v>
                </c:pt>
                <c:pt idx="2639">
                  <c:v>43.999499999999998</c:v>
                </c:pt>
                <c:pt idx="2640">
                  <c:v>44.016170000000002</c:v>
                </c:pt>
                <c:pt idx="2641">
                  <c:v>44.032829999999997</c:v>
                </c:pt>
                <c:pt idx="2642">
                  <c:v>44.049500000000002</c:v>
                </c:pt>
                <c:pt idx="2643">
                  <c:v>44.06617</c:v>
                </c:pt>
                <c:pt idx="2644">
                  <c:v>44.082830000000001</c:v>
                </c:pt>
                <c:pt idx="2645">
                  <c:v>44.099499999999999</c:v>
                </c:pt>
                <c:pt idx="2646">
                  <c:v>44.116169999999997</c:v>
                </c:pt>
                <c:pt idx="2647">
                  <c:v>44.132829999999998</c:v>
                </c:pt>
                <c:pt idx="2648">
                  <c:v>44.149500000000003</c:v>
                </c:pt>
                <c:pt idx="2649">
                  <c:v>44.166159999999998</c:v>
                </c:pt>
                <c:pt idx="2650">
                  <c:v>44.182830000000003</c:v>
                </c:pt>
                <c:pt idx="2651">
                  <c:v>44.1995</c:v>
                </c:pt>
                <c:pt idx="2652">
                  <c:v>44.216160000000002</c:v>
                </c:pt>
                <c:pt idx="2653">
                  <c:v>44.23283</c:v>
                </c:pt>
                <c:pt idx="2654">
                  <c:v>44.249499999999998</c:v>
                </c:pt>
                <c:pt idx="2655">
                  <c:v>44.266159999999999</c:v>
                </c:pt>
                <c:pt idx="2656">
                  <c:v>44.282829999999997</c:v>
                </c:pt>
                <c:pt idx="2657">
                  <c:v>44.299500000000002</c:v>
                </c:pt>
                <c:pt idx="2658">
                  <c:v>44.316160000000004</c:v>
                </c:pt>
                <c:pt idx="2659">
                  <c:v>44.332830000000001</c:v>
                </c:pt>
                <c:pt idx="2660">
                  <c:v>44.349490000000003</c:v>
                </c:pt>
                <c:pt idx="2661">
                  <c:v>44.366160000000001</c:v>
                </c:pt>
                <c:pt idx="2662">
                  <c:v>44.382829999999998</c:v>
                </c:pt>
                <c:pt idx="2663">
                  <c:v>44.39949</c:v>
                </c:pt>
                <c:pt idx="2664">
                  <c:v>44.416159999999998</c:v>
                </c:pt>
                <c:pt idx="2665">
                  <c:v>44.432830000000003</c:v>
                </c:pt>
                <c:pt idx="2666">
                  <c:v>44.4495</c:v>
                </c:pt>
                <c:pt idx="2667">
                  <c:v>44.466160000000002</c:v>
                </c:pt>
                <c:pt idx="2668">
                  <c:v>44.48283</c:v>
                </c:pt>
                <c:pt idx="2669">
                  <c:v>44.499490000000002</c:v>
                </c:pt>
                <c:pt idx="2670">
                  <c:v>44.516159999999999</c:v>
                </c:pt>
                <c:pt idx="2671">
                  <c:v>44.532829999999997</c:v>
                </c:pt>
                <c:pt idx="2672">
                  <c:v>44.549489999999999</c:v>
                </c:pt>
                <c:pt idx="2673">
                  <c:v>44.566160000000004</c:v>
                </c:pt>
                <c:pt idx="2674">
                  <c:v>44.582819999999998</c:v>
                </c:pt>
                <c:pt idx="2675">
                  <c:v>44.599490000000003</c:v>
                </c:pt>
                <c:pt idx="2676">
                  <c:v>44.616160000000001</c:v>
                </c:pt>
                <c:pt idx="2677">
                  <c:v>44.632820000000002</c:v>
                </c:pt>
                <c:pt idx="2678">
                  <c:v>44.64949</c:v>
                </c:pt>
                <c:pt idx="2679">
                  <c:v>44.666159999999998</c:v>
                </c:pt>
                <c:pt idx="2680">
                  <c:v>44.68282</c:v>
                </c:pt>
                <c:pt idx="2681">
                  <c:v>44.699489999999997</c:v>
                </c:pt>
                <c:pt idx="2682">
                  <c:v>44.716149999999999</c:v>
                </c:pt>
                <c:pt idx="2683">
                  <c:v>44.732819999999997</c:v>
                </c:pt>
                <c:pt idx="2684">
                  <c:v>44.749490000000002</c:v>
                </c:pt>
                <c:pt idx="2685">
                  <c:v>44.766159999999999</c:v>
                </c:pt>
                <c:pt idx="2686">
                  <c:v>44.782820000000001</c:v>
                </c:pt>
                <c:pt idx="2687">
                  <c:v>44.799489999999999</c:v>
                </c:pt>
                <c:pt idx="2688">
                  <c:v>44.81615</c:v>
                </c:pt>
                <c:pt idx="2689">
                  <c:v>44.832819999999998</c:v>
                </c:pt>
                <c:pt idx="2690">
                  <c:v>44.849490000000003</c:v>
                </c:pt>
                <c:pt idx="2691">
                  <c:v>44.866149999999998</c:v>
                </c:pt>
                <c:pt idx="2692">
                  <c:v>44.882820000000002</c:v>
                </c:pt>
                <c:pt idx="2693">
                  <c:v>44.89949</c:v>
                </c:pt>
                <c:pt idx="2694">
                  <c:v>44.916150000000002</c:v>
                </c:pt>
                <c:pt idx="2695">
                  <c:v>44.93282</c:v>
                </c:pt>
                <c:pt idx="2696">
                  <c:v>44.949489999999997</c:v>
                </c:pt>
                <c:pt idx="2697">
                  <c:v>44.966149999999999</c:v>
                </c:pt>
                <c:pt idx="2698">
                  <c:v>44.982819999999997</c:v>
                </c:pt>
                <c:pt idx="2699">
                  <c:v>44.999490000000002</c:v>
                </c:pt>
                <c:pt idx="2700">
                  <c:v>45.016150000000003</c:v>
                </c:pt>
                <c:pt idx="2701">
                  <c:v>45.032820000000001</c:v>
                </c:pt>
                <c:pt idx="2702">
                  <c:v>45.049480000000003</c:v>
                </c:pt>
                <c:pt idx="2703">
                  <c:v>45.06615</c:v>
                </c:pt>
                <c:pt idx="2704">
                  <c:v>45.082819999999998</c:v>
                </c:pt>
                <c:pt idx="2705">
                  <c:v>45.09948</c:v>
                </c:pt>
                <c:pt idx="2706">
                  <c:v>45.116149999999998</c:v>
                </c:pt>
                <c:pt idx="2707">
                  <c:v>45.132820000000002</c:v>
                </c:pt>
                <c:pt idx="2708">
                  <c:v>45.149479999999997</c:v>
                </c:pt>
                <c:pt idx="2709">
                  <c:v>45.166150000000002</c:v>
                </c:pt>
                <c:pt idx="2710">
                  <c:v>45.18282</c:v>
                </c:pt>
                <c:pt idx="2711">
                  <c:v>45.199480000000001</c:v>
                </c:pt>
                <c:pt idx="2712">
                  <c:v>45.216149999999999</c:v>
                </c:pt>
                <c:pt idx="2713">
                  <c:v>45.232810000000001</c:v>
                </c:pt>
                <c:pt idx="2714">
                  <c:v>45.249479999999998</c:v>
                </c:pt>
                <c:pt idx="2715">
                  <c:v>45.266150000000003</c:v>
                </c:pt>
                <c:pt idx="2716">
                  <c:v>45.282809999999998</c:v>
                </c:pt>
                <c:pt idx="2717">
                  <c:v>45.299480000000003</c:v>
                </c:pt>
                <c:pt idx="2718">
                  <c:v>45.31615</c:v>
                </c:pt>
                <c:pt idx="2719">
                  <c:v>45.332810000000002</c:v>
                </c:pt>
                <c:pt idx="2720">
                  <c:v>45.34948</c:v>
                </c:pt>
                <c:pt idx="2721">
                  <c:v>45.366149999999998</c:v>
                </c:pt>
                <c:pt idx="2722">
                  <c:v>45.382809999999999</c:v>
                </c:pt>
                <c:pt idx="2723">
                  <c:v>45.399479999999997</c:v>
                </c:pt>
                <c:pt idx="2724">
                  <c:v>45.416150000000002</c:v>
                </c:pt>
                <c:pt idx="2725">
                  <c:v>45.432810000000003</c:v>
                </c:pt>
                <c:pt idx="2726">
                  <c:v>45.449480000000001</c:v>
                </c:pt>
                <c:pt idx="2727">
                  <c:v>45.466140000000003</c:v>
                </c:pt>
                <c:pt idx="2728">
                  <c:v>45.482810000000001</c:v>
                </c:pt>
                <c:pt idx="2729">
                  <c:v>45.499479999999998</c:v>
                </c:pt>
                <c:pt idx="2730">
                  <c:v>45.516150000000003</c:v>
                </c:pt>
                <c:pt idx="2731">
                  <c:v>45.532809999999998</c:v>
                </c:pt>
                <c:pt idx="2732">
                  <c:v>45.549480000000003</c:v>
                </c:pt>
                <c:pt idx="2733">
                  <c:v>45.566139999999997</c:v>
                </c:pt>
                <c:pt idx="2734">
                  <c:v>45.582810000000002</c:v>
                </c:pt>
                <c:pt idx="2735">
                  <c:v>45.59948</c:v>
                </c:pt>
                <c:pt idx="2736">
                  <c:v>45.616140000000001</c:v>
                </c:pt>
                <c:pt idx="2737">
                  <c:v>45.632809999999999</c:v>
                </c:pt>
                <c:pt idx="2738">
                  <c:v>45.649479999999997</c:v>
                </c:pt>
                <c:pt idx="2739">
                  <c:v>45.666139999999999</c:v>
                </c:pt>
                <c:pt idx="2740">
                  <c:v>45.682810000000003</c:v>
                </c:pt>
                <c:pt idx="2741">
                  <c:v>45.699469999999998</c:v>
                </c:pt>
                <c:pt idx="2742">
                  <c:v>45.716140000000003</c:v>
                </c:pt>
                <c:pt idx="2743">
                  <c:v>45.732810000000001</c:v>
                </c:pt>
                <c:pt idx="2744">
                  <c:v>45.749470000000002</c:v>
                </c:pt>
                <c:pt idx="2745">
                  <c:v>45.76614</c:v>
                </c:pt>
                <c:pt idx="2746">
                  <c:v>45.782800000000002</c:v>
                </c:pt>
                <c:pt idx="2747">
                  <c:v>45.799469999999999</c:v>
                </c:pt>
                <c:pt idx="2748">
                  <c:v>45.816139999999997</c:v>
                </c:pt>
                <c:pt idx="2749">
                  <c:v>45.832810000000002</c:v>
                </c:pt>
                <c:pt idx="2750">
                  <c:v>45.849469999999997</c:v>
                </c:pt>
                <c:pt idx="2751">
                  <c:v>45.866140000000001</c:v>
                </c:pt>
                <c:pt idx="2752">
                  <c:v>45.882800000000003</c:v>
                </c:pt>
                <c:pt idx="2753">
                  <c:v>45.899470000000001</c:v>
                </c:pt>
                <c:pt idx="2754">
                  <c:v>45.916139999999999</c:v>
                </c:pt>
                <c:pt idx="2755">
                  <c:v>45.9328</c:v>
                </c:pt>
                <c:pt idx="2756">
                  <c:v>45.949469999999998</c:v>
                </c:pt>
                <c:pt idx="2757">
                  <c:v>45.966140000000003</c:v>
                </c:pt>
                <c:pt idx="2758">
                  <c:v>45.982799999999997</c:v>
                </c:pt>
                <c:pt idx="2759">
                  <c:v>45.999470000000002</c:v>
                </c:pt>
                <c:pt idx="2760">
                  <c:v>46.01614</c:v>
                </c:pt>
                <c:pt idx="2761">
                  <c:v>46.032800000000002</c:v>
                </c:pt>
                <c:pt idx="2762">
                  <c:v>46.049469999999999</c:v>
                </c:pt>
                <c:pt idx="2763">
                  <c:v>46.066139999999997</c:v>
                </c:pt>
                <c:pt idx="2764">
                  <c:v>46.082799999999999</c:v>
                </c:pt>
                <c:pt idx="2765">
                  <c:v>46.099469999999997</c:v>
                </c:pt>
                <c:pt idx="2766">
                  <c:v>46.116129999999998</c:v>
                </c:pt>
                <c:pt idx="2767">
                  <c:v>46.132800000000003</c:v>
                </c:pt>
                <c:pt idx="2768">
                  <c:v>46.149470000000001</c:v>
                </c:pt>
                <c:pt idx="2769">
                  <c:v>46.166130000000003</c:v>
                </c:pt>
                <c:pt idx="2770">
                  <c:v>46.1828</c:v>
                </c:pt>
                <c:pt idx="2771">
                  <c:v>46.199469999999998</c:v>
                </c:pt>
                <c:pt idx="2772">
                  <c:v>46.21613</c:v>
                </c:pt>
                <c:pt idx="2773">
                  <c:v>46.232799999999997</c:v>
                </c:pt>
                <c:pt idx="2774">
                  <c:v>46.249470000000002</c:v>
                </c:pt>
                <c:pt idx="2775">
                  <c:v>46.266129999999997</c:v>
                </c:pt>
                <c:pt idx="2776">
                  <c:v>46.282800000000002</c:v>
                </c:pt>
                <c:pt idx="2777">
                  <c:v>46.299469999999999</c:v>
                </c:pt>
                <c:pt idx="2778">
                  <c:v>46.316130000000001</c:v>
                </c:pt>
                <c:pt idx="2779">
                  <c:v>46.332799999999999</c:v>
                </c:pt>
                <c:pt idx="2780">
                  <c:v>46.349460000000001</c:v>
                </c:pt>
                <c:pt idx="2781">
                  <c:v>46.366129999999998</c:v>
                </c:pt>
                <c:pt idx="2782">
                  <c:v>46.382800000000003</c:v>
                </c:pt>
                <c:pt idx="2783">
                  <c:v>46.399459999999998</c:v>
                </c:pt>
                <c:pt idx="2784">
                  <c:v>46.416130000000003</c:v>
                </c:pt>
                <c:pt idx="2785">
                  <c:v>46.4328</c:v>
                </c:pt>
                <c:pt idx="2786">
                  <c:v>46.449460000000002</c:v>
                </c:pt>
                <c:pt idx="2787">
                  <c:v>46.46613</c:v>
                </c:pt>
                <c:pt idx="2788">
                  <c:v>46.482799999999997</c:v>
                </c:pt>
                <c:pt idx="2789">
                  <c:v>46.499459999999999</c:v>
                </c:pt>
                <c:pt idx="2790">
                  <c:v>46.516129999999997</c:v>
                </c:pt>
                <c:pt idx="2791">
                  <c:v>46.532789999999999</c:v>
                </c:pt>
                <c:pt idx="2792">
                  <c:v>46.549460000000003</c:v>
                </c:pt>
                <c:pt idx="2793">
                  <c:v>46.566130000000001</c:v>
                </c:pt>
                <c:pt idx="2794">
                  <c:v>46.582799999999999</c:v>
                </c:pt>
                <c:pt idx="2795">
                  <c:v>46.599460000000001</c:v>
                </c:pt>
                <c:pt idx="2796">
                  <c:v>46.616129999999998</c:v>
                </c:pt>
                <c:pt idx="2797">
                  <c:v>46.63279</c:v>
                </c:pt>
                <c:pt idx="2798">
                  <c:v>46.649459999999998</c:v>
                </c:pt>
                <c:pt idx="2799">
                  <c:v>46.666130000000003</c:v>
                </c:pt>
                <c:pt idx="2800">
                  <c:v>46.682789999999997</c:v>
                </c:pt>
                <c:pt idx="2801">
                  <c:v>46.699460000000002</c:v>
                </c:pt>
                <c:pt idx="2802">
                  <c:v>46.71613</c:v>
                </c:pt>
                <c:pt idx="2803">
                  <c:v>46.732790000000001</c:v>
                </c:pt>
                <c:pt idx="2804">
                  <c:v>46.749459999999999</c:v>
                </c:pt>
                <c:pt idx="2805">
                  <c:v>46.766120000000001</c:v>
                </c:pt>
                <c:pt idx="2806">
                  <c:v>46.782789999999999</c:v>
                </c:pt>
                <c:pt idx="2807">
                  <c:v>46.799460000000003</c:v>
                </c:pt>
                <c:pt idx="2808">
                  <c:v>46.816119999999998</c:v>
                </c:pt>
                <c:pt idx="2809">
                  <c:v>46.832790000000003</c:v>
                </c:pt>
                <c:pt idx="2810">
                  <c:v>46.849449999999997</c:v>
                </c:pt>
                <c:pt idx="2811">
                  <c:v>46.866120000000002</c:v>
                </c:pt>
                <c:pt idx="2812">
                  <c:v>46.88279</c:v>
                </c:pt>
                <c:pt idx="2813">
                  <c:v>46.899459999999998</c:v>
                </c:pt>
                <c:pt idx="2814">
                  <c:v>46.916119999999999</c:v>
                </c:pt>
                <c:pt idx="2815">
                  <c:v>46.932789999999997</c:v>
                </c:pt>
                <c:pt idx="2816">
                  <c:v>46.949460000000002</c:v>
                </c:pt>
                <c:pt idx="2817">
                  <c:v>46.966119999999997</c:v>
                </c:pt>
                <c:pt idx="2818">
                  <c:v>46.982790000000001</c:v>
                </c:pt>
                <c:pt idx="2819">
                  <c:v>46.999450000000003</c:v>
                </c:pt>
                <c:pt idx="2820">
                  <c:v>47.016120000000001</c:v>
                </c:pt>
                <c:pt idx="2821">
                  <c:v>47.032789999999999</c:v>
                </c:pt>
                <c:pt idx="2822">
                  <c:v>47.04945</c:v>
                </c:pt>
                <c:pt idx="2823">
                  <c:v>47.066119999999998</c:v>
                </c:pt>
                <c:pt idx="2824">
                  <c:v>47.082790000000003</c:v>
                </c:pt>
                <c:pt idx="2825">
                  <c:v>47.099449999999997</c:v>
                </c:pt>
                <c:pt idx="2826">
                  <c:v>47.116120000000002</c:v>
                </c:pt>
                <c:pt idx="2827">
                  <c:v>47.13279</c:v>
                </c:pt>
                <c:pt idx="2828">
                  <c:v>47.149450000000002</c:v>
                </c:pt>
                <c:pt idx="2829">
                  <c:v>47.166119999999999</c:v>
                </c:pt>
                <c:pt idx="2830">
                  <c:v>47.182789999999997</c:v>
                </c:pt>
                <c:pt idx="2831">
                  <c:v>47.199449999999999</c:v>
                </c:pt>
                <c:pt idx="2832">
                  <c:v>47.216119999999997</c:v>
                </c:pt>
                <c:pt idx="2833">
                  <c:v>47.232779999999998</c:v>
                </c:pt>
                <c:pt idx="2834">
                  <c:v>47.249450000000003</c:v>
                </c:pt>
                <c:pt idx="2835">
                  <c:v>47.266120000000001</c:v>
                </c:pt>
                <c:pt idx="2836">
                  <c:v>47.282780000000002</c:v>
                </c:pt>
                <c:pt idx="2837">
                  <c:v>47.29945</c:v>
                </c:pt>
                <c:pt idx="2838">
                  <c:v>47.316119999999998</c:v>
                </c:pt>
                <c:pt idx="2839">
                  <c:v>47.33278</c:v>
                </c:pt>
                <c:pt idx="2840">
                  <c:v>47.349449999999997</c:v>
                </c:pt>
                <c:pt idx="2841">
                  <c:v>47.366120000000002</c:v>
                </c:pt>
                <c:pt idx="2842">
                  <c:v>47.382779999999997</c:v>
                </c:pt>
                <c:pt idx="2843">
                  <c:v>47.399450000000002</c:v>
                </c:pt>
                <c:pt idx="2844">
                  <c:v>47.416110000000003</c:v>
                </c:pt>
                <c:pt idx="2845">
                  <c:v>47.432780000000001</c:v>
                </c:pt>
                <c:pt idx="2846">
                  <c:v>47.449449999999999</c:v>
                </c:pt>
                <c:pt idx="2847">
                  <c:v>47.46611</c:v>
                </c:pt>
                <c:pt idx="2848">
                  <c:v>47.482779999999998</c:v>
                </c:pt>
                <c:pt idx="2849">
                  <c:v>47.499450000000003</c:v>
                </c:pt>
                <c:pt idx="2850">
                  <c:v>47.516109999999998</c:v>
                </c:pt>
                <c:pt idx="2851">
                  <c:v>47.532780000000002</c:v>
                </c:pt>
                <c:pt idx="2852">
                  <c:v>47.54945</c:v>
                </c:pt>
                <c:pt idx="2853">
                  <c:v>47.566110000000002</c:v>
                </c:pt>
                <c:pt idx="2854">
                  <c:v>47.58278</c:v>
                </c:pt>
                <c:pt idx="2855">
                  <c:v>47.599449999999997</c:v>
                </c:pt>
                <c:pt idx="2856">
                  <c:v>47.616109999999999</c:v>
                </c:pt>
                <c:pt idx="2857">
                  <c:v>47.632779999999997</c:v>
                </c:pt>
                <c:pt idx="2858">
                  <c:v>47.649450000000002</c:v>
                </c:pt>
                <c:pt idx="2859">
                  <c:v>47.666110000000003</c:v>
                </c:pt>
                <c:pt idx="2860">
                  <c:v>47.682780000000001</c:v>
                </c:pt>
                <c:pt idx="2861">
                  <c:v>47.699440000000003</c:v>
                </c:pt>
                <c:pt idx="2862">
                  <c:v>47.71611</c:v>
                </c:pt>
                <c:pt idx="2863">
                  <c:v>47.732779999999998</c:v>
                </c:pt>
                <c:pt idx="2864">
                  <c:v>47.74944</c:v>
                </c:pt>
                <c:pt idx="2865">
                  <c:v>47.766109999999998</c:v>
                </c:pt>
                <c:pt idx="2866">
                  <c:v>47.782780000000002</c:v>
                </c:pt>
                <c:pt idx="2867">
                  <c:v>47.799439999999997</c:v>
                </c:pt>
                <c:pt idx="2868">
                  <c:v>47.816110000000002</c:v>
                </c:pt>
                <c:pt idx="2869">
                  <c:v>47.83278</c:v>
                </c:pt>
                <c:pt idx="2870">
                  <c:v>47.849440000000001</c:v>
                </c:pt>
                <c:pt idx="2871">
                  <c:v>47.866109999999999</c:v>
                </c:pt>
                <c:pt idx="2872">
                  <c:v>47.882770000000001</c:v>
                </c:pt>
                <c:pt idx="2873">
                  <c:v>47.899439999999998</c:v>
                </c:pt>
                <c:pt idx="2874">
                  <c:v>47.9161</c:v>
                </c:pt>
                <c:pt idx="2875">
                  <c:v>47.932769999999998</c:v>
                </c:pt>
                <c:pt idx="2876">
                  <c:v>47.949440000000003</c:v>
                </c:pt>
                <c:pt idx="2877">
                  <c:v>47.96611</c:v>
                </c:pt>
                <c:pt idx="2878">
                  <c:v>47.982770000000002</c:v>
                </c:pt>
                <c:pt idx="2879">
                  <c:v>47.99944</c:v>
                </c:pt>
                <c:pt idx="2880">
                  <c:v>48.016109999999998</c:v>
                </c:pt>
                <c:pt idx="2881">
                  <c:v>48.032769999999999</c:v>
                </c:pt>
                <c:pt idx="2882">
                  <c:v>48.049439999999997</c:v>
                </c:pt>
                <c:pt idx="2883">
                  <c:v>48.066099999999999</c:v>
                </c:pt>
                <c:pt idx="2884">
                  <c:v>48.082769999999996</c:v>
                </c:pt>
                <c:pt idx="2885">
                  <c:v>48.099440000000001</c:v>
                </c:pt>
                <c:pt idx="2886">
                  <c:v>48.116100000000003</c:v>
                </c:pt>
                <c:pt idx="2887">
                  <c:v>48.132770000000001</c:v>
                </c:pt>
                <c:pt idx="2888">
                  <c:v>48.149439999999998</c:v>
                </c:pt>
                <c:pt idx="2889">
                  <c:v>48.1661</c:v>
                </c:pt>
                <c:pt idx="2890">
                  <c:v>48.182769999999998</c:v>
                </c:pt>
                <c:pt idx="2891">
                  <c:v>48.199440000000003</c:v>
                </c:pt>
                <c:pt idx="2892">
                  <c:v>48.216099999999997</c:v>
                </c:pt>
                <c:pt idx="2893">
                  <c:v>48.232770000000002</c:v>
                </c:pt>
                <c:pt idx="2894">
                  <c:v>48.24944</c:v>
                </c:pt>
                <c:pt idx="2895">
                  <c:v>48.266100000000002</c:v>
                </c:pt>
                <c:pt idx="2896">
                  <c:v>48.282769999999999</c:v>
                </c:pt>
                <c:pt idx="2897">
                  <c:v>48.299430000000001</c:v>
                </c:pt>
                <c:pt idx="2898">
                  <c:v>48.316099999999999</c:v>
                </c:pt>
                <c:pt idx="2899">
                  <c:v>48.332769999999996</c:v>
                </c:pt>
                <c:pt idx="2900">
                  <c:v>48.349429999999998</c:v>
                </c:pt>
                <c:pt idx="2901">
                  <c:v>48.366100000000003</c:v>
                </c:pt>
                <c:pt idx="2902">
                  <c:v>48.382770000000001</c:v>
                </c:pt>
                <c:pt idx="2903">
                  <c:v>48.399430000000002</c:v>
                </c:pt>
                <c:pt idx="2904">
                  <c:v>48.4161</c:v>
                </c:pt>
                <c:pt idx="2905">
                  <c:v>48.432769999999998</c:v>
                </c:pt>
                <c:pt idx="2906">
                  <c:v>48.44943</c:v>
                </c:pt>
                <c:pt idx="2907">
                  <c:v>48.466099999999997</c:v>
                </c:pt>
                <c:pt idx="2908">
                  <c:v>48.482770000000002</c:v>
                </c:pt>
                <c:pt idx="2909">
                  <c:v>48.499429999999997</c:v>
                </c:pt>
                <c:pt idx="2910">
                  <c:v>48.516100000000002</c:v>
                </c:pt>
                <c:pt idx="2911">
                  <c:v>48.532760000000003</c:v>
                </c:pt>
                <c:pt idx="2912">
                  <c:v>48.549430000000001</c:v>
                </c:pt>
                <c:pt idx="2913">
                  <c:v>48.566099999999999</c:v>
                </c:pt>
                <c:pt idx="2914">
                  <c:v>48.58276</c:v>
                </c:pt>
                <c:pt idx="2915">
                  <c:v>48.599429999999998</c:v>
                </c:pt>
                <c:pt idx="2916">
                  <c:v>48.616100000000003</c:v>
                </c:pt>
                <c:pt idx="2917">
                  <c:v>48.632759999999998</c:v>
                </c:pt>
                <c:pt idx="2918">
                  <c:v>48.649430000000002</c:v>
                </c:pt>
                <c:pt idx="2919">
                  <c:v>48.6661</c:v>
                </c:pt>
                <c:pt idx="2920">
                  <c:v>48.682760000000002</c:v>
                </c:pt>
                <c:pt idx="2921">
                  <c:v>48.69943</c:v>
                </c:pt>
                <c:pt idx="2922">
                  <c:v>48.716099999999997</c:v>
                </c:pt>
                <c:pt idx="2923">
                  <c:v>48.732759999999999</c:v>
                </c:pt>
                <c:pt idx="2924">
                  <c:v>48.749429999999997</c:v>
                </c:pt>
                <c:pt idx="2925">
                  <c:v>48.766089999999998</c:v>
                </c:pt>
                <c:pt idx="2926">
                  <c:v>48.782760000000003</c:v>
                </c:pt>
                <c:pt idx="2927">
                  <c:v>48.799430000000001</c:v>
                </c:pt>
                <c:pt idx="2928">
                  <c:v>48.816090000000003</c:v>
                </c:pt>
                <c:pt idx="2929">
                  <c:v>48.83276</c:v>
                </c:pt>
                <c:pt idx="2930">
                  <c:v>48.849429999999998</c:v>
                </c:pt>
                <c:pt idx="2931">
                  <c:v>48.86609</c:v>
                </c:pt>
                <c:pt idx="2932">
                  <c:v>48.882759999999998</c:v>
                </c:pt>
                <c:pt idx="2933">
                  <c:v>48.899430000000002</c:v>
                </c:pt>
                <c:pt idx="2934">
                  <c:v>48.916089999999997</c:v>
                </c:pt>
                <c:pt idx="2935">
                  <c:v>48.932760000000002</c:v>
                </c:pt>
                <c:pt idx="2936">
                  <c:v>48.949420000000003</c:v>
                </c:pt>
                <c:pt idx="2937">
                  <c:v>48.966090000000001</c:v>
                </c:pt>
                <c:pt idx="2938">
                  <c:v>48.982750000000003</c:v>
                </c:pt>
                <c:pt idx="2939">
                  <c:v>48.999420000000001</c:v>
                </c:pt>
                <c:pt idx="2940">
                  <c:v>49.016089999999998</c:v>
                </c:pt>
                <c:pt idx="2941">
                  <c:v>49.032760000000003</c:v>
                </c:pt>
                <c:pt idx="2942">
                  <c:v>49.049419999999998</c:v>
                </c:pt>
                <c:pt idx="2943">
                  <c:v>49.066090000000003</c:v>
                </c:pt>
                <c:pt idx="2944">
                  <c:v>49.08276</c:v>
                </c:pt>
                <c:pt idx="2945">
                  <c:v>49.099420000000002</c:v>
                </c:pt>
                <c:pt idx="2946">
                  <c:v>49.11609</c:v>
                </c:pt>
                <c:pt idx="2947">
                  <c:v>49.132759999999998</c:v>
                </c:pt>
                <c:pt idx="2948">
                  <c:v>49.149419999999999</c:v>
                </c:pt>
                <c:pt idx="2949">
                  <c:v>49.166089999999997</c:v>
                </c:pt>
                <c:pt idx="2950">
                  <c:v>49.182749999999999</c:v>
                </c:pt>
                <c:pt idx="2951">
                  <c:v>49.199420000000003</c:v>
                </c:pt>
                <c:pt idx="2952">
                  <c:v>49.216090000000001</c:v>
                </c:pt>
                <c:pt idx="2953">
                  <c:v>49.232750000000003</c:v>
                </c:pt>
                <c:pt idx="2954">
                  <c:v>49.249420000000001</c:v>
                </c:pt>
                <c:pt idx="2955">
                  <c:v>49.266089999999998</c:v>
                </c:pt>
                <c:pt idx="2956">
                  <c:v>49.28275</c:v>
                </c:pt>
                <c:pt idx="2957">
                  <c:v>49.299419999999998</c:v>
                </c:pt>
                <c:pt idx="2958">
                  <c:v>49.316090000000003</c:v>
                </c:pt>
                <c:pt idx="2959">
                  <c:v>49.332749999999997</c:v>
                </c:pt>
                <c:pt idx="2960">
                  <c:v>49.349420000000002</c:v>
                </c:pt>
                <c:pt idx="2961">
                  <c:v>49.36609</c:v>
                </c:pt>
                <c:pt idx="2962">
                  <c:v>49.382750000000001</c:v>
                </c:pt>
                <c:pt idx="2963">
                  <c:v>49.399419999999999</c:v>
                </c:pt>
                <c:pt idx="2964">
                  <c:v>49.416080000000001</c:v>
                </c:pt>
                <c:pt idx="2965">
                  <c:v>49.432749999999999</c:v>
                </c:pt>
                <c:pt idx="2966">
                  <c:v>49.449420000000003</c:v>
                </c:pt>
                <c:pt idx="2967">
                  <c:v>49.466079999999998</c:v>
                </c:pt>
                <c:pt idx="2968">
                  <c:v>49.482750000000003</c:v>
                </c:pt>
                <c:pt idx="2969">
                  <c:v>49.499420000000001</c:v>
                </c:pt>
                <c:pt idx="2970">
                  <c:v>49.516080000000002</c:v>
                </c:pt>
                <c:pt idx="2971">
                  <c:v>49.53275</c:v>
                </c:pt>
                <c:pt idx="2972">
                  <c:v>49.549419999999998</c:v>
                </c:pt>
                <c:pt idx="2973">
                  <c:v>49.566079999999999</c:v>
                </c:pt>
                <c:pt idx="2974">
                  <c:v>49.582749999999997</c:v>
                </c:pt>
                <c:pt idx="2975">
                  <c:v>49.599409999999999</c:v>
                </c:pt>
                <c:pt idx="2976">
                  <c:v>49.616079999999997</c:v>
                </c:pt>
                <c:pt idx="2977">
                  <c:v>49.632750000000001</c:v>
                </c:pt>
                <c:pt idx="2978">
                  <c:v>49.649410000000003</c:v>
                </c:pt>
                <c:pt idx="2979">
                  <c:v>49.666080000000001</c:v>
                </c:pt>
                <c:pt idx="2980">
                  <c:v>49.682749999999999</c:v>
                </c:pt>
                <c:pt idx="2981">
                  <c:v>49.69941</c:v>
                </c:pt>
                <c:pt idx="2982">
                  <c:v>49.716079999999998</c:v>
                </c:pt>
                <c:pt idx="2983">
                  <c:v>49.732750000000003</c:v>
                </c:pt>
                <c:pt idx="2984">
                  <c:v>49.749409999999997</c:v>
                </c:pt>
                <c:pt idx="2985">
                  <c:v>49.766080000000002</c:v>
                </c:pt>
                <c:pt idx="2986">
                  <c:v>49.78275</c:v>
                </c:pt>
                <c:pt idx="2987">
                  <c:v>49.799410000000002</c:v>
                </c:pt>
                <c:pt idx="2988">
                  <c:v>49.816079999999999</c:v>
                </c:pt>
                <c:pt idx="2989">
                  <c:v>49.832740000000001</c:v>
                </c:pt>
                <c:pt idx="2990">
                  <c:v>49.849409999999999</c:v>
                </c:pt>
                <c:pt idx="2991">
                  <c:v>49.866079999999997</c:v>
                </c:pt>
                <c:pt idx="2992">
                  <c:v>49.882739999999998</c:v>
                </c:pt>
                <c:pt idx="2993">
                  <c:v>49.899410000000003</c:v>
                </c:pt>
                <c:pt idx="2994">
                  <c:v>49.916080000000001</c:v>
                </c:pt>
                <c:pt idx="2995">
                  <c:v>49.932740000000003</c:v>
                </c:pt>
                <c:pt idx="2996">
                  <c:v>49.94941</c:v>
                </c:pt>
                <c:pt idx="2997">
                  <c:v>49.966079999999998</c:v>
                </c:pt>
                <c:pt idx="2998">
                  <c:v>49.98274</c:v>
                </c:pt>
                <c:pt idx="2999">
                  <c:v>49.999409999999997</c:v>
                </c:pt>
                <c:pt idx="3000">
                  <c:v>50.016080000000002</c:v>
                </c:pt>
                <c:pt idx="3001">
                  <c:v>50.032739999999997</c:v>
                </c:pt>
                <c:pt idx="3002">
                  <c:v>50.049399999999999</c:v>
                </c:pt>
                <c:pt idx="3003">
                  <c:v>50.066070000000003</c:v>
                </c:pt>
                <c:pt idx="3004">
                  <c:v>50.082740000000001</c:v>
                </c:pt>
                <c:pt idx="3005">
                  <c:v>50.099409999999999</c:v>
                </c:pt>
                <c:pt idx="3006">
                  <c:v>50.116070000000001</c:v>
                </c:pt>
                <c:pt idx="3007">
                  <c:v>50.132739999999998</c:v>
                </c:pt>
                <c:pt idx="3008">
                  <c:v>50.149410000000003</c:v>
                </c:pt>
                <c:pt idx="3009">
                  <c:v>50.166069999999998</c:v>
                </c:pt>
                <c:pt idx="3010">
                  <c:v>50.182740000000003</c:v>
                </c:pt>
                <c:pt idx="3011">
                  <c:v>50.19941</c:v>
                </c:pt>
                <c:pt idx="3012">
                  <c:v>50.216070000000002</c:v>
                </c:pt>
                <c:pt idx="3013">
                  <c:v>50.23274</c:v>
                </c:pt>
                <c:pt idx="3014">
                  <c:v>50.249400000000001</c:v>
                </c:pt>
                <c:pt idx="3015">
                  <c:v>50.266069999999999</c:v>
                </c:pt>
                <c:pt idx="3016">
                  <c:v>50.282739999999997</c:v>
                </c:pt>
                <c:pt idx="3017">
                  <c:v>50.299399999999999</c:v>
                </c:pt>
                <c:pt idx="3018">
                  <c:v>50.316070000000003</c:v>
                </c:pt>
                <c:pt idx="3019">
                  <c:v>50.332740000000001</c:v>
                </c:pt>
                <c:pt idx="3020">
                  <c:v>50.349400000000003</c:v>
                </c:pt>
                <c:pt idx="3021">
                  <c:v>50.366070000000001</c:v>
                </c:pt>
                <c:pt idx="3022">
                  <c:v>50.382739999999998</c:v>
                </c:pt>
                <c:pt idx="3023">
                  <c:v>50.3994</c:v>
                </c:pt>
                <c:pt idx="3024">
                  <c:v>50.416069999999998</c:v>
                </c:pt>
                <c:pt idx="3025">
                  <c:v>50.432740000000003</c:v>
                </c:pt>
                <c:pt idx="3026">
                  <c:v>50.449399999999997</c:v>
                </c:pt>
                <c:pt idx="3027">
                  <c:v>50.466070000000002</c:v>
                </c:pt>
                <c:pt idx="3028">
                  <c:v>50.482729999999997</c:v>
                </c:pt>
                <c:pt idx="3029">
                  <c:v>50.499400000000001</c:v>
                </c:pt>
                <c:pt idx="3030">
                  <c:v>50.516069999999999</c:v>
                </c:pt>
                <c:pt idx="3031">
                  <c:v>50.532730000000001</c:v>
                </c:pt>
                <c:pt idx="3032">
                  <c:v>50.549399999999999</c:v>
                </c:pt>
                <c:pt idx="3033">
                  <c:v>50.566070000000003</c:v>
                </c:pt>
                <c:pt idx="3034">
                  <c:v>50.582729999999998</c:v>
                </c:pt>
                <c:pt idx="3035">
                  <c:v>50.599400000000003</c:v>
                </c:pt>
                <c:pt idx="3036">
                  <c:v>50.616070000000001</c:v>
                </c:pt>
                <c:pt idx="3037">
                  <c:v>50.632730000000002</c:v>
                </c:pt>
                <c:pt idx="3038">
                  <c:v>50.6494</c:v>
                </c:pt>
                <c:pt idx="3039">
                  <c:v>50.666069999999998</c:v>
                </c:pt>
                <c:pt idx="3040">
                  <c:v>50.682729999999999</c:v>
                </c:pt>
                <c:pt idx="3041">
                  <c:v>50.699399999999997</c:v>
                </c:pt>
                <c:pt idx="3042">
                  <c:v>50.716059999999999</c:v>
                </c:pt>
                <c:pt idx="3043">
                  <c:v>50.732729999999997</c:v>
                </c:pt>
                <c:pt idx="3044">
                  <c:v>50.749400000000001</c:v>
                </c:pt>
                <c:pt idx="3045">
                  <c:v>50.766060000000003</c:v>
                </c:pt>
                <c:pt idx="3046">
                  <c:v>50.782730000000001</c:v>
                </c:pt>
                <c:pt idx="3047">
                  <c:v>50.799399999999999</c:v>
                </c:pt>
                <c:pt idx="3048">
                  <c:v>50.81606</c:v>
                </c:pt>
                <c:pt idx="3049">
                  <c:v>50.832729999999998</c:v>
                </c:pt>
                <c:pt idx="3050">
                  <c:v>50.849400000000003</c:v>
                </c:pt>
                <c:pt idx="3051">
                  <c:v>50.866050000000001</c:v>
                </c:pt>
                <c:pt idx="3052">
                  <c:v>50.882730000000002</c:v>
                </c:pt>
                <c:pt idx="3053">
                  <c:v>50.899389999999997</c:v>
                </c:pt>
                <c:pt idx="3054">
                  <c:v>50.916060000000002</c:v>
                </c:pt>
                <c:pt idx="3055">
                  <c:v>50.932729999999999</c:v>
                </c:pt>
                <c:pt idx="3056">
                  <c:v>50.949390000000001</c:v>
                </c:pt>
                <c:pt idx="3057">
                  <c:v>50.966059999999999</c:v>
                </c:pt>
                <c:pt idx="3058">
                  <c:v>50.982729999999997</c:v>
                </c:pt>
                <c:pt idx="3059">
                  <c:v>50.999389999999998</c:v>
                </c:pt>
                <c:pt idx="3060">
                  <c:v>51.016060000000003</c:v>
                </c:pt>
                <c:pt idx="3061">
                  <c:v>51.032730000000001</c:v>
                </c:pt>
                <c:pt idx="3062">
                  <c:v>51.049390000000002</c:v>
                </c:pt>
                <c:pt idx="3063">
                  <c:v>51.06606</c:v>
                </c:pt>
                <c:pt idx="3064">
                  <c:v>51.082729999999998</c:v>
                </c:pt>
                <c:pt idx="3065">
                  <c:v>51.09939</c:v>
                </c:pt>
                <c:pt idx="3066">
                  <c:v>51.116050000000001</c:v>
                </c:pt>
                <c:pt idx="3067">
                  <c:v>51.132719999999999</c:v>
                </c:pt>
                <c:pt idx="3068">
                  <c:v>51.149389999999997</c:v>
                </c:pt>
                <c:pt idx="3069">
                  <c:v>51.166060000000002</c:v>
                </c:pt>
                <c:pt idx="3070">
                  <c:v>51.182720000000003</c:v>
                </c:pt>
                <c:pt idx="3071">
                  <c:v>51.199390000000001</c:v>
                </c:pt>
                <c:pt idx="3072">
                  <c:v>51.216059999999999</c:v>
                </c:pt>
                <c:pt idx="3073">
                  <c:v>51.23272</c:v>
                </c:pt>
                <c:pt idx="3074">
                  <c:v>51.249389999999998</c:v>
                </c:pt>
                <c:pt idx="3075">
                  <c:v>51.266060000000003</c:v>
                </c:pt>
                <c:pt idx="3076">
                  <c:v>51.282719999999998</c:v>
                </c:pt>
                <c:pt idx="3077">
                  <c:v>51.299390000000002</c:v>
                </c:pt>
                <c:pt idx="3078">
                  <c:v>51.31606</c:v>
                </c:pt>
                <c:pt idx="3079">
                  <c:v>51.332720000000002</c:v>
                </c:pt>
                <c:pt idx="3080">
                  <c:v>51.34939</c:v>
                </c:pt>
                <c:pt idx="3081">
                  <c:v>51.366050000000001</c:v>
                </c:pt>
                <c:pt idx="3082">
                  <c:v>51.382719999999999</c:v>
                </c:pt>
                <c:pt idx="3083">
                  <c:v>51.399389999999997</c:v>
                </c:pt>
                <c:pt idx="3084">
                  <c:v>51.416049999999998</c:v>
                </c:pt>
                <c:pt idx="3085">
                  <c:v>51.432720000000003</c:v>
                </c:pt>
                <c:pt idx="3086">
                  <c:v>51.449390000000001</c:v>
                </c:pt>
                <c:pt idx="3087">
                  <c:v>51.466050000000003</c:v>
                </c:pt>
                <c:pt idx="3088">
                  <c:v>51.48272</c:v>
                </c:pt>
                <c:pt idx="3089">
                  <c:v>51.499389999999998</c:v>
                </c:pt>
                <c:pt idx="3090">
                  <c:v>51.51605</c:v>
                </c:pt>
                <c:pt idx="3091">
                  <c:v>51.532719999999998</c:v>
                </c:pt>
                <c:pt idx="3092">
                  <c:v>51.549390000000002</c:v>
                </c:pt>
                <c:pt idx="3093">
                  <c:v>51.566049999999997</c:v>
                </c:pt>
                <c:pt idx="3094">
                  <c:v>51.582720000000002</c:v>
                </c:pt>
                <c:pt idx="3095">
                  <c:v>51.599379999999996</c:v>
                </c:pt>
                <c:pt idx="3096">
                  <c:v>51.616050000000001</c:v>
                </c:pt>
                <c:pt idx="3097">
                  <c:v>51.632719999999999</c:v>
                </c:pt>
                <c:pt idx="3098">
                  <c:v>51.649380000000001</c:v>
                </c:pt>
                <c:pt idx="3099">
                  <c:v>51.666049999999998</c:v>
                </c:pt>
                <c:pt idx="3100">
                  <c:v>51.682720000000003</c:v>
                </c:pt>
                <c:pt idx="3101">
                  <c:v>51.699379999999998</c:v>
                </c:pt>
                <c:pt idx="3102">
                  <c:v>51.716050000000003</c:v>
                </c:pt>
                <c:pt idx="3103">
                  <c:v>51.73272</c:v>
                </c:pt>
                <c:pt idx="3104">
                  <c:v>51.749380000000002</c:v>
                </c:pt>
                <c:pt idx="3105">
                  <c:v>51.76605</c:v>
                </c:pt>
                <c:pt idx="3106">
                  <c:v>51.782710000000002</c:v>
                </c:pt>
                <c:pt idx="3107">
                  <c:v>51.799379999999999</c:v>
                </c:pt>
                <c:pt idx="3108">
                  <c:v>51.816049999999997</c:v>
                </c:pt>
                <c:pt idx="3109">
                  <c:v>51.832709999999999</c:v>
                </c:pt>
                <c:pt idx="3110">
                  <c:v>51.849379999999996</c:v>
                </c:pt>
                <c:pt idx="3111">
                  <c:v>51.866050000000001</c:v>
                </c:pt>
                <c:pt idx="3112">
                  <c:v>51.882710000000003</c:v>
                </c:pt>
                <c:pt idx="3113">
                  <c:v>51.899380000000001</c:v>
                </c:pt>
                <c:pt idx="3114">
                  <c:v>51.916049999999998</c:v>
                </c:pt>
                <c:pt idx="3115">
                  <c:v>51.932699999999997</c:v>
                </c:pt>
                <c:pt idx="3116">
                  <c:v>51.949379999999998</c:v>
                </c:pt>
                <c:pt idx="3117">
                  <c:v>51.966050000000003</c:v>
                </c:pt>
                <c:pt idx="3118">
                  <c:v>51.982709999999997</c:v>
                </c:pt>
                <c:pt idx="3119">
                  <c:v>51.999380000000002</c:v>
                </c:pt>
                <c:pt idx="3120">
                  <c:v>52.016039999999997</c:v>
                </c:pt>
                <c:pt idx="3121">
                  <c:v>52.032710000000002</c:v>
                </c:pt>
                <c:pt idx="3122">
                  <c:v>52.049379999999999</c:v>
                </c:pt>
                <c:pt idx="3123">
                  <c:v>52.066040000000001</c:v>
                </c:pt>
                <c:pt idx="3124">
                  <c:v>52.082709999999999</c:v>
                </c:pt>
                <c:pt idx="3125">
                  <c:v>52.099379999999996</c:v>
                </c:pt>
                <c:pt idx="3126">
                  <c:v>52.116039999999998</c:v>
                </c:pt>
                <c:pt idx="3127">
                  <c:v>52.132710000000003</c:v>
                </c:pt>
                <c:pt idx="3128">
                  <c:v>52.149380000000001</c:v>
                </c:pt>
                <c:pt idx="3129">
                  <c:v>52.166040000000002</c:v>
                </c:pt>
                <c:pt idx="3130">
                  <c:v>52.182699999999997</c:v>
                </c:pt>
                <c:pt idx="3131">
                  <c:v>52.199379999999998</c:v>
                </c:pt>
                <c:pt idx="3132">
                  <c:v>52.21604</c:v>
                </c:pt>
                <c:pt idx="3133">
                  <c:v>52.232709999999997</c:v>
                </c:pt>
                <c:pt idx="3134">
                  <c:v>52.249369999999999</c:v>
                </c:pt>
                <c:pt idx="3135">
                  <c:v>52.266039999999997</c:v>
                </c:pt>
                <c:pt idx="3136">
                  <c:v>52.282710000000002</c:v>
                </c:pt>
                <c:pt idx="3137">
                  <c:v>52.299370000000003</c:v>
                </c:pt>
                <c:pt idx="3138">
                  <c:v>52.316040000000001</c:v>
                </c:pt>
                <c:pt idx="3139">
                  <c:v>52.332709999999999</c:v>
                </c:pt>
                <c:pt idx="3140">
                  <c:v>52.34937</c:v>
                </c:pt>
                <c:pt idx="3141">
                  <c:v>52.366039999999998</c:v>
                </c:pt>
                <c:pt idx="3142">
                  <c:v>52.382710000000003</c:v>
                </c:pt>
                <c:pt idx="3143">
                  <c:v>52.399369999999998</c:v>
                </c:pt>
                <c:pt idx="3144">
                  <c:v>52.416040000000002</c:v>
                </c:pt>
                <c:pt idx="3145">
                  <c:v>52.432699999999997</c:v>
                </c:pt>
                <c:pt idx="3146">
                  <c:v>52.449379999999998</c:v>
                </c:pt>
                <c:pt idx="3147">
                  <c:v>52.46604</c:v>
                </c:pt>
                <c:pt idx="3148">
                  <c:v>52.482700000000001</c:v>
                </c:pt>
                <c:pt idx="3149">
                  <c:v>52.499369999999999</c:v>
                </c:pt>
                <c:pt idx="3150">
                  <c:v>52.516039999999997</c:v>
                </c:pt>
                <c:pt idx="3151">
                  <c:v>52.532699999999998</c:v>
                </c:pt>
                <c:pt idx="3152">
                  <c:v>52.549370000000003</c:v>
                </c:pt>
                <c:pt idx="3153">
                  <c:v>52.566040000000001</c:v>
                </c:pt>
                <c:pt idx="3154">
                  <c:v>52.582700000000003</c:v>
                </c:pt>
                <c:pt idx="3155">
                  <c:v>52.59937</c:v>
                </c:pt>
                <c:pt idx="3156">
                  <c:v>52.616039999999998</c:v>
                </c:pt>
                <c:pt idx="3157">
                  <c:v>52.6327</c:v>
                </c:pt>
                <c:pt idx="3158">
                  <c:v>52.649369999999998</c:v>
                </c:pt>
                <c:pt idx="3159">
                  <c:v>52.666029999999999</c:v>
                </c:pt>
                <c:pt idx="3160">
                  <c:v>52.682699999999997</c:v>
                </c:pt>
                <c:pt idx="3161">
                  <c:v>52.699379999999998</c:v>
                </c:pt>
                <c:pt idx="3162">
                  <c:v>52.716030000000003</c:v>
                </c:pt>
                <c:pt idx="3163">
                  <c:v>52.732700000000001</c:v>
                </c:pt>
                <c:pt idx="3164">
                  <c:v>52.749369999999999</c:v>
                </c:pt>
                <c:pt idx="3165">
                  <c:v>52.766030000000001</c:v>
                </c:pt>
                <c:pt idx="3166">
                  <c:v>52.782699999999998</c:v>
                </c:pt>
                <c:pt idx="3167">
                  <c:v>52.799370000000003</c:v>
                </c:pt>
                <c:pt idx="3168">
                  <c:v>52.816029999999998</c:v>
                </c:pt>
                <c:pt idx="3169">
                  <c:v>52.832700000000003</c:v>
                </c:pt>
                <c:pt idx="3170">
                  <c:v>52.84937</c:v>
                </c:pt>
                <c:pt idx="3171">
                  <c:v>52.866030000000002</c:v>
                </c:pt>
                <c:pt idx="3172">
                  <c:v>52.8827</c:v>
                </c:pt>
                <c:pt idx="3173">
                  <c:v>52.899360000000001</c:v>
                </c:pt>
                <c:pt idx="3174">
                  <c:v>52.916029999999999</c:v>
                </c:pt>
                <c:pt idx="3175">
                  <c:v>52.932699999999997</c:v>
                </c:pt>
                <c:pt idx="3176">
                  <c:v>52.949359999999999</c:v>
                </c:pt>
                <c:pt idx="3177">
                  <c:v>52.966030000000003</c:v>
                </c:pt>
                <c:pt idx="3178">
                  <c:v>52.982700000000001</c:v>
                </c:pt>
                <c:pt idx="3179">
                  <c:v>52.999360000000003</c:v>
                </c:pt>
                <c:pt idx="3180">
                  <c:v>53.016030000000001</c:v>
                </c:pt>
                <c:pt idx="3181">
                  <c:v>53.032699999999998</c:v>
                </c:pt>
                <c:pt idx="3182">
                  <c:v>53.04936</c:v>
                </c:pt>
                <c:pt idx="3183">
                  <c:v>53.066029999999998</c:v>
                </c:pt>
                <c:pt idx="3184">
                  <c:v>53.082700000000003</c:v>
                </c:pt>
                <c:pt idx="3185">
                  <c:v>53.099359999999997</c:v>
                </c:pt>
                <c:pt idx="3186">
                  <c:v>53.116030000000002</c:v>
                </c:pt>
                <c:pt idx="3187">
                  <c:v>53.132689999999997</c:v>
                </c:pt>
                <c:pt idx="3188">
                  <c:v>53.149360000000001</c:v>
                </c:pt>
                <c:pt idx="3189">
                  <c:v>53.166029999999999</c:v>
                </c:pt>
                <c:pt idx="3190">
                  <c:v>53.182690000000001</c:v>
                </c:pt>
                <c:pt idx="3191">
                  <c:v>53.199359999999999</c:v>
                </c:pt>
                <c:pt idx="3192">
                  <c:v>53.216030000000003</c:v>
                </c:pt>
                <c:pt idx="3193">
                  <c:v>53.232689999999998</c:v>
                </c:pt>
                <c:pt idx="3194">
                  <c:v>53.249360000000003</c:v>
                </c:pt>
                <c:pt idx="3195">
                  <c:v>53.266030000000001</c:v>
                </c:pt>
                <c:pt idx="3196">
                  <c:v>53.282690000000002</c:v>
                </c:pt>
                <c:pt idx="3197">
                  <c:v>53.29936</c:v>
                </c:pt>
                <c:pt idx="3198">
                  <c:v>53.316020000000002</c:v>
                </c:pt>
                <c:pt idx="3199">
                  <c:v>53.332689999999999</c:v>
                </c:pt>
                <c:pt idx="3200">
                  <c:v>53.349359999999997</c:v>
                </c:pt>
                <c:pt idx="3201">
                  <c:v>53.366019999999999</c:v>
                </c:pt>
                <c:pt idx="3202">
                  <c:v>53.382689999999997</c:v>
                </c:pt>
                <c:pt idx="3203">
                  <c:v>53.399360000000001</c:v>
                </c:pt>
                <c:pt idx="3204">
                  <c:v>53.416020000000003</c:v>
                </c:pt>
                <c:pt idx="3205">
                  <c:v>53.432690000000001</c:v>
                </c:pt>
                <c:pt idx="3206">
                  <c:v>53.449359999999999</c:v>
                </c:pt>
                <c:pt idx="3207">
                  <c:v>53.46602</c:v>
                </c:pt>
                <c:pt idx="3208">
                  <c:v>53.482689999999998</c:v>
                </c:pt>
                <c:pt idx="3209">
                  <c:v>53.499360000000003</c:v>
                </c:pt>
                <c:pt idx="3210">
                  <c:v>53.516030000000001</c:v>
                </c:pt>
                <c:pt idx="3211">
                  <c:v>53.532690000000002</c:v>
                </c:pt>
                <c:pt idx="3212">
                  <c:v>53.549349999999997</c:v>
                </c:pt>
                <c:pt idx="3213">
                  <c:v>53.566020000000002</c:v>
                </c:pt>
                <c:pt idx="3214">
                  <c:v>53.582689999999999</c:v>
                </c:pt>
                <c:pt idx="3215">
                  <c:v>53.599350000000001</c:v>
                </c:pt>
                <c:pt idx="3216">
                  <c:v>53.616019999999999</c:v>
                </c:pt>
                <c:pt idx="3217">
                  <c:v>53.632689999999997</c:v>
                </c:pt>
                <c:pt idx="3218">
                  <c:v>53.649349999999998</c:v>
                </c:pt>
                <c:pt idx="3219">
                  <c:v>53.666020000000003</c:v>
                </c:pt>
                <c:pt idx="3220">
                  <c:v>53.682690000000001</c:v>
                </c:pt>
                <c:pt idx="3221">
                  <c:v>53.699350000000003</c:v>
                </c:pt>
                <c:pt idx="3222">
                  <c:v>53.71602</c:v>
                </c:pt>
                <c:pt idx="3223">
                  <c:v>53.732689999999998</c:v>
                </c:pt>
                <c:pt idx="3224">
                  <c:v>53.74935</c:v>
                </c:pt>
                <c:pt idx="3225">
                  <c:v>53.766030000000001</c:v>
                </c:pt>
                <c:pt idx="3226">
                  <c:v>53.782679999999999</c:v>
                </c:pt>
                <c:pt idx="3227">
                  <c:v>53.799349999999997</c:v>
                </c:pt>
                <c:pt idx="3228">
                  <c:v>53.816020000000002</c:v>
                </c:pt>
                <c:pt idx="3229">
                  <c:v>53.832680000000003</c:v>
                </c:pt>
                <c:pt idx="3230">
                  <c:v>53.849350000000001</c:v>
                </c:pt>
                <c:pt idx="3231">
                  <c:v>53.866019999999999</c:v>
                </c:pt>
                <c:pt idx="3232">
                  <c:v>53.882680000000001</c:v>
                </c:pt>
                <c:pt idx="3233">
                  <c:v>53.899349999999998</c:v>
                </c:pt>
                <c:pt idx="3234">
                  <c:v>53.916020000000003</c:v>
                </c:pt>
                <c:pt idx="3235">
                  <c:v>53.932679999999998</c:v>
                </c:pt>
                <c:pt idx="3236">
                  <c:v>53.949350000000003</c:v>
                </c:pt>
                <c:pt idx="3237">
                  <c:v>53.966009999999997</c:v>
                </c:pt>
                <c:pt idx="3238">
                  <c:v>53.982680000000002</c:v>
                </c:pt>
                <c:pt idx="3239">
                  <c:v>53.99935</c:v>
                </c:pt>
                <c:pt idx="3240">
                  <c:v>54.016010000000001</c:v>
                </c:pt>
                <c:pt idx="3241">
                  <c:v>54.032679999999999</c:v>
                </c:pt>
                <c:pt idx="3242">
                  <c:v>54.049349999999997</c:v>
                </c:pt>
                <c:pt idx="3243">
                  <c:v>54.066009999999999</c:v>
                </c:pt>
                <c:pt idx="3244">
                  <c:v>54.082680000000003</c:v>
                </c:pt>
                <c:pt idx="3245">
                  <c:v>54.099350000000001</c:v>
                </c:pt>
                <c:pt idx="3246">
                  <c:v>54.116010000000003</c:v>
                </c:pt>
                <c:pt idx="3247">
                  <c:v>54.132680000000001</c:v>
                </c:pt>
                <c:pt idx="3248">
                  <c:v>54.149349999999998</c:v>
                </c:pt>
                <c:pt idx="3249">
                  <c:v>54.16601</c:v>
                </c:pt>
                <c:pt idx="3250">
                  <c:v>54.182679999999998</c:v>
                </c:pt>
                <c:pt idx="3251">
                  <c:v>54.199339999999999</c:v>
                </c:pt>
                <c:pt idx="3252">
                  <c:v>54.216009999999997</c:v>
                </c:pt>
                <c:pt idx="3253">
                  <c:v>54.232680000000002</c:v>
                </c:pt>
                <c:pt idx="3254">
                  <c:v>54.249339999999997</c:v>
                </c:pt>
                <c:pt idx="3255">
                  <c:v>54.266010000000001</c:v>
                </c:pt>
                <c:pt idx="3256">
                  <c:v>54.282679999999999</c:v>
                </c:pt>
                <c:pt idx="3257">
                  <c:v>54.299340000000001</c:v>
                </c:pt>
                <c:pt idx="3258">
                  <c:v>54.316009999999999</c:v>
                </c:pt>
                <c:pt idx="3259">
                  <c:v>54.332680000000003</c:v>
                </c:pt>
                <c:pt idx="3260">
                  <c:v>54.349339999999998</c:v>
                </c:pt>
                <c:pt idx="3261">
                  <c:v>54.366010000000003</c:v>
                </c:pt>
                <c:pt idx="3262">
                  <c:v>54.382680000000001</c:v>
                </c:pt>
                <c:pt idx="3263">
                  <c:v>54.399340000000002</c:v>
                </c:pt>
                <c:pt idx="3264">
                  <c:v>54.41601</c:v>
                </c:pt>
                <c:pt idx="3265">
                  <c:v>54.432670000000002</c:v>
                </c:pt>
                <c:pt idx="3266">
                  <c:v>54.449339999999999</c:v>
                </c:pt>
                <c:pt idx="3267">
                  <c:v>54.466009999999997</c:v>
                </c:pt>
                <c:pt idx="3268">
                  <c:v>54.482669999999999</c:v>
                </c:pt>
                <c:pt idx="3269">
                  <c:v>54.499339999999997</c:v>
                </c:pt>
                <c:pt idx="3270">
                  <c:v>54.516010000000001</c:v>
                </c:pt>
                <c:pt idx="3271">
                  <c:v>54.532670000000003</c:v>
                </c:pt>
                <c:pt idx="3272">
                  <c:v>54.549340000000001</c:v>
                </c:pt>
                <c:pt idx="3273">
                  <c:v>54.566009999999999</c:v>
                </c:pt>
                <c:pt idx="3274">
                  <c:v>54.582680000000003</c:v>
                </c:pt>
                <c:pt idx="3275">
                  <c:v>54.599339999999998</c:v>
                </c:pt>
                <c:pt idx="3276">
                  <c:v>54.616</c:v>
                </c:pt>
                <c:pt idx="3277">
                  <c:v>54.632669999999997</c:v>
                </c:pt>
                <c:pt idx="3278">
                  <c:v>54.649340000000002</c:v>
                </c:pt>
                <c:pt idx="3279">
                  <c:v>54.665999999999997</c:v>
                </c:pt>
                <c:pt idx="3280">
                  <c:v>54.682670000000002</c:v>
                </c:pt>
                <c:pt idx="3281">
                  <c:v>54.699339999999999</c:v>
                </c:pt>
                <c:pt idx="3282">
                  <c:v>54.716000000000001</c:v>
                </c:pt>
                <c:pt idx="3283">
                  <c:v>54.732669999999999</c:v>
                </c:pt>
                <c:pt idx="3284">
                  <c:v>54.749339999999997</c:v>
                </c:pt>
                <c:pt idx="3285">
                  <c:v>54.765999999999998</c:v>
                </c:pt>
                <c:pt idx="3286">
                  <c:v>54.782670000000003</c:v>
                </c:pt>
                <c:pt idx="3287">
                  <c:v>54.799340000000001</c:v>
                </c:pt>
                <c:pt idx="3288">
                  <c:v>54.816000000000003</c:v>
                </c:pt>
                <c:pt idx="3289">
                  <c:v>54.83267</c:v>
                </c:pt>
                <c:pt idx="3290">
                  <c:v>54.849330000000002</c:v>
                </c:pt>
                <c:pt idx="3291">
                  <c:v>54.866</c:v>
                </c:pt>
                <c:pt idx="3292">
                  <c:v>54.882669999999997</c:v>
                </c:pt>
                <c:pt idx="3293">
                  <c:v>54.899329999999999</c:v>
                </c:pt>
                <c:pt idx="3294">
                  <c:v>54.915999999999997</c:v>
                </c:pt>
                <c:pt idx="3295">
                  <c:v>54.932670000000002</c:v>
                </c:pt>
                <c:pt idx="3296">
                  <c:v>54.949330000000003</c:v>
                </c:pt>
                <c:pt idx="3297">
                  <c:v>54.966000000000001</c:v>
                </c:pt>
                <c:pt idx="3298">
                  <c:v>54.982669999999999</c:v>
                </c:pt>
                <c:pt idx="3299">
                  <c:v>54.99933</c:v>
                </c:pt>
                <c:pt idx="3300">
                  <c:v>55.015999999999998</c:v>
                </c:pt>
                <c:pt idx="3301">
                  <c:v>55.032670000000003</c:v>
                </c:pt>
                <c:pt idx="3302">
                  <c:v>55.049329999999998</c:v>
                </c:pt>
                <c:pt idx="3303">
                  <c:v>55.066000000000003</c:v>
                </c:pt>
                <c:pt idx="3304">
                  <c:v>55.082659999999997</c:v>
                </c:pt>
                <c:pt idx="3305">
                  <c:v>55.099330000000002</c:v>
                </c:pt>
                <c:pt idx="3306">
                  <c:v>55.116</c:v>
                </c:pt>
                <c:pt idx="3307">
                  <c:v>55.132660000000001</c:v>
                </c:pt>
                <c:pt idx="3308">
                  <c:v>55.149329999999999</c:v>
                </c:pt>
                <c:pt idx="3309">
                  <c:v>55.165999999999997</c:v>
                </c:pt>
                <c:pt idx="3310">
                  <c:v>55.175579999999997</c:v>
                </c:pt>
                <c:pt idx="3311">
                  <c:v>55.182659999999998</c:v>
                </c:pt>
                <c:pt idx="3312">
                  <c:v>55.192250000000001</c:v>
                </c:pt>
                <c:pt idx="3313">
                  <c:v>55.199330000000003</c:v>
                </c:pt>
                <c:pt idx="3314">
                  <c:v>55.208919999999999</c:v>
                </c:pt>
                <c:pt idx="3315">
                  <c:v>55.216000000000001</c:v>
                </c:pt>
                <c:pt idx="3316">
                  <c:v>55.225580000000001</c:v>
                </c:pt>
                <c:pt idx="3317">
                  <c:v>55.232660000000003</c:v>
                </c:pt>
                <c:pt idx="3318">
                  <c:v>55.242249999999999</c:v>
                </c:pt>
                <c:pt idx="3319">
                  <c:v>55.24933</c:v>
                </c:pt>
                <c:pt idx="3320">
                  <c:v>55.25891</c:v>
                </c:pt>
                <c:pt idx="3321">
                  <c:v>55.265999999999998</c:v>
                </c:pt>
                <c:pt idx="3322">
                  <c:v>55.275579999999998</c:v>
                </c:pt>
                <c:pt idx="3323">
                  <c:v>55.28266</c:v>
                </c:pt>
                <c:pt idx="3324">
                  <c:v>55.292250000000003</c:v>
                </c:pt>
                <c:pt idx="3325">
                  <c:v>55.299329999999998</c:v>
                </c:pt>
                <c:pt idx="3326">
                  <c:v>55.308920000000001</c:v>
                </c:pt>
                <c:pt idx="3327">
                  <c:v>55.325580000000002</c:v>
                </c:pt>
                <c:pt idx="3328">
                  <c:v>55.34225</c:v>
                </c:pt>
                <c:pt idx="3329">
                  <c:v>55.358919999999998</c:v>
                </c:pt>
                <c:pt idx="3330">
                  <c:v>55.375579999999999</c:v>
                </c:pt>
                <c:pt idx="3331">
                  <c:v>55.392249999999997</c:v>
                </c:pt>
                <c:pt idx="3332">
                  <c:v>55.408920000000002</c:v>
                </c:pt>
                <c:pt idx="3333">
                  <c:v>55.425579999999997</c:v>
                </c:pt>
                <c:pt idx="3334">
                  <c:v>55.442250000000001</c:v>
                </c:pt>
                <c:pt idx="3335">
                  <c:v>55.458919999999999</c:v>
                </c:pt>
                <c:pt idx="3336">
                  <c:v>55.475580000000001</c:v>
                </c:pt>
                <c:pt idx="3337">
                  <c:v>55.492249999999999</c:v>
                </c:pt>
                <c:pt idx="3338">
                  <c:v>55.50891</c:v>
                </c:pt>
                <c:pt idx="3339">
                  <c:v>55.525579999999998</c:v>
                </c:pt>
                <c:pt idx="3340">
                  <c:v>55.542250000000003</c:v>
                </c:pt>
                <c:pt idx="3341">
                  <c:v>55.558920000000001</c:v>
                </c:pt>
                <c:pt idx="3342">
                  <c:v>55.575580000000002</c:v>
                </c:pt>
                <c:pt idx="3343">
                  <c:v>55.59225</c:v>
                </c:pt>
                <c:pt idx="3344">
                  <c:v>55.608919999999998</c:v>
                </c:pt>
                <c:pt idx="3345">
                  <c:v>55.625579999999999</c:v>
                </c:pt>
                <c:pt idx="3346">
                  <c:v>55.642249999999997</c:v>
                </c:pt>
                <c:pt idx="3347">
                  <c:v>55.658920000000002</c:v>
                </c:pt>
                <c:pt idx="3348">
                  <c:v>55.675579999999997</c:v>
                </c:pt>
                <c:pt idx="3349">
                  <c:v>55.692250000000001</c:v>
                </c:pt>
                <c:pt idx="3350">
                  <c:v>55.708919999999999</c:v>
                </c:pt>
                <c:pt idx="3351">
                  <c:v>55.725580000000001</c:v>
                </c:pt>
                <c:pt idx="3352">
                  <c:v>55.742249999999999</c:v>
                </c:pt>
                <c:pt idx="3353">
                  <c:v>55.75891</c:v>
                </c:pt>
                <c:pt idx="3354">
                  <c:v>55.775579999999998</c:v>
                </c:pt>
                <c:pt idx="3355">
                  <c:v>55.792250000000003</c:v>
                </c:pt>
                <c:pt idx="3356">
                  <c:v>55.808920000000001</c:v>
                </c:pt>
                <c:pt idx="3357">
                  <c:v>55.825580000000002</c:v>
                </c:pt>
                <c:pt idx="3358">
                  <c:v>55.84225</c:v>
                </c:pt>
                <c:pt idx="3359">
                  <c:v>55.858919999999998</c:v>
                </c:pt>
                <c:pt idx="3360">
                  <c:v>55.875579999999999</c:v>
                </c:pt>
                <c:pt idx="3361">
                  <c:v>55.892249999999997</c:v>
                </c:pt>
                <c:pt idx="3362">
                  <c:v>55.908920000000002</c:v>
                </c:pt>
                <c:pt idx="3363">
                  <c:v>55.925579999999997</c:v>
                </c:pt>
                <c:pt idx="3364">
                  <c:v>55.942250000000001</c:v>
                </c:pt>
                <c:pt idx="3365">
                  <c:v>55.958919999999999</c:v>
                </c:pt>
                <c:pt idx="3366">
                  <c:v>55.975580000000001</c:v>
                </c:pt>
                <c:pt idx="3367">
                  <c:v>55.992249999999999</c:v>
                </c:pt>
                <c:pt idx="3368">
                  <c:v>56.00891</c:v>
                </c:pt>
                <c:pt idx="3369">
                  <c:v>56.025579999999998</c:v>
                </c:pt>
                <c:pt idx="3370">
                  <c:v>56.042250000000003</c:v>
                </c:pt>
                <c:pt idx="3371">
                  <c:v>56.058920000000001</c:v>
                </c:pt>
                <c:pt idx="3372">
                  <c:v>56.075580000000002</c:v>
                </c:pt>
                <c:pt idx="3373">
                  <c:v>56.09225</c:v>
                </c:pt>
                <c:pt idx="3374">
                  <c:v>56.108919999999998</c:v>
                </c:pt>
                <c:pt idx="3375">
                  <c:v>56.125579999999999</c:v>
                </c:pt>
                <c:pt idx="3376">
                  <c:v>56.142249999999997</c:v>
                </c:pt>
                <c:pt idx="3377">
                  <c:v>56.158920000000002</c:v>
                </c:pt>
                <c:pt idx="3378">
                  <c:v>56.175579999999997</c:v>
                </c:pt>
                <c:pt idx="3379">
                  <c:v>56.192250000000001</c:v>
                </c:pt>
                <c:pt idx="3380">
                  <c:v>56.208919999999999</c:v>
                </c:pt>
                <c:pt idx="3381">
                  <c:v>56.225580000000001</c:v>
                </c:pt>
                <c:pt idx="3382">
                  <c:v>56.242249999999999</c:v>
                </c:pt>
                <c:pt idx="3383">
                  <c:v>56.478230000000003</c:v>
                </c:pt>
                <c:pt idx="3384">
                  <c:v>56.494900000000001</c:v>
                </c:pt>
                <c:pt idx="3385">
                  <c:v>56.511569999999999</c:v>
                </c:pt>
                <c:pt idx="3386">
                  <c:v>56.528230000000001</c:v>
                </c:pt>
                <c:pt idx="3387">
                  <c:v>56.544899999999998</c:v>
                </c:pt>
                <c:pt idx="3388">
                  <c:v>56.561570000000003</c:v>
                </c:pt>
                <c:pt idx="3389">
                  <c:v>56.578229999999998</c:v>
                </c:pt>
                <c:pt idx="3390">
                  <c:v>56.594900000000003</c:v>
                </c:pt>
                <c:pt idx="3391">
                  <c:v>56.611559999999997</c:v>
                </c:pt>
                <c:pt idx="3392">
                  <c:v>56.628230000000002</c:v>
                </c:pt>
                <c:pt idx="3393">
                  <c:v>56.6449</c:v>
                </c:pt>
                <c:pt idx="3394">
                  <c:v>56.661569999999998</c:v>
                </c:pt>
                <c:pt idx="3395">
                  <c:v>56.678229999999999</c:v>
                </c:pt>
                <c:pt idx="3396">
                  <c:v>56.694899999999997</c:v>
                </c:pt>
                <c:pt idx="3397">
                  <c:v>56.711570000000002</c:v>
                </c:pt>
                <c:pt idx="3398">
                  <c:v>56.728230000000003</c:v>
                </c:pt>
                <c:pt idx="3399">
                  <c:v>56.744900000000001</c:v>
                </c:pt>
                <c:pt idx="3400">
                  <c:v>56.761569999999999</c:v>
                </c:pt>
                <c:pt idx="3401">
                  <c:v>56.778230000000001</c:v>
                </c:pt>
                <c:pt idx="3402">
                  <c:v>56.794899999999998</c:v>
                </c:pt>
                <c:pt idx="3403">
                  <c:v>56.811570000000003</c:v>
                </c:pt>
                <c:pt idx="3404">
                  <c:v>56.828229999999998</c:v>
                </c:pt>
                <c:pt idx="3405">
                  <c:v>56.844900000000003</c:v>
                </c:pt>
                <c:pt idx="3406">
                  <c:v>56.861559999999997</c:v>
                </c:pt>
                <c:pt idx="3407">
                  <c:v>56.878230000000002</c:v>
                </c:pt>
                <c:pt idx="3408">
                  <c:v>56.8949</c:v>
                </c:pt>
                <c:pt idx="3409">
                  <c:v>56.911560000000001</c:v>
                </c:pt>
                <c:pt idx="3410">
                  <c:v>56.928229999999999</c:v>
                </c:pt>
                <c:pt idx="3411">
                  <c:v>56.944899999999997</c:v>
                </c:pt>
                <c:pt idx="3412">
                  <c:v>56.961570000000002</c:v>
                </c:pt>
                <c:pt idx="3413">
                  <c:v>56.978230000000003</c:v>
                </c:pt>
                <c:pt idx="3414">
                  <c:v>56.994900000000001</c:v>
                </c:pt>
                <c:pt idx="3415">
                  <c:v>57.011569999999999</c:v>
                </c:pt>
                <c:pt idx="3416">
                  <c:v>57.028230000000001</c:v>
                </c:pt>
                <c:pt idx="3417">
                  <c:v>57.044899999999998</c:v>
                </c:pt>
                <c:pt idx="3418">
                  <c:v>57.061570000000003</c:v>
                </c:pt>
                <c:pt idx="3419">
                  <c:v>57.078229999999998</c:v>
                </c:pt>
                <c:pt idx="3420">
                  <c:v>57.094900000000003</c:v>
                </c:pt>
                <c:pt idx="3421">
                  <c:v>57.111559999999997</c:v>
                </c:pt>
                <c:pt idx="3422">
                  <c:v>57.128230000000002</c:v>
                </c:pt>
                <c:pt idx="3423">
                  <c:v>57.1449</c:v>
                </c:pt>
                <c:pt idx="3424">
                  <c:v>57.161560000000001</c:v>
                </c:pt>
                <c:pt idx="3425">
                  <c:v>57.178229999999999</c:v>
                </c:pt>
                <c:pt idx="3426">
                  <c:v>57.194899999999997</c:v>
                </c:pt>
                <c:pt idx="3427">
                  <c:v>57.211570000000002</c:v>
                </c:pt>
                <c:pt idx="3428">
                  <c:v>57.228230000000003</c:v>
                </c:pt>
                <c:pt idx="3429">
                  <c:v>57.244900000000001</c:v>
                </c:pt>
                <c:pt idx="3430">
                  <c:v>57.261569999999999</c:v>
                </c:pt>
                <c:pt idx="3431">
                  <c:v>57.278230000000001</c:v>
                </c:pt>
                <c:pt idx="3432">
                  <c:v>57.294899999999998</c:v>
                </c:pt>
                <c:pt idx="3433">
                  <c:v>57.311570000000003</c:v>
                </c:pt>
                <c:pt idx="3434">
                  <c:v>57.328229999999998</c:v>
                </c:pt>
                <c:pt idx="3435">
                  <c:v>57.344900000000003</c:v>
                </c:pt>
                <c:pt idx="3436">
                  <c:v>57.361559999999997</c:v>
                </c:pt>
                <c:pt idx="3437">
                  <c:v>57.378230000000002</c:v>
                </c:pt>
                <c:pt idx="3438">
                  <c:v>57.3949</c:v>
                </c:pt>
                <c:pt idx="3439">
                  <c:v>57.411560000000001</c:v>
                </c:pt>
                <c:pt idx="3440">
                  <c:v>57.428229999999999</c:v>
                </c:pt>
                <c:pt idx="3441">
                  <c:v>57.444899999999997</c:v>
                </c:pt>
                <c:pt idx="3442">
                  <c:v>57.461570000000002</c:v>
                </c:pt>
                <c:pt idx="3443">
                  <c:v>57.478230000000003</c:v>
                </c:pt>
                <c:pt idx="3444">
                  <c:v>57.494900000000001</c:v>
                </c:pt>
                <c:pt idx="3445">
                  <c:v>57.511569999999999</c:v>
                </c:pt>
                <c:pt idx="3446">
                  <c:v>57.528230000000001</c:v>
                </c:pt>
                <c:pt idx="3447">
                  <c:v>57.544899999999998</c:v>
                </c:pt>
                <c:pt idx="3448">
                  <c:v>57.561570000000003</c:v>
                </c:pt>
                <c:pt idx="3449">
                  <c:v>57.578229999999998</c:v>
                </c:pt>
                <c:pt idx="3450">
                  <c:v>57.594900000000003</c:v>
                </c:pt>
                <c:pt idx="3451">
                  <c:v>57.611559999999997</c:v>
                </c:pt>
                <c:pt idx="3452">
                  <c:v>57.628230000000002</c:v>
                </c:pt>
                <c:pt idx="3453">
                  <c:v>57.6449</c:v>
                </c:pt>
                <c:pt idx="3454">
                  <c:v>57.661560000000001</c:v>
                </c:pt>
                <c:pt idx="3455">
                  <c:v>57.678229999999999</c:v>
                </c:pt>
                <c:pt idx="3456">
                  <c:v>57.694899999999997</c:v>
                </c:pt>
                <c:pt idx="3457">
                  <c:v>57.711559999999999</c:v>
                </c:pt>
                <c:pt idx="3458">
                  <c:v>57.728230000000003</c:v>
                </c:pt>
                <c:pt idx="3459">
                  <c:v>57.744900000000001</c:v>
                </c:pt>
                <c:pt idx="3460">
                  <c:v>57.761569999999999</c:v>
                </c:pt>
                <c:pt idx="3461">
                  <c:v>57.778230000000001</c:v>
                </c:pt>
                <c:pt idx="3462">
                  <c:v>57.794899999999998</c:v>
                </c:pt>
                <c:pt idx="3463">
                  <c:v>57.811570000000003</c:v>
                </c:pt>
                <c:pt idx="3464">
                  <c:v>57.828229999999998</c:v>
                </c:pt>
                <c:pt idx="3465">
                  <c:v>57.844900000000003</c:v>
                </c:pt>
                <c:pt idx="3466">
                  <c:v>57.861559999999997</c:v>
                </c:pt>
                <c:pt idx="3467">
                  <c:v>57.878230000000002</c:v>
                </c:pt>
                <c:pt idx="3468">
                  <c:v>57.8949</c:v>
                </c:pt>
                <c:pt idx="3469">
                  <c:v>57.911560000000001</c:v>
                </c:pt>
                <c:pt idx="3470">
                  <c:v>57.928229999999999</c:v>
                </c:pt>
                <c:pt idx="3471">
                  <c:v>57.944899999999997</c:v>
                </c:pt>
                <c:pt idx="3472">
                  <c:v>57.961559999999999</c:v>
                </c:pt>
                <c:pt idx="3473">
                  <c:v>57.978230000000003</c:v>
                </c:pt>
                <c:pt idx="3474">
                  <c:v>57.994900000000001</c:v>
                </c:pt>
                <c:pt idx="3475">
                  <c:v>58.011569999999999</c:v>
                </c:pt>
                <c:pt idx="3476">
                  <c:v>58.028230000000001</c:v>
                </c:pt>
                <c:pt idx="3477">
                  <c:v>58.044899999999998</c:v>
                </c:pt>
                <c:pt idx="3478">
                  <c:v>58.061570000000003</c:v>
                </c:pt>
                <c:pt idx="3479">
                  <c:v>58.078229999999998</c:v>
                </c:pt>
                <c:pt idx="3480">
                  <c:v>58.094900000000003</c:v>
                </c:pt>
                <c:pt idx="3481">
                  <c:v>58.111559999999997</c:v>
                </c:pt>
                <c:pt idx="3482">
                  <c:v>58.128230000000002</c:v>
                </c:pt>
                <c:pt idx="3483">
                  <c:v>58.1449</c:v>
                </c:pt>
                <c:pt idx="3484">
                  <c:v>58.161560000000001</c:v>
                </c:pt>
                <c:pt idx="3485">
                  <c:v>58.178229999999999</c:v>
                </c:pt>
                <c:pt idx="3486">
                  <c:v>58.194899999999997</c:v>
                </c:pt>
                <c:pt idx="3487">
                  <c:v>58.211559999999999</c:v>
                </c:pt>
                <c:pt idx="3488">
                  <c:v>58.228230000000003</c:v>
                </c:pt>
                <c:pt idx="3489">
                  <c:v>58.244900000000001</c:v>
                </c:pt>
                <c:pt idx="3490">
                  <c:v>58.261569999999999</c:v>
                </c:pt>
                <c:pt idx="3491">
                  <c:v>58.278230000000001</c:v>
                </c:pt>
                <c:pt idx="3492">
                  <c:v>58.294899999999998</c:v>
                </c:pt>
                <c:pt idx="3493">
                  <c:v>58.311570000000003</c:v>
                </c:pt>
                <c:pt idx="3494">
                  <c:v>58.328229999999998</c:v>
                </c:pt>
                <c:pt idx="3495">
                  <c:v>58.344900000000003</c:v>
                </c:pt>
                <c:pt idx="3496">
                  <c:v>58.361559999999997</c:v>
                </c:pt>
                <c:pt idx="3497">
                  <c:v>58.378230000000002</c:v>
                </c:pt>
                <c:pt idx="3498">
                  <c:v>58.3949</c:v>
                </c:pt>
                <c:pt idx="3499">
                  <c:v>58.411560000000001</c:v>
                </c:pt>
                <c:pt idx="3500">
                  <c:v>58.428229999999999</c:v>
                </c:pt>
                <c:pt idx="3501">
                  <c:v>58.444899999999997</c:v>
                </c:pt>
                <c:pt idx="3502">
                  <c:v>58.461559999999999</c:v>
                </c:pt>
                <c:pt idx="3503">
                  <c:v>58.478230000000003</c:v>
                </c:pt>
                <c:pt idx="3504">
                  <c:v>58.494900000000001</c:v>
                </c:pt>
                <c:pt idx="3505">
                  <c:v>58.511560000000003</c:v>
                </c:pt>
                <c:pt idx="3506">
                  <c:v>58.528230000000001</c:v>
                </c:pt>
                <c:pt idx="3507">
                  <c:v>58.544899999999998</c:v>
                </c:pt>
                <c:pt idx="3508">
                  <c:v>58.561570000000003</c:v>
                </c:pt>
                <c:pt idx="3509">
                  <c:v>58.578229999999998</c:v>
                </c:pt>
                <c:pt idx="3510">
                  <c:v>58.594900000000003</c:v>
                </c:pt>
                <c:pt idx="3511">
                  <c:v>58.611559999999997</c:v>
                </c:pt>
                <c:pt idx="3512">
                  <c:v>58.628230000000002</c:v>
                </c:pt>
                <c:pt idx="3513">
                  <c:v>58.6449</c:v>
                </c:pt>
                <c:pt idx="3514">
                  <c:v>58.661560000000001</c:v>
                </c:pt>
                <c:pt idx="3515">
                  <c:v>58.678229999999999</c:v>
                </c:pt>
                <c:pt idx="3516">
                  <c:v>58.694899999999997</c:v>
                </c:pt>
                <c:pt idx="3517">
                  <c:v>58.711559999999999</c:v>
                </c:pt>
                <c:pt idx="3518">
                  <c:v>58.728230000000003</c:v>
                </c:pt>
                <c:pt idx="3519">
                  <c:v>58.744900000000001</c:v>
                </c:pt>
                <c:pt idx="3520">
                  <c:v>58.761560000000003</c:v>
                </c:pt>
                <c:pt idx="3521">
                  <c:v>58.778230000000001</c:v>
                </c:pt>
                <c:pt idx="3522">
                  <c:v>58.794899999999998</c:v>
                </c:pt>
                <c:pt idx="3523">
                  <c:v>58.811570000000003</c:v>
                </c:pt>
                <c:pt idx="3524">
                  <c:v>58.828229999999998</c:v>
                </c:pt>
                <c:pt idx="3525">
                  <c:v>58.844900000000003</c:v>
                </c:pt>
                <c:pt idx="3526">
                  <c:v>58.861559999999997</c:v>
                </c:pt>
                <c:pt idx="3527">
                  <c:v>58.878230000000002</c:v>
                </c:pt>
                <c:pt idx="3528">
                  <c:v>58.8949</c:v>
                </c:pt>
                <c:pt idx="3529">
                  <c:v>58.911560000000001</c:v>
                </c:pt>
                <c:pt idx="3530">
                  <c:v>58.928229999999999</c:v>
                </c:pt>
                <c:pt idx="3531">
                  <c:v>58.944899999999997</c:v>
                </c:pt>
                <c:pt idx="3532">
                  <c:v>58.961559999999999</c:v>
                </c:pt>
                <c:pt idx="3533">
                  <c:v>58.978230000000003</c:v>
                </c:pt>
                <c:pt idx="3534">
                  <c:v>58.994900000000001</c:v>
                </c:pt>
                <c:pt idx="3535">
                  <c:v>59.011560000000003</c:v>
                </c:pt>
                <c:pt idx="3536">
                  <c:v>59.028230000000001</c:v>
                </c:pt>
                <c:pt idx="3537">
                  <c:v>59.044899999999998</c:v>
                </c:pt>
                <c:pt idx="3538">
                  <c:v>59.061570000000003</c:v>
                </c:pt>
                <c:pt idx="3539">
                  <c:v>59.078229999999998</c:v>
                </c:pt>
                <c:pt idx="3540">
                  <c:v>59.094900000000003</c:v>
                </c:pt>
                <c:pt idx="3541">
                  <c:v>59.111559999999997</c:v>
                </c:pt>
                <c:pt idx="3542">
                  <c:v>59.128230000000002</c:v>
                </c:pt>
                <c:pt idx="3543">
                  <c:v>59.1449</c:v>
                </c:pt>
                <c:pt idx="3544">
                  <c:v>59.161560000000001</c:v>
                </c:pt>
                <c:pt idx="3545">
                  <c:v>59.178229999999999</c:v>
                </c:pt>
                <c:pt idx="3546">
                  <c:v>59.194899999999997</c:v>
                </c:pt>
                <c:pt idx="3547">
                  <c:v>59.211559999999999</c:v>
                </c:pt>
                <c:pt idx="3548">
                  <c:v>59.228230000000003</c:v>
                </c:pt>
                <c:pt idx="3549">
                  <c:v>59.244900000000001</c:v>
                </c:pt>
                <c:pt idx="3550">
                  <c:v>59.261560000000003</c:v>
                </c:pt>
                <c:pt idx="3551">
                  <c:v>59.278230000000001</c:v>
                </c:pt>
                <c:pt idx="3552">
                  <c:v>59.294899999999998</c:v>
                </c:pt>
                <c:pt idx="3553">
                  <c:v>59.31156</c:v>
                </c:pt>
                <c:pt idx="3554">
                  <c:v>59.328229999999998</c:v>
                </c:pt>
                <c:pt idx="3555">
                  <c:v>59.344900000000003</c:v>
                </c:pt>
                <c:pt idx="3556">
                  <c:v>59.361559999999997</c:v>
                </c:pt>
                <c:pt idx="3557">
                  <c:v>59.378230000000002</c:v>
                </c:pt>
                <c:pt idx="3558">
                  <c:v>59.3949</c:v>
                </c:pt>
                <c:pt idx="3559">
                  <c:v>59.411560000000001</c:v>
                </c:pt>
                <c:pt idx="3560">
                  <c:v>59.428229999999999</c:v>
                </c:pt>
                <c:pt idx="3561">
                  <c:v>59.444899999999997</c:v>
                </c:pt>
                <c:pt idx="3562">
                  <c:v>59.461559999999999</c:v>
                </c:pt>
                <c:pt idx="3563">
                  <c:v>59.478230000000003</c:v>
                </c:pt>
                <c:pt idx="3564">
                  <c:v>59.494900000000001</c:v>
                </c:pt>
                <c:pt idx="3565">
                  <c:v>59.511569999999999</c:v>
                </c:pt>
                <c:pt idx="3566">
                  <c:v>59.528230000000001</c:v>
                </c:pt>
                <c:pt idx="3567">
                  <c:v>59.544899999999998</c:v>
                </c:pt>
                <c:pt idx="3568">
                  <c:v>59.561570000000003</c:v>
                </c:pt>
                <c:pt idx="3569">
                  <c:v>59.578229999999998</c:v>
                </c:pt>
                <c:pt idx="3570">
                  <c:v>59.594900000000003</c:v>
                </c:pt>
                <c:pt idx="3571">
                  <c:v>59.611559999999997</c:v>
                </c:pt>
                <c:pt idx="3572">
                  <c:v>59.628230000000002</c:v>
                </c:pt>
                <c:pt idx="3573">
                  <c:v>59.6449</c:v>
                </c:pt>
                <c:pt idx="3574">
                  <c:v>59.661569999999998</c:v>
                </c:pt>
                <c:pt idx="3575">
                  <c:v>59.678229999999999</c:v>
                </c:pt>
                <c:pt idx="3576">
                  <c:v>59.694899999999997</c:v>
                </c:pt>
                <c:pt idx="3577">
                  <c:v>59.711570000000002</c:v>
                </c:pt>
                <c:pt idx="3578">
                  <c:v>59.728230000000003</c:v>
                </c:pt>
                <c:pt idx="3579">
                  <c:v>59.744900000000001</c:v>
                </c:pt>
                <c:pt idx="3580">
                  <c:v>59.761569999999999</c:v>
                </c:pt>
                <c:pt idx="3581">
                  <c:v>59.778239999999997</c:v>
                </c:pt>
                <c:pt idx="3582">
                  <c:v>59.794899999999998</c:v>
                </c:pt>
                <c:pt idx="3583">
                  <c:v>59.811570000000003</c:v>
                </c:pt>
                <c:pt idx="3584">
                  <c:v>59.828240000000001</c:v>
                </c:pt>
                <c:pt idx="3585">
                  <c:v>59.844900000000003</c:v>
                </c:pt>
                <c:pt idx="3586">
                  <c:v>59.86157</c:v>
                </c:pt>
                <c:pt idx="3587">
                  <c:v>60.164700000000003</c:v>
                </c:pt>
                <c:pt idx="3588">
                  <c:v>60.181370000000001</c:v>
                </c:pt>
                <c:pt idx="3589">
                  <c:v>60.198039999999999</c:v>
                </c:pt>
                <c:pt idx="3590">
                  <c:v>60.214700000000001</c:v>
                </c:pt>
                <c:pt idx="3591">
                  <c:v>60.231369999999998</c:v>
                </c:pt>
                <c:pt idx="3592">
                  <c:v>60.248040000000003</c:v>
                </c:pt>
                <c:pt idx="3593">
                  <c:v>60.264710000000001</c:v>
                </c:pt>
                <c:pt idx="3594">
                  <c:v>60.281370000000003</c:v>
                </c:pt>
                <c:pt idx="3595">
                  <c:v>60.29804</c:v>
                </c:pt>
                <c:pt idx="3596">
                  <c:v>60.314700000000002</c:v>
                </c:pt>
                <c:pt idx="3597">
                  <c:v>60.33137</c:v>
                </c:pt>
                <c:pt idx="3598">
                  <c:v>60.348039999999997</c:v>
                </c:pt>
                <c:pt idx="3599">
                  <c:v>60.364699999999999</c:v>
                </c:pt>
                <c:pt idx="3600">
                  <c:v>60.381369999999997</c:v>
                </c:pt>
                <c:pt idx="3601">
                  <c:v>60.398040000000002</c:v>
                </c:pt>
                <c:pt idx="3602">
                  <c:v>60.414709999999999</c:v>
                </c:pt>
                <c:pt idx="3603">
                  <c:v>60.431370000000001</c:v>
                </c:pt>
                <c:pt idx="3604">
                  <c:v>60.448039999999999</c:v>
                </c:pt>
                <c:pt idx="3605">
                  <c:v>60.464709999999997</c:v>
                </c:pt>
              </c:numCache>
            </c:numRef>
          </c:xVal>
          <c:yVal>
            <c:numRef>
              <c:f>'7 - Quantify workout'!$D$36:$D$3641</c:f>
              <c:numCache>
                <c:formatCode>General</c:formatCode>
                <c:ptCount val="3606"/>
                <c:pt idx="0">
                  <c:v>0</c:v>
                </c:pt>
                <c:pt idx="1">
                  <c:v>0</c:v>
                </c:pt>
                <c:pt idx="2">
                  <c:v>0</c:v>
                </c:pt>
                <c:pt idx="3">
                  <c:v>0</c:v>
                </c:pt>
                <c:pt idx="4">
                  <c:v>6</c:v>
                </c:pt>
                <c:pt idx="5">
                  <c:v>72</c:v>
                </c:pt>
                <c:pt idx="6">
                  <c:v>100</c:v>
                </c:pt>
                <c:pt idx="7">
                  <c:v>201</c:v>
                </c:pt>
                <c:pt idx="8">
                  <c:v>58</c:v>
                </c:pt>
                <c:pt idx="9">
                  <c:v>3</c:v>
                </c:pt>
                <c:pt idx="10">
                  <c:v>45</c:v>
                </c:pt>
                <c:pt idx="11">
                  <c:v>278</c:v>
                </c:pt>
                <c:pt idx="12">
                  <c:v>284</c:v>
                </c:pt>
                <c:pt idx="13">
                  <c:v>292</c:v>
                </c:pt>
                <c:pt idx="14">
                  <c:v>233</c:v>
                </c:pt>
                <c:pt idx="15">
                  <c:v>170</c:v>
                </c:pt>
                <c:pt idx="16">
                  <c:v>135</c:v>
                </c:pt>
                <c:pt idx="17">
                  <c:v>82</c:v>
                </c:pt>
                <c:pt idx="18">
                  <c:v>5</c:v>
                </c:pt>
                <c:pt idx="19">
                  <c:v>3</c:v>
                </c:pt>
                <c:pt idx="20">
                  <c:v>0</c:v>
                </c:pt>
                <c:pt idx="21">
                  <c:v>0</c:v>
                </c:pt>
                <c:pt idx="22">
                  <c:v>0</c:v>
                </c:pt>
                <c:pt idx="23">
                  <c:v>0</c:v>
                </c:pt>
                <c:pt idx="24">
                  <c:v>4</c:v>
                </c:pt>
                <c:pt idx="25">
                  <c:v>0</c:v>
                </c:pt>
                <c:pt idx="26">
                  <c:v>0</c:v>
                </c:pt>
                <c:pt idx="27">
                  <c:v>0</c:v>
                </c:pt>
                <c:pt idx="28">
                  <c:v>0</c:v>
                </c:pt>
                <c:pt idx="29">
                  <c:v>0</c:v>
                </c:pt>
                <c:pt idx="30">
                  <c:v>0</c:v>
                </c:pt>
                <c:pt idx="31">
                  <c:v>0</c:v>
                </c:pt>
                <c:pt idx="32">
                  <c:v>0</c:v>
                </c:pt>
                <c:pt idx="33">
                  <c:v>0</c:v>
                </c:pt>
                <c:pt idx="34">
                  <c:v>116</c:v>
                </c:pt>
                <c:pt idx="35">
                  <c:v>297</c:v>
                </c:pt>
                <c:pt idx="36">
                  <c:v>302</c:v>
                </c:pt>
                <c:pt idx="37">
                  <c:v>315</c:v>
                </c:pt>
                <c:pt idx="38">
                  <c:v>224</c:v>
                </c:pt>
                <c:pt idx="39">
                  <c:v>84</c:v>
                </c:pt>
                <c:pt idx="40">
                  <c:v>287</c:v>
                </c:pt>
                <c:pt idx="41">
                  <c:v>295</c:v>
                </c:pt>
                <c:pt idx="42">
                  <c:v>356</c:v>
                </c:pt>
                <c:pt idx="43">
                  <c:v>305</c:v>
                </c:pt>
                <c:pt idx="44">
                  <c:v>327</c:v>
                </c:pt>
                <c:pt idx="45">
                  <c:v>358</c:v>
                </c:pt>
                <c:pt idx="46">
                  <c:v>342</c:v>
                </c:pt>
                <c:pt idx="47">
                  <c:v>342</c:v>
                </c:pt>
                <c:pt idx="48">
                  <c:v>354</c:v>
                </c:pt>
                <c:pt idx="49">
                  <c:v>319</c:v>
                </c:pt>
                <c:pt idx="50">
                  <c:v>358</c:v>
                </c:pt>
                <c:pt idx="51">
                  <c:v>319</c:v>
                </c:pt>
                <c:pt idx="52">
                  <c:v>315</c:v>
                </c:pt>
                <c:pt idx="53">
                  <c:v>306</c:v>
                </c:pt>
                <c:pt idx="54">
                  <c:v>366</c:v>
                </c:pt>
                <c:pt idx="55">
                  <c:v>332</c:v>
                </c:pt>
                <c:pt idx="56">
                  <c:v>350</c:v>
                </c:pt>
                <c:pt idx="57">
                  <c:v>312</c:v>
                </c:pt>
                <c:pt idx="58">
                  <c:v>233</c:v>
                </c:pt>
                <c:pt idx="59">
                  <c:v>229</c:v>
                </c:pt>
                <c:pt idx="60">
                  <c:v>7</c:v>
                </c:pt>
                <c:pt idx="61">
                  <c:v>2</c:v>
                </c:pt>
                <c:pt idx="62">
                  <c:v>0</c:v>
                </c:pt>
                <c:pt idx="63">
                  <c:v>5</c:v>
                </c:pt>
                <c:pt idx="64">
                  <c:v>240</c:v>
                </c:pt>
                <c:pt idx="65">
                  <c:v>460</c:v>
                </c:pt>
                <c:pt idx="66">
                  <c:v>453</c:v>
                </c:pt>
                <c:pt idx="67">
                  <c:v>348</c:v>
                </c:pt>
                <c:pt idx="68">
                  <c:v>216</c:v>
                </c:pt>
                <c:pt idx="69">
                  <c:v>171</c:v>
                </c:pt>
                <c:pt idx="70">
                  <c:v>175</c:v>
                </c:pt>
                <c:pt idx="71">
                  <c:v>156</c:v>
                </c:pt>
                <c:pt idx="72">
                  <c:v>209</c:v>
                </c:pt>
                <c:pt idx="73">
                  <c:v>280</c:v>
                </c:pt>
                <c:pt idx="74">
                  <c:v>186</c:v>
                </c:pt>
                <c:pt idx="75">
                  <c:v>163</c:v>
                </c:pt>
                <c:pt idx="76">
                  <c:v>131</c:v>
                </c:pt>
                <c:pt idx="77">
                  <c:v>120</c:v>
                </c:pt>
                <c:pt idx="78">
                  <c:v>113</c:v>
                </c:pt>
                <c:pt idx="79">
                  <c:v>111</c:v>
                </c:pt>
                <c:pt idx="80">
                  <c:v>122</c:v>
                </c:pt>
                <c:pt idx="81">
                  <c:v>124</c:v>
                </c:pt>
                <c:pt idx="82">
                  <c:v>115</c:v>
                </c:pt>
                <c:pt idx="83">
                  <c:v>156</c:v>
                </c:pt>
                <c:pt idx="84">
                  <c:v>227</c:v>
                </c:pt>
                <c:pt idx="85">
                  <c:v>238</c:v>
                </c:pt>
                <c:pt idx="86">
                  <c:v>0</c:v>
                </c:pt>
                <c:pt idx="87">
                  <c:v>0</c:v>
                </c:pt>
                <c:pt idx="88">
                  <c:v>0</c:v>
                </c:pt>
                <c:pt idx="89">
                  <c:v>32</c:v>
                </c:pt>
                <c:pt idx="90">
                  <c:v>248</c:v>
                </c:pt>
                <c:pt idx="91">
                  <c:v>300</c:v>
                </c:pt>
                <c:pt idx="92">
                  <c:v>240</c:v>
                </c:pt>
                <c:pt idx="93">
                  <c:v>214</c:v>
                </c:pt>
                <c:pt idx="94">
                  <c:v>274</c:v>
                </c:pt>
                <c:pt idx="95">
                  <c:v>210</c:v>
                </c:pt>
                <c:pt idx="96">
                  <c:v>196</c:v>
                </c:pt>
                <c:pt idx="97">
                  <c:v>194</c:v>
                </c:pt>
                <c:pt idx="98">
                  <c:v>203</c:v>
                </c:pt>
                <c:pt idx="99">
                  <c:v>202</c:v>
                </c:pt>
                <c:pt idx="100">
                  <c:v>207</c:v>
                </c:pt>
                <c:pt idx="101">
                  <c:v>201</c:v>
                </c:pt>
                <c:pt idx="102">
                  <c:v>250</c:v>
                </c:pt>
                <c:pt idx="103">
                  <c:v>244</c:v>
                </c:pt>
                <c:pt idx="104">
                  <c:v>239</c:v>
                </c:pt>
                <c:pt idx="105">
                  <c:v>197</c:v>
                </c:pt>
                <c:pt idx="106">
                  <c:v>204</c:v>
                </c:pt>
                <c:pt idx="107">
                  <c:v>232</c:v>
                </c:pt>
                <c:pt idx="108">
                  <c:v>216</c:v>
                </c:pt>
                <c:pt idx="109">
                  <c:v>190</c:v>
                </c:pt>
                <c:pt idx="110">
                  <c:v>243</c:v>
                </c:pt>
                <c:pt idx="111">
                  <c:v>223</c:v>
                </c:pt>
                <c:pt idx="112">
                  <c:v>283</c:v>
                </c:pt>
                <c:pt idx="113">
                  <c:v>240</c:v>
                </c:pt>
                <c:pt idx="114">
                  <c:v>258</c:v>
                </c:pt>
                <c:pt idx="115">
                  <c:v>245</c:v>
                </c:pt>
                <c:pt idx="116">
                  <c:v>298</c:v>
                </c:pt>
                <c:pt idx="117">
                  <c:v>347</c:v>
                </c:pt>
                <c:pt idx="118">
                  <c:v>299</c:v>
                </c:pt>
                <c:pt idx="119">
                  <c:v>232</c:v>
                </c:pt>
                <c:pt idx="120">
                  <c:v>231</c:v>
                </c:pt>
                <c:pt idx="121">
                  <c:v>229</c:v>
                </c:pt>
                <c:pt idx="122">
                  <c:v>184</c:v>
                </c:pt>
                <c:pt idx="123">
                  <c:v>219</c:v>
                </c:pt>
                <c:pt idx="124">
                  <c:v>198</c:v>
                </c:pt>
                <c:pt idx="125">
                  <c:v>204</c:v>
                </c:pt>
                <c:pt idx="126">
                  <c:v>192</c:v>
                </c:pt>
                <c:pt idx="127">
                  <c:v>178</c:v>
                </c:pt>
                <c:pt idx="128">
                  <c:v>212</c:v>
                </c:pt>
                <c:pt idx="129">
                  <c:v>203</c:v>
                </c:pt>
                <c:pt idx="130">
                  <c:v>189</c:v>
                </c:pt>
                <c:pt idx="131">
                  <c:v>185</c:v>
                </c:pt>
                <c:pt idx="132">
                  <c:v>191</c:v>
                </c:pt>
                <c:pt idx="133">
                  <c:v>181</c:v>
                </c:pt>
                <c:pt idx="134">
                  <c:v>136</c:v>
                </c:pt>
                <c:pt idx="135">
                  <c:v>136</c:v>
                </c:pt>
                <c:pt idx="136">
                  <c:v>142</c:v>
                </c:pt>
                <c:pt idx="137">
                  <c:v>167</c:v>
                </c:pt>
                <c:pt idx="138">
                  <c:v>164</c:v>
                </c:pt>
                <c:pt idx="139">
                  <c:v>184</c:v>
                </c:pt>
                <c:pt idx="140">
                  <c:v>155</c:v>
                </c:pt>
                <c:pt idx="141">
                  <c:v>173</c:v>
                </c:pt>
                <c:pt idx="142">
                  <c:v>175</c:v>
                </c:pt>
                <c:pt idx="143">
                  <c:v>176</c:v>
                </c:pt>
                <c:pt idx="144">
                  <c:v>141</c:v>
                </c:pt>
                <c:pt idx="145">
                  <c:v>4</c:v>
                </c:pt>
                <c:pt idx="146">
                  <c:v>0</c:v>
                </c:pt>
                <c:pt idx="147">
                  <c:v>0</c:v>
                </c:pt>
                <c:pt idx="148">
                  <c:v>0</c:v>
                </c:pt>
                <c:pt idx="149">
                  <c:v>0</c:v>
                </c:pt>
                <c:pt idx="150">
                  <c:v>0</c:v>
                </c:pt>
                <c:pt idx="151">
                  <c:v>0</c:v>
                </c:pt>
                <c:pt idx="152">
                  <c:v>184</c:v>
                </c:pt>
                <c:pt idx="153">
                  <c:v>429</c:v>
                </c:pt>
                <c:pt idx="154">
                  <c:v>499</c:v>
                </c:pt>
                <c:pt idx="155">
                  <c:v>311</c:v>
                </c:pt>
                <c:pt idx="156">
                  <c:v>419</c:v>
                </c:pt>
                <c:pt idx="157">
                  <c:v>398</c:v>
                </c:pt>
                <c:pt idx="158">
                  <c:v>279</c:v>
                </c:pt>
                <c:pt idx="159">
                  <c:v>259</c:v>
                </c:pt>
                <c:pt idx="160">
                  <c:v>209</c:v>
                </c:pt>
                <c:pt idx="161">
                  <c:v>208</c:v>
                </c:pt>
                <c:pt idx="162">
                  <c:v>186</c:v>
                </c:pt>
                <c:pt idx="163">
                  <c:v>210</c:v>
                </c:pt>
                <c:pt idx="164">
                  <c:v>172</c:v>
                </c:pt>
                <c:pt idx="165">
                  <c:v>231</c:v>
                </c:pt>
                <c:pt idx="166">
                  <c:v>254</c:v>
                </c:pt>
                <c:pt idx="167">
                  <c:v>188</c:v>
                </c:pt>
                <c:pt idx="168">
                  <c:v>192</c:v>
                </c:pt>
                <c:pt idx="169">
                  <c:v>198</c:v>
                </c:pt>
                <c:pt idx="170">
                  <c:v>186</c:v>
                </c:pt>
                <c:pt idx="171">
                  <c:v>182</c:v>
                </c:pt>
                <c:pt idx="172">
                  <c:v>174</c:v>
                </c:pt>
                <c:pt idx="173">
                  <c:v>148</c:v>
                </c:pt>
                <c:pt idx="174">
                  <c:v>220</c:v>
                </c:pt>
                <c:pt idx="175">
                  <c:v>205</c:v>
                </c:pt>
                <c:pt idx="176">
                  <c:v>200</c:v>
                </c:pt>
                <c:pt idx="177">
                  <c:v>216</c:v>
                </c:pt>
                <c:pt idx="178">
                  <c:v>195</c:v>
                </c:pt>
                <c:pt idx="179">
                  <c:v>201</c:v>
                </c:pt>
                <c:pt idx="180">
                  <c:v>260</c:v>
                </c:pt>
                <c:pt idx="181">
                  <c:v>259</c:v>
                </c:pt>
                <c:pt idx="182">
                  <c:v>213</c:v>
                </c:pt>
                <c:pt idx="183">
                  <c:v>244</c:v>
                </c:pt>
                <c:pt idx="184">
                  <c:v>225</c:v>
                </c:pt>
                <c:pt idx="185">
                  <c:v>251</c:v>
                </c:pt>
                <c:pt idx="186">
                  <c:v>226</c:v>
                </c:pt>
                <c:pt idx="187">
                  <c:v>244</c:v>
                </c:pt>
                <c:pt idx="188">
                  <c:v>252</c:v>
                </c:pt>
                <c:pt idx="189">
                  <c:v>241</c:v>
                </c:pt>
                <c:pt idx="190">
                  <c:v>231</c:v>
                </c:pt>
                <c:pt idx="191">
                  <c:v>223</c:v>
                </c:pt>
                <c:pt idx="192">
                  <c:v>243</c:v>
                </c:pt>
                <c:pt idx="193">
                  <c:v>233</c:v>
                </c:pt>
                <c:pt idx="194">
                  <c:v>210</c:v>
                </c:pt>
                <c:pt idx="195">
                  <c:v>189</c:v>
                </c:pt>
                <c:pt idx="196">
                  <c:v>197</c:v>
                </c:pt>
                <c:pt idx="197">
                  <c:v>196</c:v>
                </c:pt>
                <c:pt idx="198">
                  <c:v>173</c:v>
                </c:pt>
                <c:pt idx="199">
                  <c:v>208</c:v>
                </c:pt>
                <c:pt idx="200">
                  <c:v>202</c:v>
                </c:pt>
                <c:pt idx="201">
                  <c:v>213</c:v>
                </c:pt>
                <c:pt idx="202">
                  <c:v>201</c:v>
                </c:pt>
                <c:pt idx="203">
                  <c:v>238</c:v>
                </c:pt>
                <c:pt idx="204">
                  <c:v>216</c:v>
                </c:pt>
                <c:pt idx="205">
                  <c:v>215</c:v>
                </c:pt>
                <c:pt idx="206">
                  <c:v>263</c:v>
                </c:pt>
                <c:pt idx="207">
                  <c:v>263</c:v>
                </c:pt>
                <c:pt idx="208">
                  <c:v>225</c:v>
                </c:pt>
                <c:pt idx="209">
                  <c:v>204</c:v>
                </c:pt>
                <c:pt idx="210">
                  <c:v>249</c:v>
                </c:pt>
                <c:pt idx="211">
                  <c:v>237</c:v>
                </c:pt>
                <c:pt idx="212">
                  <c:v>282</c:v>
                </c:pt>
                <c:pt idx="213">
                  <c:v>261</c:v>
                </c:pt>
                <c:pt idx="214">
                  <c:v>211</c:v>
                </c:pt>
                <c:pt idx="215">
                  <c:v>178</c:v>
                </c:pt>
                <c:pt idx="216">
                  <c:v>199</c:v>
                </c:pt>
                <c:pt idx="217">
                  <c:v>215</c:v>
                </c:pt>
                <c:pt idx="218">
                  <c:v>234</c:v>
                </c:pt>
                <c:pt idx="219">
                  <c:v>190</c:v>
                </c:pt>
                <c:pt idx="220">
                  <c:v>193</c:v>
                </c:pt>
                <c:pt idx="221">
                  <c:v>116</c:v>
                </c:pt>
                <c:pt idx="222">
                  <c:v>0</c:v>
                </c:pt>
                <c:pt idx="223">
                  <c:v>0</c:v>
                </c:pt>
                <c:pt idx="224">
                  <c:v>0</c:v>
                </c:pt>
                <c:pt idx="225">
                  <c:v>0</c:v>
                </c:pt>
                <c:pt idx="226">
                  <c:v>0</c:v>
                </c:pt>
                <c:pt idx="227">
                  <c:v>0</c:v>
                </c:pt>
                <c:pt idx="228">
                  <c:v>86</c:v>
                </c:pt>
                <c:pt idx="229">
                  <c:v>253</c:v>
                </c:pt>
                <c:pt idx="230">
                  <c:v>369</c:v>
                </c:pt>
                <c:pt idx="231">
                  <c:v>497</c:v>
                </c:pt>
                <c:pt idx="232">
                  <c:v>438</c:v>
                </c:pt>
                <c:pt idx="233">
                  <c:v>339</c:v>
                </c:pt>
                <c:pt idx="234">
                  <c:v>248</c:v>
                </c:pt>
                <c:pt idx="235">
                  <c:v>233</c:v>
                </c:pt>
                <c:pt idx="236">
                  <c:v>233</c:v>
                </c:pt>
                <c:pt idx="237">
                  <c:v>222</c:v>
                </c:pt>
                <c:pt idx="238">
                  <c:v>141</c:v>
                </c:pt>
                <c:pt idx="239">
                  <c:v>112</c:v>
                </c:pt>
                <c:pt idx="240">
                  <c:v>111</c:v>
                </c:pt>
                <c:pt idx="241">
                  <c:v>163</c:v>
                </c:pt>
                <c:pt idx="242">
                  <c:v>113</c:v>
                </c:pt>
                <c:pt idx="243">
                  <c:v>132</c:v>
                </c:pt>
                <c:pt idx="244">
                  <c:v>11</c:v>
                </c:pt>
                <c:pt idx="245">
                  <c:v>0</c:v>
                </c:pt>
                <c:pt idx="246">
                  <c:v>0</c:v>
                </c:pt>
                <c:pt idx="247">
                  <c:v>0</c:v>
                </c:pt>
                <c:pt idx="248">
                  <c:v>0</c:v>
                </c:pt>
                <c:pt idx="249">
                  <c:v>0</c:v>
                </c:pt>
                <c:pt idx="250">
                  <c:v>0</c:v>
                </c:pt>
                <c:pt idx="251">
                  <c:v>45</c:v>
                </c:pt>
                <c:pt idx="252">
                  <c:v>191</c:v>
                </c:pt>
                <c:pt idx="253">
                  <c:v>144</c:v>
                </c:pt>
                <c:pt idx="254">
                  <c:v>129</c:v>
                </c:pt>
                <c:pt idx="255">
                  <c:v>136</c:v>
                </c:pt>
                <c:pt idx="256">
                  <c:v>152</c:v>
                </c:pt>
                <c:pt idx="257">
                  <c:v>182</c:v>
                </c:pt>
                <c:pt idx="258">
                  <c:v>216</c:v>
                </c:pt>
                <c:pt idx="259">
                  <c:v>250</c:v>
                </c:pt>
                <c:pt idx="260">
                  <c:v>227</c:v>
                </c:pt>
                <c:pt idx="261">
                  <c:v>255</c:v>
                </c:pt>
                <c:pt idx="262">
                  <c:v>221</c:v>
                </c:pt>
                <c:pt idx="263">
                  <c:v>192</c:v>
                </c:pt>
                <c:pt idx="264">
                  <c:v>187</c:v>
                </c:pt>
                <c:pt idx="265">
                  <c:v>155</c:v>
                </c:pt>
                <c:pt idx="266">
                  <c:v>188</c:v>
                </c:pt>
                <c:pt idx="267">
                  <c:v>364</c:v>
                </c:pt>
                <c:pt idx="268">
                  <c:v>289</c:v>
                </c:pt>
                <c:pt idx="269">
                  <c:v>206</c:v>
                </c:pt>
                <c:pt idx="270">
                  <c:v>169</c:v>
                </c:pt>
                <c:pt idx="271">
                  <c:v>130</c:v>
                </c:pt>
                <c:pt idx="272">
                  <c:v>140</c:v>
                </c:pt>
                <c:pt idx="273">
                  <c:v>150</c:v>
                </c:pt>
                <c:pt idx="274">
                  <c:v>145</c:v>
                </c:pt>
                <c:pt idx="275">
                  <c:v>242</c:v>
                </c:pt>
                <c:pt idx="276">
                  <c:v>153</c:v>
                </c:pt>
                <c:pt idx="277">
                  <c:v>132</c:v>
                </c:pt>
                <c:pt idx="278">
                  <c:v>135</c:v>
                </c:pt>
                <c:pt idx="279">
                  <c:v>118</c:v>
                </c:pt>
                <c:pt idx="280">
                  <c:v>53</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4</c:v>
                </c:pt>
                <c:pt idx="297">
                  <c:v>70</c:v>
                </c:pt>
                <c:pt idx="298">
                  <c:v>0</c:v>
                </c:pt>
                <c:pt idx="299">
                  <c:v>0</c:v>
                </c:pt>
                <c:pt idx="300">
                  <c:v>475</c:v>
                </c:pt>
                <c:pt idx="301">
                  <c:v>482</c:v>
                </c:pt>
                <c:pt idx="302">
                  <c:v>407</c:v>
                </c:pt>
                <c:pt idx="303">
                  <c:v>385</c:v>
                </c:pt>
                <c:pt idx="304">
                  <c:v>317</c:v>
                </c:pt>
                <c:pt idx="305">
                  <c:v>314</c:v>
                </c:pt>
                <c:pt idx="306">
                  <c:v>329</c:v>
                </c:pt>
                <c:pt idx="307">
                  <c:v>343</c:v>
                </c:pt>
                <c:pt idx="308">
                  <c:v>364</c:v>
                </c:pt>
                <c:pt idx="309">
                  <c:v>391</c:v>
                </c:pt>
                <c:pt idx="310">
                  <c:v>299</c:v>
                </c:pt>
                <c:pt idx="311">
                  <c:v>315</c:v>
                </c:pt>
                <c:pt idx="312">
                  <c:v>297</c:v>
                </c:pt>
                <c:pt idx="313">
                  <c:v>167</c:v>
                </c:pt>
                <c:pt idx="314">
                  <c:v>150</c:v>
                </c:pt>
                <c:pt idx="315">
                  <c:v>116</c:v>
                </c:pt>
                <c:pt idx="316">
                  <c:v>70</c:v>
                </c:pt>
                <c:pt idx="317">
                  <c:v>0</c:v>
                </c:pt>
                <c:pt idx="318">
                  <c:v>0</c:v>
                </c:pt>
                <c:pt idx="319">
                  <c:v>0</c:v>
                </c:pt>
                <c:pt idx="320">
                  <c:v>0</c:v>
                </c:pt>
                <c:pt idx="321">
                  <c:v>214</c:v>
                </c:pt>
                <c:pt idx="322">
                  <c:v>314</c:v>
                </c:pt>
                <c:pt idx="323">
                  <c:v>289</c:v>
                </c:pt>
                <c:pt idx="324">
                  <c:v>307</c:v>
                </c:pt>
                <c:pt idx="325">
                  <c:v>212</c:v>
                </c:pt>
                <c:pt idx="326">
                  <c:v>190</c:v>
                </c:pt>
                <c:pt idx="327">
                  <c:v>166</c:v>
                </c:pt>
                <c:pt idx="328">
                  <c:v>160</c:v>
                </c:pt>
                <c:pt idx="329">
                  <c:v>163</c:v>
                </c:pt>
                <c:pt idx="330">
                  <c:v>135</c:v>
                </c:pt>
                <c:pt idx="331">
                  <c:v>157</c:v>
                </c:pt>
                <c:pt idx="332">
                  <c:v>143</c:v>
                </c:pt>
                <c:pt idx="333">
                  <c:v>190</c:v>
                </c:pt>
                <c:pt idx="334">
                  <c:v>165</c:v>
                </c:pt>
                <c:pt idx="335">
                  <c:v>197</c:v>
                </c:pt>
                <c:pt idx="336">
                  <c:v>199</c:v>
                </c:pt>
                <c:pt idx="337">
                  <c:v>201</c:v>
                </c:pt>
                <c:pt idx="338">
                  <c:v>218</c:v>
                </c:pt>
                <c:pt idx="339">
                  <c:v>190</c:v>
                </c:pt>
                <c:pt idx="340">
                  <c:v>189</c:v>
                </c:pt>
                <c:pt idx="341">
                  <c:v>196</c:v>
                </c:pt>
                <c:pt idx="342">
                  <c:v>195</c:v>
                </c:pt>
                <c:pt idx="343">
                  <c:v>228</c:v>
                </c:pt>
                <c:pt idx="344">
                  <c:v>206</c:v>
                </c:pt>
                <c:pt idx="345">
                  <c:v>211</c:v>
                </c:pt>
                <c:pt idx="346">
                  <c:v>227</c:v>
                </c:pt>
                <c:pt idx="347">
                  <c:v>223</c:v>
                </c:pt>
                <c:pt idx="348">
                  <c:v>0</c:v>
                </c:pt>
                <c:pt idx="349">
                  <c:v>0</c:v>
                </c:pt>
                <c:pt idx="350">
                  <c:v>363</c:v>
                </c:pt>
                <c:pt idx="351">
                  <c:v>418</c:v>
                </c:pt>
                <c:pt idx="352">
                  <c:v>390</c:v>
                </c:pt>
                <c:pt idx="353">
                  <c:v>318</c:v>
                </c:pt>
                <c:pt idx="354">
                  <c:v>240</c:v>
                </c:pt>
                <c:pt idx="355">
                  <c:v>187</c:v>
                </c:pt>
                <c:pt idx="356">
                  <c:v>193</c:v>
                </c:pt>
                <c:pt idx="357">
                  <c:v>215</c:v>
                </c:pt>
                <c:pt idx="358">
                  <c:v>207</c:v>
                </c:pt>
                <c:pt idx="359">
                  <c:v>171</c:v>
                </c:pt>
                <c:pt idx="360">
                  <c:v>152</c:v>
                </c:pt>
                <c:pt idx="361">
                  <c:v>160</c:v>
                </c:pt>
                <c:pt idx="362">
                  <c:v>211</c:v>
                </c:pt>
                <c:pt idx="363">
                  <c:v>190</c:v>
                </c:pt>
                <c:pt idx="364">
                  <c:v>196</c:v>
                </c:pt>
                <c:pt idx="365">
                  <c:v>178</c:v>
                </c:pt>
                <c:pt idx="366">
                  <c:v>216</c:v>
                </c:pt>
                <c:pt idx="367">
                  <c:v>182</c:v>
                </c:pt>
                <c:pt idx="368">
                  <c:v>203</c:v>
                </c:pt>
                <c:pt idx="369">
                  <c:v>168</c:v>
                </c:pt>
                <c:pt idx="370">
                  <c:v>183</c:v>
                </c:pt>
                <c:pt idx="371">
                  <c:v>187</c:v>
                </c:pt>
                <c:pt idx="372">
                  <c:v>179</c:v>
                </c:pt>
                <c:pt idx="373">
                  <c:v>187</c:v>
                </c:pt>
                <c:pt idx="374">
                  <c:v>206</c:v>
                </c:pt>
                <c:pt idx="375">
                  <c:v>196</c:v>
                </c:pt>
                <c:pt idx="376">
                  <c:v>197</c:v>
                </c:pt>
                <c:pt idx="377">
                  <c:v>202</c:v>
                </c:pt>
                <c:pt idx="378">
                  <c:v>206</c:v>
                </c:pt>
                <c:pt idx="379">
                  <c:v>209</c:v>
                </c:pt>
                <c:pt idx="380">
                  <c:v>197</c:v>
                </c:pt>
                <c:pt idx="381">
                  <c:v>205</c:v>
                </c:pt>
                <c:pt idx="382">
                  <c:v>180</c:v>
                </c:pt>
                <c:pt idx="383">
                  <c:v>152</c:v>
                </c:pt>
                <c:pt idx="384">
                  <c:v>158</c:v>
                </c:pt>
                <c:pt idx="385">
                  <c:v>170</c:v>
                </c:pt>
                <c:pt idx="386">
                  <c:v>147</c:v>
                </c:pt>
                <c:pt idx="387">
                  <c:v>169</c:v>
                </c:pt>
                <c:pt idx="388">
                  <c:v>167</c:v>
                </c:pt>
                <c:pt idx="389">
                  <c:v>175</c:v>
                </c:pt>
                <c:pt idx="390">
                  <c:v>117</c:v>
                </c:pt>
                <c:pt idx="391">
                  <c:v>135</c:v>
                </c:pt>
                <c:pt idx="392">
                  <c:v>131</c:v>
                </c:pt>
                <c:pt idx="393">
                  <c:v>88</c:v>
                </c:pt>
                <c:pt idx="394">
                  <c:v>0</c:v>
                </c:pt>
                <c:pt idx="395">
                  <c:v>0</c:v>
                </c:pt>
                <c:pt idx="396">
                  <c:v>0</c:v>
                </c:pt>
                <c:pt idx="397">
                  <c:v>0</c:v>
                </c:pt>
                <c:pt idx="398">
                  <c:v>0</c:v>
                </c:pt>
                <c:pt idx="399">
                  <c:v>0</c:v>
                </c:pt>
                <c:pt idx="400">
                  <c:v>0</c:v>
                </c:pt>
                <c:pt idx="401">
                  <c:v>0</c:v>
                </c:pt>
                <c:pt idx="402">
                  <c:v>0</c:v>
                </c:pt>
                <c:pt idx="403">
                  <c:v>0</c:v>
                </c:pt>
                <c:pt idx="404">
                  <c:v>3</c:v>
                </c:pt>
                <c:pt idx="405">
                  <c:v>17</c:v>
                </c:pt>
                <c:pt idx="406">
                  <c:v>0</c:v>
                </c:pt>
                <c:pt idx="407">
                  <c:v>0</c:v>
                </c:pt>
                <c:pt idx="408">
                  <c:v>0</c:v>
                </c:pt>
                <c:pt idx="409">
                  <c:v>0</c:v>
                </c:pt>
                <c:pt idx="410">
                  <c:v>238</c:v>
                </c:pt>
                <c:pt idx="411">
                  <c:v>590</c:v>
                </c:pt>
                <c:pt idx="412">
                  <c:v>528</c:v>
                </c:pt>
                <c:pt idx="413">
                  <c:v>435</c:v>
                </c:pt>
                <c:pt idx="414">
                  <c:v>332</c:v>
                </c:pt>
                <c:pt idx="415">
                  <c:v>147</c:v>
                </c:pt>
                <c:pt idx="416">
                  <c:v>148</c:v>
                </c:pt>
                <c:pt idx="417">
                  <c:v>141</c:v>
                </c:pt>
                <c:pt idx="418">
                  <c:v>256</c:v>
                </c:pt>
                <c:pt idx="419">
                  <c:v>329</c:v>
                </c:pt>
                <c:pt idx="420">
                  <c:v>409</c:v>
                </c:pt>
                <c:pt idx="421">
                  <c:v>484</c:v>
                </c:pt>
                <c:pt idx="422">
                  <c:v>571</c:v>
                </c:pt>
                <c:pt idx="423">
                  <c:v>621</c:v>
                </c:pt>
                <c:pt idx="424">
                  <c:v>499</c:v>
                </c:pt>
                <c:pt idx="425">
                  <c:v>478</c:v>
                </c:pt>
                <c:pt idx="426">
                  <c:v>474</c:v>
                </c:pt>
                <c:pt idx="427">
                  <c:v>411</c:v>
                </c:pt>
                <c:pt idx="428">
                  <c:v>331</c:v>
                </c:pt>
                <c:pt idx="429">
                  <c:v>350</c:v>
                </c:pt>
                <c:pt idx="430">
                  <c:v>391</c:v>
                </c:pt>
                <c:pt idx="431">
                  <c:v>362</c:v>
                </c:pt>
                <c:pt idx="432">
                  <c:v>372</c:v>
                </c:pt>
                <c:pt idx="433">
                  <c:v>325</c:v>
                </c:pt>
                <c:pt idx="434">
                  <c:v>324</c:v>
                </c:pt>
                <c:pt idx="435">
                  <c:v>287</c:v>
                </c:pt>
                <c:pt idx="436">
                  <c:v>248</c:v>
                </c:pt>
                <c:pt idx="437">
                  <c:v>262</c:v>
                </c:pt>
                <c:pt idx="438">
                  <c:v>238</c:v>
                </c:pt>
                <c:pt idx="439">
                  <c:v>293</c:v>
                </c:pt>
                <c:pt idx="440">
                  <c:v>246</c:v>
                </c:pt>
                <c:pt idx="441">
                  <c:v>282</c:v>
                </c:pt>
                <c:pt idx="442">
                  <c:v>294</c:v>
                </c:pt>
                <c:pt idx="443">
                  <c:v>303</c:v>
                </c:pt>
                <c:pt idx="444">
                  <c:v>303</c:v>
                </c:pt>
                <c:pt idx="445">
                  <c:v>309</c:v>
                </c:pt>
                <c:pt idx="446">
                  <c:v>297</c:v>
                </c:pt>
                <c:pt idx="447">
                  <c:v>333</c:v>
                </c:pt>
                <c:pt idx="448">
                  <c:v>346</c:v>
                </c:pt>
                <c:pt idx="449">
                  <c:v>329</c:v>
                </c:pt>
                <c:pt idx="450">
                  <c:v>322</c:v>
                </c:pt>
                <c:pt idx="451">
                  <c:v>354</c:v>
                </c:pt>
                <c:pt idx="452">
                  <c:v>296</c:v>
                </c:pt>
                <c:pt idx="453">
                  <c:v>307</c:v>
                </c:pt>
                <c:pt idx="454">
                  <c:v>398</c:v>
                </c:pt>
                <c:pt idx="455">
                  <c:v>395</c:v>
                </c:pt>
                <c:pt idx="456">
                  <c:v>426</c:v>
                </c:pt>
                <c:pt idx="457">
                  <c:v>380</c:v>
                </c:pt>
                <c:pt idx="458">
                  <c:v>339</c:v>
                </c:pt>
                <c:pt idx="459">
                  <c:v>360</c:v>
                </c:pt>
                <c:pt idx="460">
                  <c:v>313</c:v>
                </c:pt>
                <c:pt idx="461">
                  <c:v>343</c:v>
                </c:pt>
                <c:pt idx="462">
                  <c:v>299</c:v>
                </c:pt>
                <c:pt idx="463">
                  <c:v>325</c:v>
                </c:pt>
                <c:pt idx="464">
                  <c:v>324</c:v>
                </c:pt>
                <c:pt idx="465">
                  <c:v>333</c:v>
                </c:pt>
                <c:pt idx="466">
                  <c:v>332</c:v>
                </c:pt>
                <c:pt idx="467">
                  <c:v>306</c:v>
                </c:pt>
                <c:pt idx="468">
                  <c:v>306</c:v>
                </c:pt>
                <c:pt idx="469">
                  <c:v>262</c:v>
                </c:pt>
                <c:pt idx="470">
                  <c:v>293</c:v>
                </c:pt>
                <c:pt idx="471">
                  <c:v>273</c:v>
                </c:pt>
                <c:pt idx="472">
                  <c:v>328</c:v>
                </c:pt>
                <c:pt idx="473">
                  <c:v>280</c:v>
                </c:pt>
                <c:pt idx="474">
                  <c:v>310</c:v>
                </c:pt>
                <c:pt idx="475">
                  <c:v>301</c:v>
                </c:pt>
                <c:pt idx="476">
                  <c:v>332</c:v>
                </c:pt>
                <c:pt idx="477">
                  <c:v>310</c:v>
                </c:pt>
                <c:pt idx="478">
                  <c:v>318</c:v>
                </c:pt>
                <c:pt idx="479">
                  <c:v>319</c:v>
                </c:pt>
                <c:pt idx="480">
                  <c:v>303</c:v>
                </c:pt>
                <c:pt idx="481">
                  <c:v>344</c:v>
                </c:pt>
                <c:pt idx="482">
                  <c:v>331</c:v>
                </c:pt>
                <c:pt idx="483">
                  <c:v>453</c:v>
                </c:pt>
                <c:pt idx="484">
                  <c:v>369</c:v>
                </c:pt>
                <c:pt idx="485">
                  <c:v>394</c:v>
                </c:pt>
                <c:pt idx="486">
                  <c:v>347</c:v>
                </c:pt>
                <c:pt idx="487">
                  <c:v>361</c:v>
                </c:pt>
                <c:pt idx="488">
                  <c:v>368</c:v>
                </c:pt>
                <c:pt idx="489">
                  <c:v>322</c:v>
                </c:pt>
                <c:pt idx="490">
                  <c:v>360</c:v>
                </c:pt>
                <c:pt idx="491">
                  <c:v>304</c:v>
                </c:pt>
                <c:pt idx="492">
                  <c:v>365</c:v>
                </c:pt>
                <c:pt idx="493">
                  <c:v>358</c:v>
                </c:pt>
                <c:pt idx="494">
                  <c:v>362</c:v>
                </c:pt>
                <c:pt idx="495">
                  <c:v>405</c:v>
                </c:pt>
                <c:pt idx="496">
                  <c:v>405</c:v>
                </c:pt>
                <c:pt idx="497">
                  <c:v>333</c:v>
                </c:pt>
                <c:pt idx="498">
                  <c:v>362</c:v>
                </c:pt>
                <c:pt idx="499">
                  <c:v>293</c:v>
                </c:pt>
                <c:pt idx="500">
                  <c:v>383</c:v>
                </c:pt>
                <c:pt idx="501">
                  <c:v>320</c:v>
                </c:pt>
                <c:pt idx="502">
                  <c:v>291</c:v>
                </c:pt>
                <c:pt idx="503">
                  <c:v>323</c:v>
                </c:pt>
                <c:pt idx="504">
                  <c:v>344</c:v>
                </c:pt>
                <c:pt idx="505">
                  <c:v>365</c:v>
                </c:pt>
                <c:pt idx="506">
                  <c:v>380</c:v>
                </c:pt>
                <c:pt idx="507">
                  <c:v>338</c:v>
                </c:pt>
                <c:pt idx="508">
                  <c:v>361</c:v>
                </c:pt>
                <c:pt idx="509">
                  <c:v>353</c:v>
                </c:pt>
                <c:pt idx="510">
                  <c:v>382</c:v>
                </c:pt>
                <c:pt idx="511">
                  <c:v>360</c:v>
                </c:pt>
                <c:pt idx="512">
                  <c:v>371</c:v>
                </c:pt>
                <c:pt idx="513">
                  <c:v>365</c:v>
                </c:pt>
                <c:pt idx="514">
                  <c:v>381</c:v>
                </c:pt>
                <c:pt idx="515">
                  <c:v>389</c:v>
                </c:pt>
                <c:pt idx="516">
                  <c:v>378</c:v>
                </c:pt>
                <c:pt idx="517">
                  <c:v>375</c:v>
                </c:pt>
                <c:pt idx="518">
                  <c:v>354</c:v>
                </c:pt>
                <c:pt idx="519">
                  <c:v>352</c:v>
                </c:pt>
                <c:pt idx="520">
                  <c:v>362</c:v>
                </c:pt>
                <c:pt idx="521">
                  <c:v>388</c:v>
                </c:pt>
                <c:pt idx="522">
                  <c:v>368</c:v>
                </c:pt>
                <c:pt idx="523">
                  <c:v>401</c:v>
                </c:pt>
                <c:pt idx="524">
                  <c:v>384</c:v>
                </c:pt>
                <c:pt idx="525">
                  <c:v>391</c:v>
                </c:pt>
                <c:pt idx="526">
                  <c:v>383</c:v>
                </c:pt>
                <c:pt idx="527">
                  <c:v>393</c:v>
                </c:pt>
                <c:pt idx="528">
                  <c:v>388</c:v>
                </c:pt>
                <c:pt idx="529">
                  <c:v>370</c:v>
                </c:pt>
                <c:pt idx="530">
                  <c:v>364</c:v>
                </c:pt>
                <c:pt idx="531">
                  <c:v>336</c:v>
                </c:pt>
                <c:pt idx="532">
                  <c:v>335</c:v>
                </c:pt>
                <c:pt idx="533">
                  <c:v>354</c:v>
                </c:pt>
                <c:pt idx="534">
                  <c:v>352</c:v>
                </c:pt>
                <c:pt idx="535">
                  <c:v>359</c:v>
                </c:pt>
                <c:pt idx="536">
                  <c:v>391</c:v>
                </c:pt>
                <c:pt idx="537">
                  <c:v>402</c:v>
                </c:pt>
                <c:pt idx="538">
                  <c:v>374</c:v>
                </c:pt>
                <c:pt idx="539">
                  <c:v>364</c:v>
                </c:pt>
                <c:pt idx="540">
                  <c:v>367</c:v>
                </c:pt>
                <c:pt idx="541">
                  <c:v>364</c:v>
                </c:pt>
                <c:pt idx="542">
                  <c:v>390</c:v>
                </c:pt>
                <c:pt idx="543">
                  <c:v>388</c:v>
                </c:pt>
                <c:pt idx="544">
                  <c:v>375</c:v>
                </c:pt>
                <c:pt idx="545">
                  <c:v>368</c:v>
                </c:pt>
                <c:pt idx="546">
                  <c:v>358</c:v>
                </c:pt>
                <c:pt idx="547">
                  <c:v>348</c:v>
                </c:pt>
                <c:pt idx="548">
                  <c:v>393</c:v>
                </c:pt>
                <c:pt idx="549">
                  <c:v>380</c:v>
                </c:pt>
                <c:pt idx="550">
                  <c:v>367</c:v>
                </c:pt>
                <c:pt idx="551">
                  <c:v>389</c:v>
                </c:pt>
                <c:pt idx="552">
                  <c:v>370</c:v>
                </c:pt>
                <c:pt idx="553">
                  <c:v>355</c:v>
                </c:pt>
                <c:pt idx="554">
                  <c:v>358</c:v>
                </c:pt>
                <c:pt idx="555">
                  <c:v>311</c:v>
                </c:pt>
                <c:pt idx="556">
                  <c:v>316</c:v>
                </c:pt>
                <c:pt idx="557">
                  <c:v>339</c:v>
                </c:pt>
                <c:pt idx="558">
                  <c:v>345</c:v>
                </c:pt>
                <c:pt idx="559">
                  <c:v>324</c:v>
                </c:pt>
                <c:pt idx="560">
                  <c:v>314</c:v>
                </c:pt>
                <c:pt idx="561">
                  <c:v>357</c:v>
                </c:pt>
                <c:pt idx="562">
                  <c:v>362</c:v>
                </c:pt>
                <c:pt idx="563">
                  <c:v>322</c:v>
                </c:pt>
                <c:pt idx="564">
                  <c:v>308</c:v>
                </c:pt>
                <c:pt idx="565">
                  <c:v>292</c:v>
                </c:pt>
                <c:pt idx="566">
                  <c:v>387</c:v>
                </c:pt>
                <c:pt idx="567">
                  <c:v>421</c:v>
                </c:pt>
                <c:pt idx="568">
                  <c:v>378</c:v>
                </c:pt>
                <c:pt idx="569">
                  <c:v>325</c:v>
                </c:pt>
                <c:pt idx="570">
                  <c:v>335</c:v>
                </c:pt>
                <c:pt idx="571">
                  <c:v>330</c:v>
                </c:pt>
                <c:pt idx="572">
                  <c:v>333</c:v>
                </c:pt>
                <c:pt idx="573">
                  <c:v>326</c:v>
                </c:pt>
                <c:pt idx="574">
                  <c:v>328</c:v>
                </c:pt>
                <c:pt idx="575">
                  <c:v>311</c:v>
                </c:pt>
                <c:pt idx="576">
                  <c:v>317</c:v>
                </c:pt>
                <c:pt idx="577">
                  <c:v>334</c:v>
                </c:pt>
                <c:pt idx="578">
                  <c:v>315</c:v>
                </c:pt>
                <c:pt idx="579">
                  <c:v>329</c:v>
                </c:pt>
                <c:pt idx="580">
                  <c:v>358</c:v>
                </c:pt>
                <c:pt idx="581">
                  <c:v>375</c:v>
                </c:pt>
                <c:pt idx="582">
                  <c:v>346</c:v>
                </c:pt>
                <c:pt idx="583">
                  <c:v>297</c:v>
                </c:pt>
                <c:pt idx="584">
                  <c:v>286</c:v>
                </c:pt>
                <c:pt idx="585">
                  <c:v>310</c:v>
                </c:pt>
                <c:pt idx="586">
                  <c:v>340</c:v>
                </c:pt>
                <c:pt idx="587">
                  <c:v>374</c:v>
                </c:pt>
                <c:pt idx="588">
                  <c:v>339</c:v>
                </c:pt>
                <c:pt idx="589">
                  <c:v>323</c:v>
                </c:pt>
                <c:pt idx="590">
                  <c:v>321</c:v>
                </c:pt>
                <c:pt idx="591">
                  <c:v>359</c:v>
                </c:pt>
                <c:pt idx="592">
                  <c:v>343</c:v>
                </c:pt>
                <c:pt idx="593">
                  <c:v>338</c:v>
                </c:pt>
                <c:pt idx="594">
                  <c:v>324</c:v>
                </c:pt>
                <c:pt idx="595">
                  <c:v>308</c:v>
                </c:pt>
                <c:pt idx="596">
                  <c:v>333</c:v>
                </c:pt>
                <c:pt idx="597">
                  <c:v>357</c:v>
                </c:pt>
                <c:pt idx="598">
                  <c:v>334</c:v>
                </c:pt>
                <c:pt idx="599">
                  <c:v>377</c:v>
                </c:pt>
                <c:pt idx="600">
                  <c:v>362</c:v>
                </c:pt>
                <c:pt idx="601">
                  <c:v>336</c:v>
                </c:pt>
                <c:pt idx="602">
                  <c:v>328</c:v>
                </c:pt>
                <c:pt idx="603">
                  <c:v>346</c:v>
                </c:pt>
                <c:pt idx="604">
                  <c:v>401</c:v>
                </c:pt>
                <c:pt idx="605">
                  <c:v>394</c:v>
                </c:pt>
                <c:pt idx="606">
                  <c:v>365</c:v>
                </c:pt>
                <c:pt idx="607">
                  <c:v>355</c:v>
                </c:pt>
                <c:pt idx="608">
                  <c:v>348</c:v>
                </c:pt>
                <c:pt idx="609">
                  <c:v>352</c:v>
                </c:pt>
                <c:pt idx="610">
                  <c:v>337</c:v>
                </c:pt>
                <c:pt idx="611">
                  <c:v>378</c:v>
                </c:pt>
                <c:pt idx="612">
                  <c:v>347</c:v>
                </c:pt>
                <c:pt idx="613">
                  <c:v>397</c:v>
                </c:pt>
                <c:pt idx="614">
                  <c:v>400</c:v>
                </c:pt>
                <c:pt idx="615">
                  <c:v>366</c:v>
                </c:pt>
                <c:pt idx="616">
                  <c:v>394</c:v>
                </c:pt>
                <c:pt idx="617">
                  <c:v>380</c:v>
                </c:pt>
                <c:pt idx="618">
                  <c:v>339</c:v>
                </c:pt>
                <c:pt idx="619">
                  <c:v>411</c:v>
                </c:pt>
                <c:pt idx="620">
                  <c:v>387</c:v>
                </c:pt>
                <c:pt idx="621">
                  <c:v>368</c:v>
                </c:pt>
                <c:pt idx="622">
                  <c:v>392</c:v>
                </c:pt>
                <c:pt idx="623">
                  <c:v>355</c:v>
                </c:pt>
                <c:pt idx="624">
                  <c:v>351</c:v>
                </c:pt>
                <c:pt idx="625">
                  <c:v>419</c:v>
                </c:pt>
                <c:pt idx="626">
                  <c:v>406</c:v>
                </c:pt>
                <c:pt idx="627">
                  <c:v>371</c:v>
                </c:pt>
                <c:pt idx="628">
                  <c:v>428</c:v>
                </c:pt>
                <c:pt idx="629">
                  <c:v>385</c:v>
                </c:pt>
                <c:pt idx="630">
                  <c:v>356</c:v>
                </c:pt>
                <c:pt idx="631">
                  <c:v>373</c:v>
                </c:pt>
                <c:pt idx="632">
                  <c:v>404</c:v>
                </c:pt>
                <c:pt idx="633">
                  <c:v>369</c:v>
                </c:pt>
                <c:pt idx="634">
                  <c:v>342</c:v>
                </c:pt>
                <c:pt idx="635">
                  <c:v>362</c:v>
                </c:pt>
                <c:pt idx="636">
                  <c:v>416</c:v>
                </c:pt>
                <c:pt idx="637">
                  <c:v>369</c:v>
                </c:pt>
                <c:pt idx="638">
                  <c:v>305</c:v>
                </c:pt>
                <c:pt idx="639">
                  <c:v>283</c:v>
                </c:pt>
                <c:pt idx="640">
                  <c:v>317</c:v>
                </c:pt>
                <c:pt idx="641">
                  <c:v>322</c:v>
                </c:pt>
                <c:pt idx="642">
                  <c:v>275</c:v>
                </c:pt>
                <c:pt idx="643">
                  <c:v>289</c:v>
                </c:pt>
                <c:pt idx="644">
                  <c:v>266</c:v>
                </c:pt>
                <c:pt idx="645">
                  <c:v>279</c:v>
                </c:pt>
                <c:pt idx="646">
                  <c:v>253</c:v>
                </c:pt>
                <c:pt idx="647">
                  <c:v>253</c:v>
                </c:pt>
                <c:pt idx="648">
                  <c:v>259</c:v>
                </c:pt>
                <c:pt idx="649">
                  <c:v>257</c:v>
                </c:pt>
                <c:pt idx="650">
                  <c:v>259</c:v>
                </c:pt>
                <c:pt idx="651">
                  <c:v>293</c:v>
                </c:pt>
                <c:pt idx="652">
                  <c:v>302</c:v>
                </c:pt>
                <c:pt idx="653">
                  <c:v>384</c:v>
                </c:pt>
                <c:pt idx="654">
                  <c:v>416</c:v>
                </c:pt>
                <c:pt idx="655">
                  <c:v>382</c:v>
                </c:pt>
                <c:pt idx="656">
                  <c:v>361</c:v>
                </c:pt>
                <c:pt idx="657">
                  <c:v>343</c:v>
                </c:pt>
                <c:pt idx="658">
                  <c:v>356</c:v>
                </c:pt>
                <c:pt idx="659">
                  <c:v>345</c:v>
                </c:pt>
                <c:pt idx="660">
                  <c:v>356</c:v>
                </c:pt>
                <c:pt idx="661">
                  <c:v>358</c:v>
                </c:pt>
                <c:pt idx="662">
                  <c:v>359</c:v>
                </c:pt>
                <c:pt idx="663">
                  <c:v>352</c:v>
                </c:pt>
                <c:pt idx="664">
                  <c:v>354</c:v>
                </c:pt>
                <c:pt idx="665">
                  <c:v>327</c:v>
                </c:pt>
                <c:pt idx="666">
                  <c:v>337</c:v>
                </c:pt>
                <c:pt idx="667">
                  <c:v>344</c:v>
                </c:pt>
                <c:pt idx="668">
                  <c:v>365</c:v>
                </c:pt>
                <c:pt idx="669">
                  <c:v>348</c:v>
                </c:pt>
                <c:pt idx="670">
                  <c:v>334</c:v>
                </c:pt>
                <c:pt idx="671">
                  <c:v>379</c:v>
                </c:pt>
                <c:pt idx="672">
                  <c:v>375</c:v>
                </c:pt>
                <c:pt idx="673">
                  <c:v>352</c:v>
                </c:pt>
                <c:pt idx="674">
                  <c:v>412</c:v>
                </c:pt>
                <c:pt idx="675">
                  <c:v>382</c:v>
                </c:pt>
                <c:pt idx="676">
                  <c:v>322</c:v>
                </c:pt>
                <c:pt idx="677">
                  <c:v>384</c:v>
                </c:pt>
                <c:pt idx="678">
                  <c:v>369</c:v>
                </c:pt>
                <c:pt idx="679">
                  <c:v>310</c:v>
                </c:pt>
                <c:pt idx="680">
                  <c:v>340</c:v>
                </c:pt>
                <c:pt idx="681">
                  <c:v>433</c:v>
                </c:pt>
                <c:pt idx="682">
                  <c:v>362</c:v>
                </c:pt>
                <c:pt idx="683">
                  <c:v>420</c:v>
                </c:pt>
                <c:pt idx="684">
                  <c:v>386</c:v>
                </c:pt>
                <c:pt idx="685">
                  <c:v>389</c:v>
                </c:pt>
                <c:pt idx="686">
                  <c:v>394</c:v>
                </c:pt>
                <c:pt idx="687">
                  <c:v>314</c:v>
                </c:pt>
                <c:pt idx="688">
                  <c:v>305</c:v>
                </c:pt>
                <c:pt idx="689">
                  <c:v>296</c:v>
                </c:pt>
                <c:pt idx="690">
                  <c:v>282</c:v>
                </c:pt>
                <c:pt idx="691">
                  <c:v>266</c:v>
                </c:pt>
                <c:pt idx="692">
                  <c:v>365</c:v>
                </c:pt>
                <c:pt idx="693">
                  <c:v>364</c:v>
                </c:pt>
                <c:pt idx="694">
                  <c:v>337</c:v>
                </c:pt>
                <c:pt idx="695">
                  <c:v>269</c:v>
                </c:pt>
                <c:pt idx="696">
                  <c:v>339</c:v>
                </c:pt>
                <c:pt idx="697">
                  <c:v>329</c:v>
                </c:pt>
                <c:pt idx="698">
                  <c:v>341</c:v>
                </c:pt>
                <c:pt idx="699">
                  <c:v>287</c:v>
                </c:pt>
                <c:pt idx="700">
                  <c:v>266</c:v>
                </c:pt>
                <c:pt idx="701">
                  <c:v>246</c:v>
                </c:pt>
                <c:pt idx="702">
                  <c:v>283</c:v>
                </c:pt>
                <c:pt idx="703">
                  <c:v>345</c:v>
                </c:pt>
                <c:pt idx="704">
                  <c:v>323</c:v>
                </c:pt>
                <c:pt idx="705">
                  <c:v>273</c:v>
                </c:pt>
                <c:pt idx="706">
                  <c:v>317</c:v>
                </c:pt>
                <c:pt idx="707">
                  <c:v>335</c:v>
                </c:pt>
                <c:pt idx="708">
                  <c:v>121</c:v>
                </c:pt>
                <c:pt idx="709">
                  <c:v>0</c:v>
                </c:pt>
                <c:pt idx="710">
                  <c:v>0</c:v>
                </c:pt>
                <c:pt idx="711">
                  <c:v>0</c:v>
                </c:pt>
                <c:pt idx="712">
                  <c:v>2</c:v>
                </c:pt>
                <c:pt idx="713">
                  <c:v>10</c:v>
                </c:pt>
                <c:pt idx="714">
                  <c:v>2</c:v>
                </c:pt>
                <c:pt idx="715">
                  <c:v>0</c:v>
                </c:pt>
                <c:pt idx="716">
                  <c:v>0</c:v>
                </c:pt>
                <c:pt idx="717">
                  <c:v>0</c:v>
                </c:pt>
                <c:pt idx="718">
                  <c:v>0</c:v>
                </c:pt>
                <c:pt idx="719">
                  <c:v>0</c:v>
                </c:pt>
                <c:pt idx="720">
                  <c:v>2</c:v>
                </c:pt>
                <c:pt idx="721">
                  <c:v>0</c:v>
                </c:pt>
                <c:pt idx="722">
                  <c:v>0</c:v>
                </c:pt>
                <c:pt idx="723">
                  <c:v>0</c:v>
                </c:pt>
                <c:pt idx="724">
                  <c:v>0</c:v>
                </c:pt>
                <c:pt idx="725">
                  <c:v>0</c:v>
                </c:pt>
                <c:pt idx="726">
                  <c:v>0</c:v>
                </c:pt>
                <c:pt idx="727">
                  <c:v>0</c:v>
                </c:pt>
                <c:pt idx="728">
                  <c:v>0</c:v>
                </c:pt>
                <c:pt idx="729">
                  <c:v>17</c:v>
                </c:pt>
                <c:pt idx="730">
                  <c:v>112</c:v>
                </c:pt>
                <c:pt idx="731">
                  <c:v>189</c:v>
                </c:pt>
                <c:pt idx="732">
                  <c:v>189</c:v>
                </c:pt>
                <c:pt idx="733">
                  <c:v>168</c:v>
                </c:pt>
                <c:pt idx="734">
                  <c:v>157</c:v>
                </c:pt>
                <c:pt idx="735">
                  <c:v>172</c:v>
                </c:pt>
                <c:pt idx="736">
                  <c:v>203</c:v>
                </c:pt>
                <c:pt idx="737">
                  <c:v>177</c:v>
                </c:pt>
                <c:pt idx="738">
                  <c:v>160</c:v>
                </c:pt>
                <c:pt idx="739">
                  <c:v>195</c:v>
                </c:pt>
                <c:pt idx="740">
                  <c:v>176</c:v>
                </c:pt>
                <c:pt idx="741">
                  <c:v>211</c:v>
                </c:pt>
                <c:pt idx="742">
                  <c:v>178</c:v>
                </c:pt>
                <c:pt idx="743">
                  <c:v>155</c:v>
                </c:pt>
                <c:pt idx="744">
                  <c:v>169</c:v>
                </c:pt>
                <c:pt idx="745">
                  <c:v>153</c:v>
                </c:pt>
                <c:pt idx="746">
                  <c:v>147</c:v>
                </c:pt>
                <c:pt idx="747">
                  <c:v>164</c:v>
                </c:pt>
                <c:pt idx="748">
                  <c:v>160</c:v>
                </c:pt>
                <c:pt idx="749">
                  <c:v>129</c:v>
                </c:pt>
                <c:pt idx="750">
                  <c:v>112</c:v>
                </c:pt>
                <c:pt idx="751">
                  <c:v>114</c:v>
                </c:pt>
                <c:pt idx="752">
                  <c:v>106</c:v>
                </c:pt>
                <c:pt idx="753">
                  <c:v>91</c:v>
                </c:pt>
                <c:pt idx="754">
                  <c:v>86</c:v>
                </c:pt>
                <c:pt idx="755">
                  <c:v>94</c:v>
                </c:pt>
                <c:pt idx="756">
                  <c:v>82</c:v>
                </c:pt>
                <c:pt idx="757">
                  <c:v>111</c:v>
                </c:pt>
                <c:pt idx="758">
                  <c:v>107</c:v>
                </c:pt>
                <c:pt idx="759">
                  <c:v>102</c:v>
                </c:pt>
                <c:pt idx="760">
                  <c:v>106</c:v>
                </c:pt>
                <c:pt idx="761">
                  <c:v>105</c:v>
                </c:pt>
                <c:pt idx="762">
                  <c:v>78</c:v>
                </c:pt>
                <c:pt idx="763">
                  <c:v>69</c:v>
                </c:pt>
                <c:pt idx="764">
                  <c:v>148</c:v>
                </c:pt>
                <c:pt idx="765">
                  <c:v>151</c:v>
                </c:pt>
                <c:pt idx="766">
                  <c:v>215</c:v>
                </c:pt>
                <c:pt idx="767">
                  <c:v>182</c:v>
                </c:pt>
                <c:pt idx="768">
                  <c:v>120</c:v>
                </c:pt>
                <c:pt idx="769">
                  <c:v>92</c:v>
                </c:pt>
                <c:pt idx="770">
                  <c:v>95</c:v>
                </c:pt>
                <c:pt idx="771">
                  <c:v>63</c:v>
                </c:pt>
                <c:pt idx="772">
                  <c:v>60</c:v>
                </c:pt>
                <c:pt idx="773">
                  <c:v>71</c:v>
                </c:pt>
                <c:pt idx="774">
                  <c:v>66</c:v>
                </c:pt>
                <c:pt idx="775">
                  <c:v>77</c:v>
                </c:pt>
                <c:pt idx="776">
                  <c:v>60</c:v>
                </c:pt>
                <c:pt idx="777">
                  <c:v>67</c:v>
                </c:pt>
                <c:pt idx="778">
                  <c:v>53</c:v>
                </c:pt>
                <c:pt idx="779">
                  <c:v>61</c:v>
                </c:pt>
                <c:pt idx="780">
                  <c:v>56</c:v>
                </c:pt>
                <c:pt idx="781">
                  <c:v>55</c:v>
                </c:pt>
                <c:pt idx="782">
                  <c:v>56</c:v>
                </c:pt>
                <c:pt idx="783">
                  <c:v>59</c:v>
                </c:pt>
                <c:pt idx="784">
                  <c:v>24</c:v>
                </c:pt>
                <c:pt idx="785">
                  <c:v>0</c:v>
                </c:pt>
                <c:pt idx="786">
                  <c:v>0</c:v>
                </c:pt>
                <c:pt idx="787">
                  <c:v>0</c:v>
                </c:pt>
                <c:pt idx="788">
                  <c:v>0</c:v>
                </c:pt>
                <c:pt idx="789">
                  <c:v>32</c:v>
                </c:pt>
                <c:pt idx="790">
                  <c:v>87</c:v>
                </c:pt>
                <c:pt idx="791">
                  <c:v>29</c:v>
                </c:pt>
                <c:pt idx="792">
                  <c:v>52</c:v>
                </c:pt>
                <c:pt idx="793">
                  <c:v>63</c:v>
                </c:pt>
                <c:pt idx="794">
                  <c:v>54</c:v>
                </c:pt>
                <c:pt idx="795">
                  <c:v>18</c:v>
                </c:pt>
                <c:pt idx="796">
                  <c:v>0</c:v>
                </c:pt>
                <c:pt idx="797">
                  <c:v>0</c:v>
                </c:pt>
                <c:pt idx="798">
                  <c:v>0</c:v>
                </c:pt>
                <c:pt idx="799">
                  <c:v>0</c:v>
                </c:pt>
                <c:pt idx="800">
                  <c:v>0</c:v>
                </c:pt>
                <c:pt idx="801">
                  <c:v>0</c:v>
                </c:pt>
                <c:pt idx="802">
                  <c:v>0</c:v>
                </c:pt>
                <c:pt idx="803">
                  <c:v>242</c:v>
                </c:pt>
                <c:pt idx="804">
                  <c:v>275</c:v>
                </c:pt>
                <c:pt idx="805">
                  <c:v>215</c:v>
                </c:pt>
                <c:pt idx="806">
                  <c:v>209</c:v>
                </c:pt>
                <c:pt idx="807">
                  <c:v>152</c:v>
                </c:pt>
                <c:pt idx="808">
                  <c:v>223</c:v>
                </c:pt>
                <c:pt idx="809">
                  <c:v>211</c:v>
                </c:pt>
                <c:pt idx="810">
                  <c:v>158</c:v>
                </c:pt>
                <c:pt idx="811">
                  <c:v>175</c:v>
                </c:pt>
                <c:pt idx="812">
                  <c:v>186</c:v>
                </c:pt>
                <c:pt idx="813">
                  <c:v>169</c:v>
                </c:pt>
                <c:pt idx="814">
                  <c:v>210</c:v>
                </c:pt>
                <c:pt idx="815">
                  <c:v>223</c:v>
                </c:pt>
                <c:pt idx="816">
                  <c:v>194</c:v>
                </c:pt>
                <c:pt idx="817">
                  <c:v>199</c:v>
                </c:pt>
                <c:pt idx="818">
                  <c:v>190</c:v>
                </c:pt>
                <c:pt idx="819">
                  <c:v>171</c:v>
                </c:pt>
                <c:pt idx="820">
                  <c:v>189</c:v>
                </c:pt>
                <c:pt idx="821">
                  <c:v>186</c:v>
                </c:pt>
                <c:pt idx="822">
                  <c:v>214</c:v>
                </c:pt>
                <c:pt idx="823">
                  <c:v>195</c:v>
                </c:pt>
                <c:pt idx="824">
                  <c:v>171</c:v>
                </c:pt>
                <c:pt idx="825">
                  <c:v>173</c:v>
                </c:pt>
                <c:pt idx="826">
                  <c:v>191</c:v>
                </c:pt>
                <c:pt idx="827">
                  <c:v>170</c:v>
                </c:pt>
                <c:pt idx="828">
                  <c:v>158</c:v>
                </c:pt>
                <c:pt idx="829">
                  <c:v>154</c:v>
                </c:pt>
                <c:pt idx="830">
                  <c:v>124</c:v>
                </c:pt>
                <c:pt idx="831">
                  <c:v>132</c:v>
                </c:pt>
                <c:pt idx="832">
                  <c:v>139</c:v>
                </c:pt>
                <c:pt idx="833">
                  <c:v>119</c:v>
                </c:pt>
                <c:pt idx="834">
                  <c:v>127</c:v>
                </c:pt>
                <c:pt idx="835">
                  <c:v>131</c:v>
                </c:pt>
                <c:pt idx="836">
                  <c:v>98</c:v>
                </c:pt>
                <c:pt idx="837">
                  <c:v>101</c:v>
                </c:pt>
                <c:pt idx="838">
                  <c:v>112</c:v>
                </c:pt>
                <c:pt idx="839">
                  <c:v>109</c:v>
                </c:pt>
                <c:pt idx="840">
                  <c:v>108</c:v>
                </c:pt>
                <c:pt idx="841">
                  <c:v>110</c:v>
                </c:pt>
                <c:pt idx="842">
                  <c:v>107</c:v>
                </c:pt>
                <c:pt idx="843">
                  <c:v>138</c:v>
                </c:pt>
                <c:pt idx="844">
                  <c:v>148</c:v>
                </c:pt>
                <c:pt idx="845">
                  <c:v>207</c:v>
                </c:pt>
                <c:pt idx="846">
                  <c:v>178</c:v>
                </c:pt>
                <c:pt idx="847">
                  <c:v>134</c:v>
                </c:pt>
                <c:pt idx="848">
                  <c:v>134</c:v>
                </c:pt>
                <c:pt idx="849">
                  <c:v>123</c:v>
                </c:pt>
                <c:pt idx="850">
                  <c:v>100</c:v>
                </c:pt>
                <c:pt idx="851">
                  <c:v>92</c:v>
                </c:pt>
                <c:pt idx="852">
                  <c:v>97</c:v>
                </c:pt>
                <c:pt idx="853">
                  <c:v>99</c:v>
                </c:pt>
                <c:pt idx="854">
                  <c:v>169</c:v>
                </c:pt>
                <c:pt idx="855">
                  <c:v>2</c:v>
                </c:pt>
                <c:pt idx="856">
                  <c:v>0</c:v>
                </c:pt>
                <c:pt idx="857">
                  <c:v>0</c:v>
                </c:pt>
                <c:pt idx="858">
                  <c:v>0</c:v>
                </c:pt>
                <c:pt idx="859">
                  <c:v>0</c:v>
                </c:pt>
                <c:pt idx="860">
                  <c:v>0</c:v>
                </c:pt>
                <c:pt idx="861">
                  <c:v>0</c:v>
                </c:pt>
                <c:pt idx="862">
                  <c:v>0</c:v>
                </c:pt>
                <c:pt idx="863">
                  <c:v>0</c:v>
                </c:pt>
                <c:pt idx="864">
                  <c:v>0</c:v>
                </c:pt>
                <c:pt idx="865">
                  <c:v>0</c:v>
                </c:pt>
                <c:pt idx="866">
                  <c:v>100</c:v>
                </c:pt>
                <c:pt idx="867">
                  <c:v>178</c:v>
                </c:pt>
                <c:pt idx="868">
                  <c:v>213</c:v>
                </c:pt>
                <c:pt idx="869">
                  <c:v>220</c:v>
                </c:pt>
                <c:pt idx="870">
                  <c:v>241</c:v>
                </c:pt>
                <c:pt idx="871">
                  <c:v>240</c:v>
                </c:pt>
                <c:pt idx="872">
                  <c:v>271</c:v>
                </c:pt>
                <c:pt idx="873">
                  <c:v>271</c:v>
                </c:pt>
                <c:pt idx="874">
                  <c:v>267</c:v>
                </c:pt>
                <c:pt idx="875">
                  <c:v>239</c:v>
                </c:pt>
                <c:pt idx="876">
                  <c:v>254</c:v>
                </c:pt>
                <c:pt idx="877">
                  <c:v>233</c:v>
                </c:pt>
                <c:pt idx="878">
                  <c:v>178</c:v>
                </c:pt>
                <c:pt idx="879">
                  <c:v>182</c:v>
                </c:pt>
                <c:pt idx="880">
                  <c:v>131</c:v>
                </c:pt>
                <c:pt idx="881">
                  <c:v>129</c:v>
                </c:pt>
                <c:pt idx="882">
                  <c:v>106</c:v>
                </c:pt>
                <c:pt idx="883">
                  <c:v>113</c:v>
                </c:pt>
                <c:pt idx="884">
                  <c:v>104</c:v>
                </c:pt>
                <c:pt idx="885">
                  <c:v>108</c:v>
                </c:pt>
                <c:pt idx="886">
                  <c:v>72</c:v>
                </c:pt>
                <c:pt idx="887">
                  <c:v>63</c:v>
                </c:pt>
                <c:pt idx="888">
                  <c:v>61</c:v>
                </c:pt>
                <c:pt idx="889">
                  <c:v>70</c:v>
                </c:pt>
                <c:pt idx="890">
                  <c:v>103</c:v>
                </c:pt>
                <c:pt idx="891">
                  <c:v>212</c:v>
                </c:pt>
                <c:pt idx="892">
                  <c:v>395</c:v>
                </c:pt>
                <c:pt idx="893">
                  <c:v>571</c:v>
                </c:pt>
                <c:pt idx="894">
                  <c:v>552</c:v>
                </c:pt>
                <c:pt idx="895">
                  <c:v>622</c:v>
                </c:pt>
                <c:pt idx="896">
                  <c:v>512</c:v>
                </c:pt>
                <c:pt idx="897">
                  <c:v>474</c:v>
                </c:pt>
                <c:pt idx="898">
                  <c:v>439</c:v>
                </c:pt>
                <c:pt idx="899">
                  <c:v>389</c:v>
                </c:pt>
                <c:pt idx="900">
                  <c:v>499</c:v>
                </c:pt>
                <c:pt idx="901">
                  <c:v>387</c:v>
                </c:pt>
                <c:pt idx="902">
                  <c:v>358</c:v>
                </c:pt>
                <c:pt idx="903">
                  <c:v>462</c:v>
                </c:pt>
                <c:pt idx="904">
                  <c:v>469</c:v>
                </c:pt>
                <c:pt idx="905">
                  <c:v>469</c:v>
                </c:pt>
                <c:pt idx="906">
                  <c:v>400</c:v>
                </c:pt>
                <c:pt idx="907">
                  <c:v>430</c:v>
                </c:pt>
                <c:pt idx="908">
                  <c:v>430</c:v>
                </c:pt>
                <c:pt idx="909">
                  <c:v>432</c:v>
                </c:pt>
                <c:pt idx="910">
                  <c:v>395</c:v>
                </c:pt>
                <c:pt idx="911">
                  <c:v>469</c:v>
                </c:pt>
                <c:pt idx="912">
                  <c:v>492</c:v>
                </c:pt>
                <c:pt idx="913">
                  <c:v>404</c:v>
                </c:pt>
                <c:pt idx="914">
                  <c:v>375</c:v>
                </c:pt>
                <c:pt idx="915">
                  <c:v>376</c:v>
                </c:pt>
                <c:pt idx="916">
                  <c:v>355</c:v>
                </c:pt>
                <c:pt idx="917">
                  <c:v>375</c:v>
                </c:pt>
                <c:pt idx="918">
                  <c:v>355</c:v>
                </c:pt>
                <c:pt idx="919">
                  <c:v>366</c:v>
                </c:pt>
                <c:pt idx="920">
                  <c:v>353</c:v>
                </c:pt>
                <c:pt idx="921">
                  <c:v>353</c:v>
                </c:pt>
                <c:pt idx="922">
                  <c:v>349</c:v>
                </c:pt>
                <c:pt idx="923">
                  <c:v>349</c:v>
                </c:pt>
                <c:pt idx="924">
                  <c:v>389</c:v>
                </c:pt>
                <c:pt idx="925">
                  <c:v>399</c:v>
                </c:pt>
                <c:pt idx="926">
                  <c:v>478</c:v>
                </c:pt>
                <c:pt idx="927">
                  <c:v>398</c:v>
                </c:pt>
                <c:pt idx="928">
                  <c:v>413</c:v>
                </c:pt>
                <c:pt idx="929">
                  <c:v>423</c:v>
                </c:pt>
                <c:pt idx="930">
                  <c:v>412</c:v>
                </c:pt>
                <c:pt idx="931">
                  <c:v>376</c:v>
                </c:pt>
                <c:pt idx="932">
                  <c:v>375</c:v>
                </c:pt>
                <c:pt idx="933">
                  <c:v>367</c:v>
                </c:pt>
                <c:pt idx="934">
                  <c:v>367</c:v>
                </c:pt>
                <c:pt idx="935">
                  <c:v>363</c:v>
                </c:pt>
                <c:pt idx="936">
                  <c:v>363</c:v>
                </c:pt>
                <c:pt idx="937">
                  <c:v>352</c:v>
                </c:pt>
                <c:pt idx="938">
                  <c:v>397</c:v>
                </c:pt>
                <c:pt idx="939">
                  <c:v>386</c:v>
                </c:pt>
                <c:pt idx="940">
                  <c:v>375</c:v>
                </c:pt>
                <c:pt idx="941">
                  <c:v>348</c:v>
                </c:pt>
                <c:pt idx="942">
                  <c:v>387</c:v>
                </c:pt>
                <c:pt idx="943">
                  <c:v>373</c:v>
                </c:pt>
                <c:pt idx="944">
                  <c:v>371</c:v>
                </c:pt>
                <c:pt idx="945">
                  <c:v>411</c:v>
                </c:pt>
                <c:pt idx="946">
                  <c:v>383</c:v>
                </c:pt>
                <c:pt idx="947">
                  <c:v>408</c:v>
                </c:pt>
                <c:pt idx="948">
                  <c:v>462</c:v>
                </c:pt>
                <c:pt idx="949">
                  <c:v>481</c:v>
                </c:pt>
                <c:pt idx="950">
                  <c:v>460</c:v>
                </c:pt>
                <c:pt idx="951">
                  <c:v>430</c:v>
                </c:pt>
                <c:pt idx="952">
                  <c:v>455</c:v>
                </c:pt>
                <c:pt idx="953">
                  <c:v>423</c:v>
                </c:pt>
                <c:pt idx="954">
                  <c:v>362</c:v>
                </c:pt>
                <c:pt idx="955">
                  <c:v>386</c:v>
                </c:pt>
                <c:pt idx="956">
                  <c:v>461</c:v>
                </c:pt>
                <c:pt idx="957">
                  <c:v>404</c:v>
                </c:pt>
                <c:pt idx="958">
                  <c:v>369</c:v>
                </c:pt>
                <c:pt idx="959">
                  <c:v>386</c:v>
                </c:pt>
                <c:pt idx="960">
                  <c:v>420</c:v>
                </c:pt>
                <c:pt idx="961">
                  <c:v>375</c:v>
                </c:pt>
                <c:pt idx="962">
                  <c:v>364</c:v>
                </c:pt>
                <c:pt idx="963">
                  <c:v>348</c:v>
                </c:pt>
                <c:pt idx="964">
                  <c:v>353</c:v>
                </c:pt>
                <c:pt idx="965">
                  <c:v>361</c:v>
                </c:pt>
                <c:pt idx="966">
                  <c:v>339</c:v>
                </c:pt>
                <c:pt idx="967">
                  <c:v>333</c:v>
                </c:pt>
                <c:pt idx="968">
                  <c:v>322</c:v>
                </c:pt>
                <c:pt idx="969">
                  <c:v>320</c:v>
                </c:pt>
                <c:pt idx="970">
                  <c:v>317</c:v>
                </c:pt>
                <c:pt idx="971">
                  <c:v>328</c:v>
                </c:pt>
                <c:pt idx="972">
                  <c:v>327</c:v>
                </c:pt>
                <c:pt idx="973">
                  <c:v>305</c:v>
                </c:pt>
                <c:pt idx="974">
                  <c:v>336</c:v>
                </c:pt>
                <c:pt idx="975">
                  <c:v>369</c:v>
                </c:pt>
                <c:pt idx="976">
                  <c:v>370</c:v>
                </c:pt>
                <c:pt idx="977">
                  <c:v>365</c:v>
                </c:pt>
                <c:pt idx="978">
                  <c:v>367</c:v>
                </c:pt>
                <c:pt idx="979">
                  <c:v>380</c:v>
                </c:pt>
                <c:pt idx="980">
                  <c:v>357</c:v>
                </c:pt>
                <c:pt idx="981">
                  <c:v>399</c:v>
                </c:pt>
                <c:pt idx="982">
                  <c:v>388</c:v>
                </c:pt>
                <c:pt idx="983">
                  <c:v>361</c:v>
                </c:pt>
                <c:pt idx="984">
                  <c:v>369</c:v>
                </c:pt>
                <c:pt idx="985">
                  <c:v>352</c:v>
                </c:pt>
                <c:pt idx="986">
                  <c:v>323</c:v>
                </c:pt>
                <c:pt idx="987">
                  <c:v>322</c:v>
                </c:pt>
                <c:pt idx="988">
                  <c:v>326</c:v>
                </c:pt>
                <c:pt idx="989">
                  <c:v>338</c:v>
                </c:pt>
                <c:pt idx="990">
                  <c:v>362</c:v>
                </c:pt>
                <c:pt idx="991">
                  <c:v>353</c:v>
                </c:pt>
                <c:pt idx="992">
                  <c:v>347</c:v>
                </c:pt>
                <c:pt idx="993">
                  <c:v>311</c:v>
                </c:pt>
                <c:pt idx="994">
                  <c:v>281</c:v>
                </c:pt>
                <c:pt idx="995">
                  <c:v>289</c:v>
                </c:pt>
                <c:pt idx="996">
                  <c:v>311</c:v>
                </c:pt>
                <c:pt idx="997">
                  <c:v>331</c:v>
                </c:pt>
                <c:pt idx="998">
                  <c:v>349</c:v>
                </c:pt>
                <c:pt idx="999">
                  <c:v>352</c:v>
                </c:pt>
                <c:pt idx="1000">
                  <c:v>373</c:v>
                </c:pt>
                <c:pt idx="1001">
                  <c:v>386</c:v>
                </c:pt>
                <c:pt idx="1002">
                  <c:v>389</c:v>
                </c:pt>
                <c:pt idx="1003">
                  <c:v>418</c:v>
                </c:pt>
                <c:pt idx="1004">
                  <c:v>407</c:v>
                </c:pt>
                <c:pt idx="1005">
                  <c:v>367</c:v>
                </c:pt>
                <c:pt idx="1006">
                  <c:v>361</c:v>
                </c:pt>
                <c:pt idx="1007">
                  <c:v>380</c:v>
                </c:pt>
                <c:pt idx="1008">
                  <c:v>413</c:v>
                </c:pt>
                <c:pt idx="1009">
                  <c:v>386</c:v>
                </c:pt>
                <c:pt idx="1010">
                  <c:v>405</c:v>
                </c:pt>
                <c:pt idx="1011">
                  <c:v>371</c:v>
                </c:pt>
                <c:pt idx="1012">
                  <c:v>397</c:v>
                </c:pt>
                <c:pt idx="1013">
                  <c:v>403</c:v>
                </c:pt>
                <c:pt idx="1014">
                  <c:v>395</c:v>
                </c:pt>
                <c:pt idx="1015">
                  <c:v>361</c:v>
                </c:pt>
                <c:pt idx="1016">
                  <c:v>338</c:v>
                </c:pt>
                <c:pt idx="1017">
                  <c:v>335</c:v>
                </c:pt>
                <c:pt idx="1018">
                  <c:v>347</c:v>
                </c:pt>
                <c:pt idx="1019">
                  <c:v>396</c:v>
                </c:pt>
                <c:pt idx="1020">
                  <c:v>384</c:v>
                </c:pt>
                <c:pt idx="1021">
                  <c:v>379</c:v>
                </c:pt>
                <c:pt idx="1022">
                  <c:v>377</c:v>
                </c:pt>
                <c:pt idx="1023">
                  <c:v>330</c:v>
                </c:pt>
                <c:pt idx="1024">
                  <c:v>364</c:v>
                </c:pt>
                <c:pt idx="1025">
                  <c:v>386</c:v>
                </c:pt>
                <c:pt idx="1026">
                  <c:v>368</c:v>
                </c:pt>
                <c:pt idx="1027">
                  <c:v>332</c:v>
                </c:pt>
                <c:pt idx="1028">
                  <c:v>349</c:v>
                </c:pt>
                <c:pt idx="1029">
                  <c:v>361</c:v>
                </c:pt>
                <c:pt idx="1030">
                  <c:v>382</c:v>
                </c:pt>
                <c:pt idx="1031">
                  <c:v>343</c:v>
                </c:pt>
                <c:pt idx="1032">
                  <c:v>338</c:v>
                </c:pt>
                <c:pt idx="1033">
                  <c:v>358</c:v>
                </c:pt>
                <c:pt idx="1034">
                  <c:v>362</c:v>
                </c:pt>
                <c:pt idx="1035">
                  <c:v>317</c:v>
                </c:pt>
                <c:pt idx="1036">
                  <c:v>336</c:v>
                </c:pt>
                <c:pt idx="1037">
                  <c:v>390</c:v>
                </c:pt>
                <c:pt idx="1038">
                  <c:v>328</c:v>
                </c:pt>
                <c:pt idx="1039">
                  <c:v>314</c:v>
                </c:pt>
                <c:pt idx="1040">
                  <c:v>376</c:v>
                </c:pt>
                <c:pt idx="1041">
                  <c:v>345</c:v>
                </c:pt>
                <c:pt idx="1042">
                  <c:v>296</c:v>
                </c:pt>
                <c:pt idx="1043">
                  <c:v>343</c:v>
                </c:pt>
                <c:pt idx="1044">
                  <c:v>357</c:v>
                </c:pt>
                <c:pt idx="1045">
                  <c:v>357</c:v>
                </c:pt>
                <c:pt idx="1046">
                  <c:v>324</c:v>
                </c:pt>
                <c:pt idx="1047">
                  <c:v>351</c:v>
                </c:pt>
                <c:pt idx="1048">
                  <c:v>349</c:v>
                </c:pt>
                <c:pt idx="1049">
                  <c:v>325</c:v>
                </c:pt>
                <c:pt idx="1050">
                  <c:v>283</c:v>
                </c:pt>
                <c:pt idx="1051">
                  <c:v>288</c:v>
                </c:pt>
                <c:pt idx="1052">
                  <c:v>294</c:v>
                </c:pt>
                <c:pt idx="1053">
                  <c:v>277</c:v>
                </c:pt>
                <c:pt idx="1054">
                  <c:v>293</c:v>
                </c:pt>
                <c:pt idx="1055">
                  <c:v>302</c:v>
                </c:pt>
                <c:pt idx="1056">
                  <c:v>289</c:v>
                </c:pt>
                <c:pt idx="1057">
                  <c:v>289</c:v>
                </c:pt>
                <c:pt idx="1058">
                  <c:v>277</c:v>
                </c:pt>
                <c:pt idx="1059">
                  <c:v>270</c:v>
                </c:pt>
                <c:pt idx="1060">
                  <c:v>260</c:v>
                </c:pt>
                <c:pt idx="1061">
                  <c:v>261</c:v>
                </c:pt>
                <c:pt idx="1062">
                  <c:v>282</c:v>
                </c:pt>
                <c:pt idx="1063">
                  <c:v>288</c:v>
                </c:pt>
                <c:pt idx="1064">
                  <c:v>308</c:v>
                </c:pt>
                <c:pt idx="1065">
                  <c:v>295</c:v>
                </c:pt>
                <c:pt idx="1066">
                  <c:v>313</c:v>
                </c:pt>
                <c:pt idx="1067">
                  <c:v>294</c:v>
                </c:pt>
                <c:pt idx="1068">
                  <c:v>349</c:v>
                </c:pt>
                <c:pt idx="1069">
                  <c:v>359</c:v>
                </c:pt>
                <c:pt idx="1070">
                  <c:v>366</c:v>
                </c:pt>
                <c:pt idx="1071">
                  <c:v>314</c:v>
                </c:pt>
                <c:pt idx="1072">
                  <c:v>333</c:v>
                </c:pt>
                <c:pt idx="1073">
                  <c:v>335</c:v>
                </c:pt>
                <c:pt idx="1074">
                  <c:v>304</c:v>
                </c:pt>
                <c:pt idx="1075">
                  <c:v>318</c:v>
                </c:pt>
                <c:pt idx="1076">
                  <c:v>363</c:v>
                </c:pt>
                <c:pt idx="1077">
                  <c:v>335</c:v>
                </c:pt>
                <c:pt idx="1078">
                  <c:v>335</c:v>
                </c:pt>
                <c:pt idx="1079">
                  <c:v>385</c:v>
                </c:pt>
                <c:pt idx="1080">
                  <c:v>327</c:v>
                </c:pt>
                <c:pt idx="1081">
                  <c:v>302</c:v>
                </c:pt>
                <c:pt idx="1082">
                  <c:v>325</c:v>
                </c:pt>
                <c:pt idx="1083">
                  <c:v>288</c:v>
                </c:pt>
                <c:pt idx="1084">
                  <c:v>283</c:v>
                </c:pt>
                <c:pt idx="1085">
                  <c:v>307</c:v>
                </c:pt>
                <c:pt idx="1086">
                  <c:v>386</c:v>
                </c:pt>
                <c:pt idx="1087">
                  <c:v>368</c:v>
                </c:pt>
                <c:pt idx="1088">
                  <c:v>367</c:v>
                </c:pt>
                <c:pt idx="1089">
                  <c:v>371</c:v>
                </c:pt>
                <c:pt idx="1090">
                  <c:v>334</c:v>
                </c:pt>
                <c:pt idx="1091">
                  <c:v>345</c:v>
                </c:pt>
                <c:pt idx="1092">
                  <c:v>334</c:v>
                </c:pt>
                <c:pt idx="1093">
                  <c:v>356</c:v>
                </c:pt>
                <c:pt idx="1094">
                  <c:v>310</c:v>
                </c:pt>
                <c:pt idx="1095">
                  <c:v>322</c:v>
                </c:pt>
                <c:pt idx="1096">
                  <c:v>405</c:v>
                </c:pt>
                <c:pt idx="1097">
                  <c:v>372</c:v>
                </c:pt>
                <c:pt idx="1098">
                  <c:v>301</c:v>
                </c:pt>
                <c:pt idx="1099">
                  <c:v>372</c:v>
                </c:pt>
                <c:pt idx="1100">
                  <c:v>377</c:v>
                </c:pt>
                <c:pt idx="1101">
                  <c:v>325</c:v>
                </c:pt>
                <c:pt idx="1102">
                  <c:v>325</c:v>
                </c:pt>
                <c:pt idx="1103">
                  <c:v>353</c:v>
                </c:pt>
                <c:pt idx="1104">
                  <c:v>341</c:v>
                </c:pt>
                <c:pt idx="1105">
                  <c:v>297</c:v>
                </c:pt>
                <c:pt idx="1106">
                  <c:v>324</c:v>
                </c:pt>
                <c:pt idx="1107">
                  <c:v>354</c:v>
                </c:pt>
                <c:pt idx="1108">
                  <c:v>352</c:v>
                </c:pt>
                <c:pt idx="1109">
                  <c:v>290</c:v>
                </c:pt>
                <c:pt idx="1110">
                  <c:v>326</c:v>
                </c:pt>
                <c:pt idx="1111">
                  <c:v>362</c:v>
                </c:pt>
                <c:pt idx="1112">
                  <c:v>353</c:v>
                </c:pt>
                <c:pt idx="1113">
                  <c:v>335</c:v>
                </c:pt>
                <c:pt idx="1114">
                  <c:v>342</c:v>
                </c:pt>
                <c:pt idx="1115">
                  <c:v>288</c:v>
                </c:pt>
                <c:pt idx="1116">
                  <c:v>321</c:v>
                </c:pt>
                <c:pt idx="1117">
                  <c:v>398</c:v>
                </c:pt>
                <c:pt idx="1118">
                  <c:v>303</c:v>
                </c:pt>
                <c:pt idx="1119">
                  <c:v>328</c:v>
                </c:pt>
                <c:pt idx="1120">
                  <c:v>366</c:v>
                </c:pt>
                <c:pt idx="1121">
                  <c:v>339</c:v>
                </c:pt>
                <c:pt idx="1122">
                  <c:v>352</c:v>
                </c:pt>
                <c:pt idx="1123">
                  <c:v>381</c:v>
                </c:pt>
                <c:pt idx="1124">
                  <c:v>370</c:v>
                </c:pt>
                <c:pt idx="1125">
                  <c:v>344</c:v>
                </c:pt>
                <c:pt idx="1126">
                  <c:v>371</c:v>
                </c:pt>
                <c:pt idx="1127">
                  <c:v>327</c:v>
                </c:pt>
                <c:pt idx="1128">
                  <c:v>292</c:v>
                </c:pt>
                <c:pt idx="1129">
                  <c:v>386</c:v>
                </c:pt>
                <c:pt idx="1130">
                  <c:v>395</c:v>
                </c:pt>
                <c:pt idx="1131">
                  <c:v>299</c:v>
                </c:pt>
                <c:pt idx="1132">
                  <c:v>325</c:v>
                </c:pt>
                <c:pt idx="1133">
                  <c:v>347</c:v>
                </c:pt>
                <c:pt idx="1134">
                  <c:v>331</c:v>
                </c:pt>
                <c:pt idx="1135">
                  <c:v>299</c:v>
                </c:pt>
                <c:pt idx="1136">
                  <c:v>337</c:v>
                </c:pt>
                <c:pt idx="1137">
                  <c:v>349</c:v>
                </c:pt>
                <c:pt idx="1138">
                  <c:v>334</c:v>
                </c:pt>
                <c:pt idx="1139">
                  <c:v>302</c:v>
                </c:pt>
                <c:pt idx="1140">
                  <c:v>288</c:v>
                </c:pt>
                <c:pt idx="1141">
                  <c:v>312</c:v>
                </c:pt>
                <c:pt idx="1142">
                  <c:v>333</c:v>
                </c:pt>
                <c:pt idx="1143">
                  <c:v>365</c:v>
                </c:pt>
                <c:pt idx="1144">
                  <c:v>407</c:v>
                </c:pt>
                <c:pt idx="1145">
                  <c:v>331</c:v>
                </c:pt>
                <c:pt idx="1146">
                  <c:v>312</c:v>
                </c:pt>
                <c:pt idx="1147">
                  <c:v>332</c:v>
                </c:pt>
                <c:pt idx="1148">
                  <c:v>342</c:v>
                </c:pt>
                <c:pt idx="1149">
                  <c:v>326</c:v>
                </c:pt>
                <c:pt idx="1150">
                  <c:v>353</c:v>
                </c:pt>
                <c:pt idx="1151">
                  <c:v>331</c:v>
                </c:pt>
                <c:pt idx="1152">
                  <c:v>304</c:v>
                </c:pt>
                <c:pt idx="1153">
                  <c:v>302</c:v>
                </c:pt>
                <c:pt idx="1154">
                  <c:v>246</c:v>
                </c:pt>
                <c:pt idx="1155">
                  <c:v>179</c:v>
                </c:pt>
                <c:pt idx="1156">
                  <c:v>216</c:v>
                </c:pt>
                <c:pt idx="1157">
                  <c:v>182</c:v>
                </c:pt>
                <c:pt idx="1158">
                  <c:v>31</c:v>
                </c:pt>
                <c:pt idx="1159">
                  <c:v>3</c:v>
                </c:pt>
                <c:pt idx="1160">
                  <c:v>0</c:v>
                </c:pt>
                <c:pt idx="1161">
                  <c:v>0</c:v>
                </c:pt>
                <c:pt idx="1162">
                  <c:v>0</c:v>
                </c:pt>
                <c:pt idx="1163">
                  <c:v>0</c:v>
                </c:pt>
                <c:pt idx="1164">
                  <c:v>0</c:v>
                </c:pt>
                <c:pt idx="1165">
                  <c:v>0</c:v>
                </c:pt>
                <c:pt idx="1166">
                  <c:v>0</c:v>
                </c:pt>
                <c:pt idx="1167">
                  <c:v>0</c:v>
                </c:pt>
                <c:pt idx="1168">
                  <c:v>12</c:v>
                </c:pt>
                <c:pt idx="1169">
                  <c:v>68</c:v>
                </c:pt>
                <c:pt idx="1170">
                  <c:v>79</c:v>
                </c:pt>
                <c:pt idx="1171">
                  <c:v>70</c:v>
                </c:pt>
                <c:pt idx="1172">
                  <c:v>83</c:v>
                </c:pt>
                <c:pt idx="1173">
                  <c:v>83</c:v>
                </c:pt>
                <c:pt idx="1174">
                  <c:v>77</c:v>
                </c:pt>
                <c:pt idx="1175">
                  <c:v>80</c:v>
                </c:pt>
                <c:pt idx="1176">
                  <c:v>82</c:v>
                </c:pt>
                <c:pt idx="1177">
                  <c:v>131</c:v>
                </c:pt>
                <c:pt idx="1178">
                  <c:v>167</c:v>
                </c:pt>
                <c:pt idx="1179">
                  <c:v>140</c:v>
                </c:pt>
                <c:pt idx="1180">
                  <c:v>119</c:v>
                </c:pt>
                <c:pt idx="1181">
                  <c:v>125</c:v>
                </c:pt>
                <c:pt idx="1182">
                  <c:v>157</c:v>
                </c:pt>
                <c:pt idx="1183">
                  <c:v>135</c:v>
                </c:pt>
                <c:pt idx="1184">
                  <c:v>216</c:v>
                </c:pt>
                <c:pt idx="1185">
                  <c:v>274</c:v>
                </c:pt>
                <c:pt idx="1186">
                  <c:v>158</c:v>
                </c:pt>
                <c:pt idx="1187">
                  <c:v>0</c:v>
                </c:pt>
                <c:pt idx="1188">
                  <c:v>0</c:v>
                </c:pt>
                <c:pt idx="1189">
                  <c:v>0</c:v>
                </c:pt>
                <c:pt idx="1190">
                  <c:v>89</c:v>
                </c:pt>
                <c:pt idx="1191">
                  <c:v>144</c:v>
                </c:pt>
                <c:pt idx="1192">
                  <c:v>110</c:v>
                </c:pt>
                <c:pt idx="1193">
                  <c:v>100</c:v>
                </c:pt>
                <c:pt idx="1194">
                  <c:v>75</c:v>
                </c:pt>
                <c:pt idx="1195">
                  <c:v>42</c:v>
                </c:pt>
                <c:pt idx="1196">
                  <c:v>28</c:v>
                </c:pt>
                <c:pt idx="1197">
                  <c:v>27</c:v>
                </c:pt>
                <c:pt idx="1198">
                  <c:v>5</c:v>
                </c:pt>
                <c:pt idx="1199">
                  <c:v>5</c:v>
                </c:pt>
                <c:pt idx="1200">
                  <c:v>0</c:v>
                </c:pt>
                <c:pt idx="1201">
                  <c:v>0</c:v>
                </c:pt>
                <c:pt idx="1202">
                  <c:v>0</c:v>
                </c:pt>
                <c:pt idx="1203">
                  <c:v>0</c:v>
                </c:pt>
                <c:pt idx="1204">
                  <c:v>0</c:v>
                </c:pt>
                <c:pt idx="1205">
                  <c:v>6</c:v>
                </c:pt>
                <c:pt idx="1206">
                  <c:v>69</c:v>
                </c:pt>
                <c:pt idx="1207">
                  <c:v>27</c:v>
                </c:pt>
                <c:pt idx="1208">
                  <c:v>54</c:v>
                </c:pt>
                <c:pt idx="1209">
                  <c:v>61</c:v>
                </c:pt>
                <c:pt idx="1210">
                  <c:v>58</c:v>
                </c:pt>
                <c:pt idx="1211">
                  <c:v>68</c:v>
                </c:pt>
                <c:pt idx="1212">
                  <c:v>53</c:v>
                </c:pt>
                <c:pt idx="1213">
                  <c:v>72</c:v>
                </c:pt>
                <c:pt idx="1214">
                  <c:v>63</c:v>
                </c:pt>
                <c:pt idx="1215">
                  <c:v>74</c:v>
                </c:pt>
                <c:pt idx="1216">
                  <c:v>68</c:v>
                </c:pt>
                <c:pt idx="1217">
                  <c:v>63</c:v>
                </c:pt>
                <c:pt idx="1218">
                  <c:v>53</c:v>
                </c:pt>
                <c:pt idx="1219">
                  <c:v>57</c:v>
                </c:pt>
                <c:pt idx="1220">
                  <c:v>58</c:v>
                </c:pt>
                <c:pt idx="1221">
                  <c:v>61</c:v>
                </c:pt>
                <c:pt idx="1222">
                  <c:v>71</c:v>
                </c:pt>
                <c:pt idx="1223">
                  <c:v>56</c:v>
                </c:pt>
                <c:pt idx="1224">
                  <c:v>59</c:v>
                </c:pt>
                <c:pt idx="1225">
                  <c:v>57</c:v>
                </c:pt>
                <c:pt idx="1226">
                  <c:v>62</c:v>
                </c:pt>
                <c:pt idx="1227">
                  <c:v>69</c:v>
                </c:pt>
                <c:pt idx="1228">
                  <c:v>63</c:v>
                </c:pt>
                <c:pt idx="1229">
                  <c:v>76</c:v>
                </c:pt>
                <c:pt idx="1230">
                  <c:v>78</c:v>
                </c:pt>
                <c:pt idx="1231">
                  <c:v>92</c:v>
                </c:pt>
                <c:pt idx="1232">
                  <c:v>96</c:v>
                </c:pt>
                <c:pt idx="1233">
                  <c:v>83</c:v>
                </c:pt>
                <c:pt idx="1234">
                  <c:v>95</c:v>
                </c:pt>
                <c:pt idx="1235">
                  <c:v>100</c:v>
                </c:pt>
                <c:pt idx="1236">
                  <c:v>101</c:v>
                </c:pt>
                <c:pt idx="1237">
                  <c:v>106</c:v>
                </c:pt>
                <c:pt idx="1238">
                  <c:v>98</c:v>
                </c:pt>
                <c:pt idx="1239">
                  <c:v>98</c:v>
                </c:pt>
                <c:pt idx="1240">
                  <c:v>89</c:v>
                </c:pt>
                <c:pt idx="1241">
                  <c:v>87</c:v>
                </c:pt>
                <c:pt idx="1242">
                  <c:v>77</c:v>
                </c:pt>
                <c:pt idx="1243">
                  <c:v>70</c:v>
                </c:pt>
                <c:pt idx="1244">
                  <c:v>83</c:v>
                </c:pt>
                <c:pt idx="1245">
                  <c:v>77</c:v>
                </c:pt>
                <c:pt idx="1246">
                  <c:v>74</c:v>
                </c:pt>
                <c:pt idx="1247">
                  <c:v>70</c:v>
                </c:pt>
                <c:pt idx="1248">
                  <c:v>71</c:v>
                </c:pt>
                <c:pt idx="1249">
                  <c:v>61</c:v>
                </c:pt>
                <c:pt idx="1250">
                  <c:v>61</c:v>
                </c:pt>
                <c:pt idx="1251">
                  <c:v>67</c:v>
                </c:pt>
                <c:pt idx="1252">
                  <c:v>76</c:v>
                </c:pt>
                <c:pt idx="1253">
                  <c:v>89</c:v>
                </c:pt>
                <c:pt idx="1254">
                  <c:v>92</c:v>
                </c:pt>
                <c:pt idx="1255">
                  <c:v>81</c:v>
                </c:pt>
                <c:pt idx="1256">
                  <c:v>84</c:v>
                </c:pt>
                <c:pt idx="1257">
                  <c:v>83</c:v>
                </c:pt>
                <c:pt idx="1258">
                  <c:v>77</c:v>
                </c:pt>
                <c:pt idx="1259">
                  <c:v>76</c:v>
                </c:pt>
                <c:pt idx="1260">
                  <c:v>91</c:v>
                </c:pt>
                <c:pt idx="1261">
                  <c:v>74</c:v>
                </c:pt>
                <c:pt idx="1262">
                  <c:v>70</c:v>
                </c:pt>
                <c:pt idx="1263">
                  <c:v>62</c:v>
                </c:pt>
                <c:pt idx="1264">
                  <c:v>66</c:v>
                </c:pt>
                <c:pt idx="1265">
                  <c:v>67</c:v>
                </c:pt>
                <c:pt idx="1266">
                  <c:v>86</c:v>
                </c:pt>
                <c:pt idx="1267">
                  <c:v>70</c:v>
                </c:pt>
                <c:pt idx="1268">
                  <c:v>0</c:v>
                </c:pt>
                <c:pt idx="1269">
                  <c:v>0</c:v>
                </c:pt>
                <c:pt idx="1270">
                  <c:v>0</c:v>
                </c:pt>
                <c:pt idx="1271">
                  <c:v>0</c:v>
                </c:pt>
                <c:pt idx="1272">
                  <c:v>101</c:v>
                </c:pt>
                <c:pt idx="1273">
                  <c:v>258</c:v>
                </c:pt>
                <c:pt idx="1274">
                  <c:v>251</c:v>
                </c:pt>
                <c:pt idx="1275">
                  <c:v>229</c:v>
                </c:pt>
                <c:pt idx="1276">
                  <c:v>153</c:v>
                </c:pt>
                <c:pt idx="1277">
                  <c:v>130</c:v>
                </c:pt>
                <c:pt idx="1278">
                  <c:v>149</c:v>
                </c:pt>
                <c:pt idx="1279">
                  <c:v>117</c:v>
                </c:pt>
                <c:pt idx="1280">
                  <c:v>114</c:v>
                </c:pt>
                <c:pt idx="1281">
                  <c:v>100</c:v>
                </c:pt>
                <c:pt idx="1282">
                  <c:v>114</c:v>
                </c:pt>
                <c:pt idx="1283">
                  <c:v>105</c:v>
                </c:pt>
                <c:pt idx="1284">
                  <c:v>94</c:v>
                </c:pt>
                <c:pt idx="1285">
                  <c:v>86</c:v>
                </c:pt>
                <c:pt idx="1286">
                  <c:v>99</c:v>
                </c:pt>
                <c:pt idx="1287">
                  <c:v>85</c:v>
                </c:pt>
                <c:pt idx="1288">
                  <c:v>110</c:v>
                </c:pt>
                <c:pt idx="1289">
                  <c:v>137</c:v>
                </c:pt>
                <c:pt idx="1290">
                  <c:v>116</c:v>
                </c:pt>
                <c:pt idx="1291">
                  <c:v>118</c:v>
                </c:pt>
                <c:pt idx="1292">
                  <c:v>104</c:v>
                </c:pt>
                <c:pt idx="1293">
                  <c:v>96</c:v>
                </c:pt>
                <c:pt idx="1294">
                  <c:v>82</c:v>
                </c:pt>
                <c:pt idx="1295">
                  <c:v>119</c:v>
                </c:pt>
                <c:pt idx="1296">
                  <c:v>103</c:v>
                </c:pt>
                <c:pt idx="1297">
                  <c:v>107</c:v>
                </c:pt>
                <c:pt idx="1298">
                  <c:v>98</c:v>
                </c:pt>
                <c:pt idx="1299">
                  <c:v>91</c:v>
                </c:pt>
                <c:pt idx="1300">
                  <c:v>112</c:v>
                </c:pt>
                <c:pt idx="1301">
                  <c:v>110</c:v>
                </c:pt>
                <c:pt idx="1302">
                  <c:v>103</c:v>
                </c:pt>
                <c:pt idx="1303">
                  <c:v>93</c:v>
                </c:pt>
                <c:pt idx="1304">
                  <c:v>112</c:v>
                </c:pt>
                <c:pt idx="1305">
                  <c:v>101</c:v>
                </c:pt>
                <c:pt idx="1306">
                  <c:v>102</c:v>
                </c:pt>
                <c:pt idx="1307">
                  <c:v>112</c:v>
                </c:pt>
                <c:pt idx="1308">
                  <c:v>118</c:v>
                </c:pt>
                <c:pt idx="1309">
                  <c:v>104</c:v>
                </c:pt>
                <c:pt idx="1310">
                  <c:v>122</c:v>
                </c:pt>
                <c:pt idx="1311">
                  <c:v>129</c:v>
                </c:pt>
                <c:pt idx="1312">
                  <c:v>97</c:v>
                </c:pt>
                <c:pt idx="1313">
                  <c:v>81</c:v>
                </c:pt>
                <c:pt idx="1314">
                  <c:v>79</c:v>
                </c:pt>
                <c:pt idx="1315">
                  <c:v>98</c:v>
                </c:pt>
                <c:pt idx="1316">
                  <c:v>92</c:v>
                </c:pt>
                <c:pt idx="1317">
                  <c:v>110</c:v>
                </c:pt>
                <c:pt idx="1318">
                  <c:v>98</c:v>
                </c:pt>
                <c:pt idx="1319">
                  <c:v>117</c:v>
                </c:pt>
                <c:pt idx="1320">
                  <c:v>137</c:v>
                </c:pt>
                <c:pt idx="1321">
                  <c:v>131</c:v>
                </c:pt>
                <c:pt idx="1322">
                  <c:v>157</c:v>
                </c:pt>
                <c:pt idx="1323">
                  <c:v>157</c:v>
                </c:pt>
                <c:pt idx="1324">
                  <c:v>168</c:v>
                </c:pt>
                <c:pt idx="1325">
                  <c:v>157</c:v>
                </c:pt>
                <c:pt idx="1326">
                  <c:v>161</c:v>
                </c:pt>
                <c:pt idx="1327">
                  <c:v>126</c:v>
                </c:pt>
                <c:pt idx="1328">
                  <c:v>114</c:v>
                </c:pt>
                <c:pt idx="1329">
                  <c:v>122</c:v>
                </c:pt>
                <c:pt idx="1330">
                  <c:v>121</c:v>
                </c:pt>
                <c:pt idx="1331">
                  <c:v>105</c:v>
                </c:pt>
                <c:pt idx="1332">
                  <c:v>93</c:v>
                </c:pt>
                <c:pt idx="1333">
                  <c:v>21</c:v>
                </c:pt>
                <c:pt idx="1334">
                  <c:v>0</c:v>
                </c:pt>
                <c:pt idx="1335">
                  <c:v>0</c:v>
                </c:pt>
                <c:pt idx="1336">
                  <c:v>2</c:v>
                </c:pt>
                <c:pt idx="1337">
                  <c:v>16</c:v>
                </c:pt>
                <c:pt idx="1338">
                  <c:v>82</c:v>
                </c:pt>
                <c:pt idx="1339">
                  <c:v>224</c:v>
                </c:pt>
                <c:pt idx="1340">
                  <c:v>354</c:v>
                </c:pt>
                <c:pt idx="1341">
                  <c:v>284</c:v>
                </c:pt>
                <c:pt idx="1342">
                  <c:v>362</c:v>
                </c:pt>
                <c:pt idx="1343">
                  <c:v>403</c:v>
                </c:pt>
                <c:pt idx="1344">
                  <c:v>318</c:v>
                </c:pt>
                <c:pt idx="1345">
                  <c:v>177</c:v>
                </c:pt>
                <c:pt idx="1346">
                  <c:v>182</c:v>
                </c:pt>
                <c:pt idx="1347">
                  <c:v>251</c:v>
                </c:pt>
                <c:pt idx="1348">
                  <c:v>304</c:v>
                </c:pt>
                <c:pt idx="1349">
                  <c:v>212</c:v>
                </c:pt>
                <c:pt idx="1350">
                  <c:v>236</c:v>
                </c:pt>
                <c:pt idx="1351">
                  <c:v>197</c:v>
                </c:pt>
                <c:pt idx="1352">
                  <c:v>251</c:v>
                </c:pt>
                <c:pt idx="1353">
                  <c:v>231</c:v>
                </c:pt>
                <c:pt idx="1354">
                  <c:v>227</c:v>
                </c:pt>
                <c:pt idx="1355">
                  <c:v>206</c:v>
                </c:pt>
                <c:pt idx="1356">
                  <c:v>233</c:v>
                </c:pt>
                <c:pt idx="1357">
                  <c:v>229</c:v>
                </c:pt>
                <c:pt idx="1358">
                  <c:v>215</c:v>
                </c:pt>
                <c:pt idx="1359">
                  <c:v>221</c:v>
                </c:pt>
                <c:pt idx="1360">
                  <c:v>385</c:v>
                </c:pt>
                <c:pt idx="1361">
                  <c:v>330</c:v>
                </c:pt>
                <c:pt idx="1362">
                  <c:v>451</c:v>
                </c:pt>
                <c:pt idx="1363">
                  <c:v>460</c:v>
                </c:pt>
                <c:pt idx="1364">
                  <c:v>530</c:v>
                </c:pt>
                <c:pt idx="1365">
                  <c:v>451</c:v>
                </c:pt>
                <c:pt idx="1366">
                  <c:v>472</c:v>
                </c:pt>
                <c:pt idx="1367">
                  <c:v>409</c:v>
                </c:pt>
                <c:pt idx="1368">
                  <c:v>374</c:v>
                </c:pt>
                <c:pt idx="1369">
                  <c:v>374</c:v>
                </c:pt>
                <c:pt idx="1370">
                  <c:v>352</c:v>
                </c:pt>
                <c:pt idx="1371">
                  <c:v>362</c:v>
                </c:pt>
                <c:pt idx="1372">
                  <c:v>384</c:v>
                </c:pt>
                <c:pt idx="1373">
                  <c:v>456</c:v>
                </c:pt>
                <c:pt idx="1374">
                  <c:v>311</c:v>
                </c:pt>
                <c:pt idx="1375">
                  <c:v>350</c:v>
                </c:pt>
                <c:pt idx="1376">
                  <c:v>308</c:v>
                </c:pt>
                <c:pt idx="1377">
                  <c:v>333</c:v>
                </c:pt>
                <c:pt idx="1378">
                  <c:v>324</c:v>
                </c:pt>
                <c:pt idx="1379">
                  <c:v>331</c:v>
                </c:pt>
                <c:pt idx="1380">
                  <c:v>314</c:v>
                </c:pt>
                <c:pt idx="1381">
                  <c:v>330</c:v>
                </c:pt>
                <c:pt idx="1382">
                  <c:v>369</c:v>
                </c:pt>
                <c:pt idx="1383">
                  <c:v>276</c:v>
                </c:pt>
                <c:pt idx="1384">
                  <c:v>345</c:v>
                </c:pt>
                <c:pt idx="1385">
                  <c:v>325</c:v>
                </c:pt>
                <c:pt idx="1386">
                  <c:v>324</c:v>
                </c:pt>
                <c:pt idx="1387">
                  <c:v>308</c:v>
                </c:pt>
                <c:pt idx="1388">
                  <c:v>298</c:v>
                </c:pt>
                <c:pt idx="1389">
                  <c:v>374</c:v>
                </c:pt>
                <c:pt idx="1390">
                  <c:v>313</c:v>
                </c:pt>
                <c:pt idx="1391">
                  <c:v>308</c:v>
                </c:pt>
                <c:pt idx="1392">
                  <c:v>354</c:v>
                </c:pt>
                <c:pt idx="1393">
                  <c:v>308</c:v>
                </c:pt>
                <c:pt idx="1394">
                  <c:v>345</c:v>
                </c:pt>
                <c:pt idx="1395">
                  <c:v>350</c:v>
                </c:pt>
                <c:pt idx="1396">
                  <c:v>303</c:v>
                </c:pt>
                <c:pt idx="1397">
                  <c:v>350</c:v>
                </c:pt>
                <c:pt idx="1398">
                  <c:v>300</c:v>
                </c:pt>
                <c:pt idx="1399">
                  <c:v>299</c:v>
                </c:pt>
                <c:pt idx="1400">
                  <c:v>276</c:v>
                </c:pt>
                <c:pt idx="1401">
                  <c:v>293</c:v>
                </c:pt>
                <c:pt idx="1402">
                  <c:v>299</c:v>
                </c:pt>
                <c:pt idx="1403">
                  <c:v>304</c:v>
                </c:pt>
                <c:pt idx="1404">
                  <c:v>380</c:v>
                </c:pt>
                <c:pt idx="1405">
                  <c:v>331</c:v>
                </c:pt>
                <c:pt idx="1406">
                  <c:v>323</c:v>
                </c:pt>
                <c:pt idx="1407">
                  <c:v>330</c:v>
                </c:pt>
                <c:pt idx="1408">
                  <c:v>323</c:v>
                </c:pt>
                <c:pt idx="1409">
                  <c:v>303</c:v>
                </c:pt>
                <c:pt idx="1410">
                  <c:v>312</c:v>
                </c:pt>
                <c:pt idx="1411">
                  <c:v>337</c:v>
                </c:pt>
                <c:pt idx="1412">
                  <c:v>267</c:v>
                </c:pt>
                <c:pt idx="1413">
                  <c:v>336</c:v>
                </c:pt>
                <c:pt idx="1414">
                  <c:v>303</c:v>
                </c:pt>
                <c:pt idx="1415">
                  <c:v>348</c:v>
                </c:pt>
                <c:pt idx="1416">
                  <c:v>339</c:v>
                </c:pt>
                <c:pt idx="1417">
                  <c:v>394</c:v>
                </c:pt>
                <c:pt idx="1418">
                  <c:v>350</c:v>
                </c:pt>
                <c:pt idx="1419">
                  <c:v>364</c:v>
                </c:pt>
                <c:pt idx="1420">
                  <c:v>337</c:v>
                </c:pt>
                <c:pt idx="1421">
                  <c:v>396</c:v>
                </c:pt>
                <c:pt idx="1422">
                  <c:v>349</c:v>
                </c:pt>
                <c:pt idx="1423">
                  <c:v>351</c:v>
                </c:pt>
                <c:pt idx="1424">
                  <c:v>357</c:v>
                </c:pt>
                <c:pt idx="1425">
                  <c:v>329</c:v>
                </c:pt>
                <c:pt idx="1426">
                  <c:v>372</c:v>
                </c:pt>
                <c:pt idx="1427">
                  <c:v>322</c:v>
                </c:pt>
                <c:pt idx="1428">
                  <c:v>355</c:v>
                </c:pt>
                <c:pt idx="1429">
                  <c:v>343</c:v>
                </c:pt>
                <c:pt idx="1430">
                  <c:v>315</c:v>
                </c:pt>
                <c:pt idx="1431">
                  <c:v>330</c:v>
                </c:pt>
                <c:pt idx="1432">
                  <c:v>281</c:v>
                </c:pt>
                <c:pt idx="1433">
                  <c:v>315</c:v>
                </c:pt>
                <c:pt idx="1434">
                  <c:v>266</c:v>
                </c:pt>
                <c:pt idx="1435">
                  <c:v>304</c:v>
                </c:pt>
                <c:pt idx="1436">
                  <c:v>270</c:v>
                </c:pt>
                <c:pt idx="1437">
                  <c:v>354</c:v>
                </c:pt>
                <c:pt idx="1438">
                  <c:v>295</c:v>
                </c:pt>
                <c:pt idx="1439">
                  <c:v>367</c:v>
                </c:pt>
                <c:pt idx="1440">
                  <c:v>300</c:v>
                </c:pt>
                <c:pt idx="1441">
                  <c:v>326</c:v>
                </c:pt>
                <c:pt idx="1442">
                  <c:v>304</c:v>
                </c:pt>
                <c:pt idx="1443">
                  <c:v>280</c:v>
                </c:pt>
                <c:pt idx="1444">
                  <c:v>387</c:v>
                </c:pt>
                <c:pt idx="1445">
                  <c:v>360</c:v>
                </c:pt>
                <c:pt idx="1446">
                  <c:v>330</c:v>
                </c:pt>
                <c:pt idx="1447">
                  <c:v>363</c:v>
                </c:pt>
                <c:pt idx="1448">
                  <c:v>319</c:v>
                </c:pt>
                <c:pt idx="1449">
                  <c:v>352</c:v>
                </c:pt>
                <c:pt idx="1450">
                  <c:v>373</c:v>
                </c:pt>
                <c:pt idx="1451">
                  <c:v>337</c:v>
                </c:pt>
                <c:pt idx="1452">
                  <c:v>369</c:v>
                </c:pt>
                <c:pt idx="1453">
                  <c:v>400</c:v>
                </c:pt>
                <c:pt idx="1454">
                  <c:v>319</c:v>
                </c:pt>
                <c:pt idx="1455">
                  <c:v>352</c:v>
                </c:pt>
                <c:pt idx="1456">
                  <c:v>380</c:v>
                </c:pt>
                <c:pt idx="1457">
                  <c:v>349</c:v>
                </c:pt>
                <c:pt idx="1458">
                  <c:v>340</c:v>
                </c:pt>
                <c:pt idx="1459">
                  <c:v>380</c:v>
                </c:pt>
                <c:pt idx="1460">
                  <c:v>326</c:v>
                </c:pt>
                <c:pt idx="1461">
                  <c:v>323</c:v>
                </c:pt>
                <c:pt idx="1462">
                  <c:v>403</c:v>
                </c:pt>
                <c:pt idx="1463">
                  <c:v>356</c:v>
                </c:pt>
                <c:pt idx="1464">
                  <c:v>339</c:v>
                </c:pt>
                <c:pt idx="1465">
                  <c:v>321</c:v>
                </c:pt>
                <c:pt idx="1466">
                  <c:v>321</c:v>
                </c:pt>
                <c:pt idx="1467">
                  <c:v>364</c:v>
                </c:pt>
                <c:pt idx="1468">
                  <c:v>351</c:v>
                </c:pt>
                <c:pt idx="1469">
                  <c:v>325</c:v>
                </c:pt>
                <c:pt idx="1470">
                  <c:v>333</c:v>
                </c:pt>
                <c:pt idx="1471">
                  <c:v>328</c:v>
                </c:pt>
                <c:pt idx="1472">
                  <c:v>362</c:v>
                </c:pt>
                <c:pt idx="1473">
                  <c:v>412</c:v>
                </c:pt>
                <c:pt idx="1474">
                  <c:v>386</c:v>
                </c:pt>
                <c:pt idx="1475">
                  <c:v>358</c:v>
                </c:pt>
                <c:pt idx="1476">
                  <c:v>419</c:v>
                </c:pt>
                <c:pt idx="1477">
                  <c:v>347</c:v>
                </c:pt>
                <c:pt idx="1478">
                  <c:v>369</c:v>
                </c:pt>
                <c:pt idx="1479">
                  <c:v>368</c:v>
                </c:pt>
                <c:pt idx="1480">
                  <c:v>369</c:v>
                </c:pt>
                <c:pt idx="1481">
                  <c:v>401</c:v>
                </c:pt>
                <c:pt idx="1482">
                  <c:v>411</c:v>
                </c:pt>
                <c:pt idx="1483">
                  <c:v>425</c:v>
                </c:pt>
                <c:pt idx="1484">
                  <c:v>404</c:v>
                </c:pt>
                <c:pt idx="1485">
                  <c:v>368</c:v>
                </c:pt>
                <c:pt idx="1486">
                  <c:v>341</c:v>
                </c:pt>
                <c:pt idx="1487">
                  <c:v>323</c:v>
                </c:pt>
                <c:pt idx="1488">
                  <c:v>327</c:v>
                </c:pt>
                <c:pt idx="1489">
                  <c:v>312</c:v>
                </c:pt>
                <c:pt idx="1490">
                  <c:v>280</c:v>
                </c:pt>
                <c:pt idx="1491">
                  <c:v>310</c:v>
                </c:pt>
                <c:pt idx="1492">
                  <c:v>288</c:v>
                </c:pt>
                <c:pt idx="1493">
                  <c:v>322</c:v>
                </c:pt>
                <c:pt idx="1494">
                  <c:v>312</c:v>
                </c:pt>
                <c:pt idx="1495">
                  <c:v>325</c:v>
                </c:pt>
                <c:pt idx="1496">
                  <c:v>377</c:v>
                </c:pt>
                <c:pt idx="1497">
                  <c:v>346</c:v>
                </c:pt>
                <c:pt idx="1498">
                  <c:v>380</c:v>
                </c:pt>
                <c:pt idx="1499">
                  <c:v>350</c:v>
                </c:pt>
                <c:pt idx="1500">
                  <c:v>399</c:v>
                </c:pt>
                <c:pt idx="1501">
                  <c:v>346</c:v>
                </c:pt>
                <c:pt idx="1502">
                  <c:v>351</c:v>
                </c:pt>
                <c:pt idx="1503">
                  <c:v>340</c:v>
                </c:pt>
                <c:pt idx="1504">
                  <c:v>342</c:v>
                </c:pt>
                <c:pt idx="1505">
                  <c:v>378</c:v>
                </c:pt>
                <c:pt idx="1506">
                  <c:v>368</c:v>
                </c:pt>
                <c:pt idx="1507">
                  <c:v>351</c:v>
                </c:pt>
                <c:pt idx="1508">
                  <c:v>340</c:v>
                </c:pt>
                <c:pt idx="1509">
                  <c:v>329</c:v>
                </c:pt>
                <c:pt idx="1510">
                  <c:v>356</c:v>
                </c:pt>
                <c:pt idx="1511">
                  <c:v>337</c:v>
                </c:pt>
                <c:pt idx="1512">
                  <c:v>383</c:v>
                </c:pt>
                <c:pt idx="1513">
                  <c:v>349</c:v>
                </c:pt>
                <c:pt idx="1514">
                  <c:v>336</c:v>
                </c:pt>
                <c:pt idx="1515">
                  <c:v>331</c:v>
                </c:pt>
                <c:pt idx="1516">
                  <c:v>306</c:v>
                </c:pt>
                <c:pt idx="1517">
                  <c:v>307</c:v>
                </c:pt>
                <c:pt idx="1518">
                  <c:v>322</c:v>
                </c:pt>
                <c:pt idx="1519">
                  <c:v>343</c:v>
                </c:pt>
                <c:pt idx="1520">
                  <c:v>340</c:v>
                </c:pt>
                <c:pt idx="1521">
                  <c:v>352</c:v>
                </c:pt>
                <c:pt idx="1522">
                  <c:v>368</c:v>
                </c:pt>
                <c:pt idx="1523">
                  <c:v>388</c:v>
                </c:pt>
                <c:pt idx="1524">
                  <c:v>360</c:v>
                </c:pt>
                <c:pt idx="1525">
                  <c:v>420</c:v>
                </c:pt>
                <c:pt idx="1526">
                  <c:v>408</c:v>
                </c:pt>
                <c:pt idx="1527">
                  <c:v>382</c:v>
                </c:pt>
                <c:pt idx="1528">
                  <c:v>371</c:v>
                </c:pt>
                <c:pt idx="1529">
                  <c:v>365</c:v>
                </c:pt>
                <c:pt idx="1530">
                  <c:v>373</c:v>
                </c:pt>
                <c:pt idx="1531">
                  <c:v>364</c:v>
                </c:pt>
                <c:pt idx="1532">
                  <c:v>345</c:v>
                </c:pt>
                <c:pt idx="1533">
                  <c:v>363</c:v>
                </c:pt>
                <c:pt idx="1534">
                  <c:v>342</c:v>
                </c:pt>
                <c:pt idx="1535">
                  <c:v>302</c:v>
                </c:pt>
                <c:pt idx="1536">
                  <c:v>361</c:v>
                </c:pt>
                <c:pt idx="1537">
                  <c:v>364</c:v>
                </c:pt>
                <c:pt idx="1538">
                  <c:v>370</c:v>
                </c:pt>
                <c:pt idx="1539">
                  <c:v>379</c:v>
                </c:pt>
                <c:pt idx="1540">
                  <c:v>386</c:v>
                </c:pt>
                <c:pt idx="1541">
                  <c:v>381</c:v>
                </c:pt>
                <c:pt idx="1542">
                  <c:v>414</c:v>
                </c:pt>
                <c:pt idx="1543">
                  <c:v>406</c:v>
                </c:pt>
                <c:pt idx="1544">
                  <c:v>389</c:v>
                </c:pt>
                <c:pt idx="1545">
                  <c:v>394</c:v>
                </c:pt>
                <c:pt idx="1546">
                  <c:v>352</c:v>
                </c:pt>
                <c:pt idx="1547">
                  <c:v>412</c:v>
                </c:pt>
                <c:pt idx="1548">
                  <c:v>436</c:v>
                </c:pt>
                <c:pt idx="1549">
                  <c:v>385</c:v>
                </c:pt>
                <c:pt idx="1550">
                  <c:v>386</c:v>
                </c:pt>
                <c:pt idx="1551">
                  <c:v>407</c:v>
                </c:pt>
                <c:pt idx="1552">
                  <c:v>388</c:v>
                </c:pt>
                <c:pt idx="1553">
                  <c:v>364</c:v>
                </c:pt>
                <c:pt idx="1554">
                  <c:v>357</c:v>
                </c:pt>
                <c:pt idx="1555">
                  <c:v>412</c:v>
                </c:pt>
                <c:pt idx="1556">
                  <c:v>472</c:v>
                </c:pt>
                <c:pt idx="1557">
                  <c:v>411</c:v>
                </c:pt>
                <c:pt idx="1558">
                  <c:v>381</c:v>
                </c:pt>
                <c:pt idx="1559">
                  <c:v>378</c:v>
                </c:pt>
                <c:pt idx="1560">
                  <c:v>414</c:v>
                </c:pt>
                <c:pt idx="1561">
                  <c:v>387</c:v>
                </c:pt>
                <c:pt idx="1562">
                  <c:v>367</c:v>
                </c:pt>
                <c:pt idx="1563">
                  <c:v>372</c:v>
                </c:pt>
                <c:pt idx="1564">
                  <c:v>420</c:v>
                </c:pt>
                <c:pt idx="1565">
                  <c:v>389</c:v>
                </c:pt>
                <c:pt idx="1566">
                  <c:v>387</c:v>
                </c:pt>
                <c:pt idx="1567">
                  <c:v>351</c:v>
                </c:pt>
                <c:pt idx="1568">
                  <c:v>371</c:v>
                </c:pt>
                <c:pt idx="1569">
                  <c:v>420</c:v>
                </c:pt>
                <c:pt idx="1570">
                  <c:v>409</c:v>
                </c:pt>
                <c:pt idx="1571">
                  <c:v>389</c:v>
                </c:pt>
                <c:pt idx="1572">
                  <c:v>354</c:v>
                </c:pt>
                <c:pt idx="1573">
                  <c:v>374</c:v>
                </c:pt>
                <c:pt idx="1574">
                  <c:v>386</c:v>
                </c:pt>
                <c:pt idx="1575">
                  <c:v>352</c:v>
                </c:pt>
                <c:pt idx="1576">
                  <c:v>337</c:v>
                </c:pt>
                <c:pt idx="1577">
                  <c:v>329</c:v>
                </c:pt>
                <c:pt idx="1578">
                  <c:v>246</c:v>
                </c:pt>
                <c:pt idx="1579">
                  <c:v>305</c:v>
                </c:pt>
                <c:pt idx="1580">
                  <c:v>338</c:v>
                </c:pt>
                <c:pt idx="1581">
                  <c:v>342</c:v>
                </c:pt>
                <c:pt idx="1582">
                  <c:v>344</c:v>
                </c:pt>
                <c:pt idx="1583">
                  <c:v>341</c:v>
                </c:pt>
                <c:pt idx="1584">
                  <c:v>347</c:v>
                </c:pt>
                <c:pt idx="1585">
                  <c:v>358</c:v>
                </c:pt>
                <c:pt idx="1586">
                  <c:v>338</c:v>
                </c:pt>
                <c:pt idx="1587">
                  <c:v>329</c:v>
                </c:pt>
                <c:pt idx="1588">
                  <c:v>378</c:v>
                </c:pt>
                <c:pt idx="1589">
                  <c:v>363</c:v>
                </c:pt>
                <c:pt idx="1590">
                  <c:v>351</c:v>
                </c:pt>
                <c:pt idx="1591">
                  <c:v>367</c:v>
                </c:pt>
                <c:pt idx="1592">
                  <c:v>382</c:v>
                </c:pt>
                <c:pt idx="1593">
                  <c:v>402</c:v>
                </c:pt>
                <c:pt idx="1594">
                  <c:v>338</c:v>
                </c:pt>
                <c:pt idx="1595">
                  <c:v>349</c:v>
                </c:pt>
                <c:pt idx="1596">
                  <c:v>412</c:v>
                </c:pt>
                <c:pt idx="1597">
                  <c:v>337</c:v>
                </c:pt>
                <c:pt idx="1598">
                  <c:v>369</c:v>
                </c:pt>
                <c:pt idx="1599">
                  <c:v>356</c:v>
                </c:pt>
                <c:pt idx="1600">
                  <c:v>364</c:v>
                </c:pt>
                <c:pt idx="1601">
                  <c:v>323</c:v>
                </c:pt>
                <c:pt idx="1602">
                  <c:v>410</c:v>
                </c:pt>
                <c:pt idx="1603">
                  <c:v>376</c:v>
                </c:pt>
                <c:pt idx="1604">
                  <c:v>389</c:v>
                </c:pt>
                <c:pt idx="1605">
                  <c:v>413</c:v>
                </c:pt>
                <c:pt idx="1606">
                  <c:v>382</c:v>
                </c:pt>
                <c:pt idx="1607">
                  <c:v>329</c:v>
                </c:pt>
                <c:pt idx="1608">
                  <c:v>324</c:v>
                </c:pt>
                <c:pt idx="1609">
                  <c:v>352</c:v>
                </c:pt>
                <c:pt idx="1610">
                  <c:v>371</c:v>
                </c:pt>
                <c:pt idx="1611">
                  <c:v>344</c:v>
                </c:pt>
                <c:pt idx="1612">
                  <c:v>377</c:v>
                </c:pt>
                <c:pt idx="1613">
                  <c:v>392</c:v>
                </c:pt>
                <c:pt idx="1614">
                  <c:v>360</c:v>
                </c:pt>
                <c:pt idx="1615">
                  <c:v>355</c:v>
                </c:pt>
                <c:pt idx="1616">
                  <c:v>314</c:v>
                </c:pt>
                <c:pt idx="1617">
                  <c:v>277</c:v>
                </c:pt>
                <c:pt idx="1618">
                  <c:v>307</c:v>
                </c:pt>
                <c:pt idx="1619">
                  <c:v>307</c:v>
                </c:pt>
                <c:pt idx="1620">
                  <c:v>288</c:v>
                </c:pt>
                <c:pt idx="1621">
                  <c:v>270</c:v>
                </c:pt>
                <c:pt idx="1622">
                  <c:v>325</c:v>
                </c:pt>
                <c:pt idx="1623">
                  <c:v>332</c:v>
                </c:pt>
                <c:pt idx="1624">
                  <c:v>316</c:v>
                </c:pt>
                <c:pt idx="1625">
                  <c:v>344</c:v>
                </c:pt>
                <c:pt idx="1626">
                  <c:v>289</c:v>
                </c:pt>
                <c:pt idx="1627">
                  <c:v>305</c:v>
                </c:pt>
                <c:pt idx="1628">
                  <c:v>307</c:v>
                </c:pt>
                <c:pt idx="1629">
                  <c:v>312</c:v>
                </c:pt>
                <c:pt idx="1630">
                  <c:v>363</c:v>
                </c:pt>
                <c:pt idx="1631">
                  <c:v>330</c:v>
                </c:pt>
                <c:pt idx="1632">
                  <c:v>240</c:v>
                </c:pt>
                <c:pt idx="1633">
                  <c:v>275</c:v>
                </c:pt>
                <c:pt idx="1634">
                  <c:v>255</c:v>
                </c:pt>
                <c:pt idx="1635">
                  <c:v>305</c:v>
                </c:pt>
                <c:pt idx="1636">
                  <c:v>377</c:v>
                </c:pt>
                <c:pt idx="1637">
                  <c:v>106</c:v>
                </c:pt>
                <c:pt idx="1638">
                  <c:v>26</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7</c:v>
                </c:pt>
                <c:pt idx="1665">
                  <c:v>117</c:v>
                </c:pt>
                <c:pt idx="1666">
                  <c:v>117</c:v>
                </c:pt>
                <c:pt idx="1667">
                  <c:v>131</c:v>
                </c:pt>
                <c:pt idx="1668">
                  <c:v>195</c:v>
                </c:pt>
                <c:pt idx="1669">
                  <c:v>197</c:v>
                </c:pt>
                <c:pt idx="1670">
                  <c:v>172</c:v>
                </c:pt>
                <c:pt idx="1671">
                  <c:v>188</c:v>
                </c:pt>
                <c:pt idx="1672">
                  <c:v>179</c:v>
                </c:pt>
                <c:pt idx="1673">
                  <c:v>153</c:v>
                </c:pt>
                <c:pt idx="1674">
                  <c:v>169</c:v>
                </c:pt>
                <c:pt idx="1675">
                  <c:v>152</c:v>
                </c:pt>
                <c:pt idx="1676">
                  <c:v>185</c:v>
                </c:pt>
                <c:pt idx="1677">
                  <c:v>173</c:v>
                </c:pt>
                <c:pt idx="1678">
                  <c:v>162</c:v>
                </c:pt>
                <c:pt idx="1679">
                  <c:v>168</c:v>
                </c:pt>
                <c:pt idx="1680">
                  <c:v>154</c:v>
                </c:pt>
                <c:pt idx="1681">
                  <c:v>130</c:v>
                </c:pt>
                <c:pt idx="1682">
                  <c:v>128</c:v>
                </c:pt>
                <c:pt idx="1683">
                  <c:v>134</c:v>
                </c:pt>
                <c:pt idx="1684">
                  <c:v>138</c:v>
                </c:pt>
                <c:pt idx="1685">
                  <c:v>103</c:v>
                </c:pt>
                <c:pt idx="1686">
                  <c:v>112</c:v>
                </c:pt>
                <c:pt idx="1687">
                  <c:v>97</c:v>
                </c:pt>
                <c:pt idx="1688">
                  <c:v>115</c:v>
                </c:pt>
                <c:pt idx="1689">
                  <c:v>85</c:v>
                </c:pt>
                <c:pt idx="1690">
                  <c:v>77</c:v>
                </c:pt>
                <c:pt idx="1691">
                  <c:v>94</c:v>
                </c:pt>
                <c:pt idx="1692">
                  <c:v>98</c:v>
                </c:pt>
                <c:pt idx="1693">
                  <c:v>95</c:v>
                </c:pt>
                <c:pt idx="1694">
                  <c:v>107</c:v>
                </c:pt>
                <c:pt idx="1695">
                  <c:v>121</c:v>
                </c:pt>
                <c:pt idx="1696">
                  <c:v>117</c:v>
                </c:pt>
                <c:pt idx="1697">
                  <c:v>113</c:v>
                </c:pt>
                <c:pt idx="1698">
                  <c:v>94</c:v>
                </c:pt>
                <c:pt idx="1699">
                  <c:v>97</c:v>
                </c:pt>
                <c:pt idx="1700">
                  <c:v>96</c:v>
                </c:pt>
                <c:pt idx="1701">
                  <c:v>114</c:v>
                </c:pt>
                <c:pt idx="1702">
                  <c:v>172</c:v>
                </c:pt>
                <c:pt idx="1703">
                  <c:v>155</c:v>
                </c:pt>
                <c:pt idx="1704">
                  <c:v>128</c:v>
                </c:pt>
                <c:pt idx="1705">
                  <c:v>119</c:v>
                </c:pt>
                <c:pt idx="1706">
                  <c:v>104</c:v>
                </c:pt>
                <c:pt idx="1707">
                  <c:v>112</c:v>
                </c:pt>
                <c:pt idx="1708">
                  <c:v>116</c:v>
                </c:pt>
                <c:pt idx="1709">
                  <c:v>114</c:v>
                </c:pt>
                <c:pt idx="1710">
                  <c:v>110</c:v>
                </c:pt>
                <c:pt idx="1711">
                  <c:v>122</c:v>
                </c:pt>
                <c:pt idx="1712">
                  <c:v>110</c:v>
                </c:pt>
                <c:pt idx="1713">
                  <c:v>136</c:v>
                </c:pt>
                <c:pt idx="1714">
                  <c:v>159</c:v>
                </c:pt>
                <c:pt idx="1715">
                  <c:v>204</c:v>
                </c:pt>
                <c:pt idx="1716">
                  <c:v>204</c:v>
                </c:pt>
                <c:pt idx="1717">
                  <c:v>236</c:v>
                </c:pt>
                <c:pt idx="1718">
                  <c:v>217</c:v>
                </c:pt>
                <c:pt idx="1719">
                  <c:v>240</c:v>
                </c:pt>
                <c:pt idx="1720">
                  <c:v>269</c:v>
                </c:pt>
                <c:pt idx="1721">
                  <c:v>248</c:v>
                </c:pt>
                <c:pt idx="1722">
                  <c:v>287</c:v>
                </c:pt>
                <c:pt idx="1723">
                  <c:v>281</c:v>
                </c:pt>
                <c:pt idx="1724">
                  <c:v>288</c:v>
                </c:pt>
                <c:pt idx="1725">
                  <c:v>262</c:v>
                </c:pt>
                <c:pt idx="1726">
                  <c:v>258</c:v>
                </c:pt>
                <c:pt idx="1727">
                  <c:v>247</c:v>
                </c:pt>
                <c:pt idx="1728">
                  <c:v>130</c:v>
                </c:pt>
                <c:pt idx="1729">
                  <c:v>22</c:v>
                </c:pt>
                <c:pt idx="1730">
                  <c:v>79</c:v>
                </c:pt>
                <c:pt idx="1731">
                  <c:v>65</c:v>
                </c:pt>
                <c:pt idx="1732">
                  <c:v>65</c:v>
                </c:pt>
                <c:pt idx="1733">
                  <c:v>68</c:v>
                </c:pt>
                <c:pt idx="1734">
                  <c:v>62</c:v>
                </c:pt>
                <c:pt idx="1735">
                  <c:v>73</c:v>
                </c:pt>
                <c:pt idx="1736">
                  <c:v>103</c:v>
                </c:pt>
                <c:pt idx="1737">
                  <c:v>4</c:v>
                </c:pt>
                <c:pt idx="1738">
                  <c:v>2</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23</c:v>
                </c:pt>
                <c:pt idx="1752">
                  <c:v>0</c:v>
                </c:pt>
                <c:pt idx="1753">
                  <c:v>0</c:v>
                </c:pt>
                <c:pt idx="1754">
                  <c:v>294</c:v>
                </c:pt>
                <c:pt idx="1755">
                  <c:v>174</c:v>
                </c:pt>
                <c:pt idx="1756">
                  <c:v>145</c:v>
                </c:pt>
                <c:pt idx="1757">
                  <c:v>88</c:v>
                </c:pt>
                <c:pt idx="1758">
                  <c:v>103</c:v>
                </c:pt>
                <c:pt idx="1759">
                  <c:v>74</c:v>
                </c:pt>
                <c:pt idx="1760">
                  <c:v>91</c:v>
                </c:pt>
                <c:pt idx="1761">
                  <c:v>84</c:v>
                </c:pt>
                <c:pt idx="1762">
                  <c:v>91</c:v>
                </c:pt>
                <c:pt idx="1763">
                  <c:v>91</c:v>
                </c:pt>
                <c:pt idx="1764">
                  <c:v>79</c:v>
                </c:pt>
                <c:pt idx="1765">
                  <c:v>79</c:v>
                </c:pt>
                <c:pt idx="1766">
                  <c:v>71</c:v>
                </c:pt>
                <c:pt idx="1767">
                  <c:v>63</c:v>
                </c:pt>
                <c:pt idx="1768">
                  <c:v>75</c:v>
                </c:pt>
                <c:pt idx="1769">
                  <c:v>74</c:v>
                </c:pt>
                <c:pt idx="1770">
                  <c:v>85</c:v>
                </c:pt>
                <c:pt idx="1771">
                  <c:v>45</c:v>
                </c:pt>
                <c:pt idx="1772">
                  <c:v>66</c:v>
                </c:pt>
                <c:pt idx="1773">
                  <c:v>47</c:v>
                </c:pt>
                <c:pt idx="1774">
                  <c:v>49</c:v>
                </c:pt>
                <c:pt idx="1775">
                  <c:v>73</c:v>
                </c:pt>
                <c:pt idx="1776">
                  <c:v>94</c:v>
                </c:pt>
                <c:pt idx="1777">
                  <c:v>104</c:v>
                </c:pt>
                <c:pt idx="1778">
                  <c:v>103</c:v>
                </c:pt>
                <c:pt idx="1779">
                  <c:v>154</c:v>
                </c:pt>
                <c:pt idx="1780">
                  <c:v>164</c:v>
                </c:pt>
                <c:pt idx="1781">
                  <c:v>123</c:v>
                </c:pt>
                <c:pt idx="1782">
                  <c:v>173</c:v>
                </c:pt>
                <c:pt idx="1783">
                  <c:v>241</c:v>
                </c:pt>
                <c:pt idx="1784">
                  <c:v>248</c:v>
                </c:pt>
                <c:pt idx="1785">
                  <c:v>241</c:v>
                </c:pt>
                <c:pt idx="1786">
                  <c:v>228</c:v>
                </c:pt>
                <c:pt idx="1787">
                  <c:v>207</c:v>
                </c:pt>
                <c:pt idx="1788">
                  <c:v>177</c:v>
                </c:pt>
                <c:pt idx="1789">
                  <c:v>172</c:v>
                </c:pt>
                <c:pt idx="1790">
                  <c:v>170</c:v>
                </c:pt>
                <c:pt idx="1791">
                  <c:v>163</c:v>
                </c:pt>
                <c:pt idx="1792">
                  <c:v>163</c:v>
                </c:pt>
                <c:pt idx="1793">
                  <c:v>108</c:v>
                </c:pt>
                <c:pt idx="1794">
                  <c:v>88</c:v>
                </c:pt>
                <c:pt idx="1795">
                  <c:v>0</c:v>
                </c:pt>
                <c:pt idx="1796">
                  <c:v>77</c:v>
                </c:pt>
                <c:pt idx="1797">
                  <c:v>31</c:v>
                </c:pt>
                <c:pt idx="1798">
                  <c:v>0</c:v>
                </c:pt>
                <c:pt idx="1799">
                  <c:v>0</c:v>
                </c:pt>
                <c:pt idx="1800">
                  <c:v>17</c:v>
                </c:pt>
                <c:pt idx="1801">
                  <c:v>105</c:v>
                </c:pt>
                <c:pt idx="1802">
                  <c:v>92</c:v>
                </c:pt>
                <c:pt idx="1803">
                  <c:v>126</c:v>
                </c:pt>
                <c:pt idx="1804">
                  <c:v>137</c:v>
                </c:pt>
                <c:pt idx="1805">
                  <c:v>122</c:v>
                </c:pt>
                <c:pt idx="1806">
                  <c:v>90</c:v>
                </c:pt>
                <c:pt idx="1807">
                  <c:v>22</c:v>
                </c:pt>
                <c:pt idx="1808">
                  <c:v>125</c:v>
                </c:pt>
                <c:pt idx="1809">
                  <c:v>133</c:v>
                </c:pt>
                <c:pt idx="1810">
                  <c:v>124</c:v>
                </c:pt>
                <c:pt idx="1811">
                  <c:v>132</c:v>
                </c:pt>
                <c:pt idx="1812">
                  <c:v>141</c:v>
                </c:pt>
                <c:pt idx="1813">
                  <c:v>188</c:v>
                </c:pt>
                <c:pt idx="1814">
                  <c:v>222</c:v>
                </c:pt>
                <c:pt idx="1815">
                  <c:v>211</c:v>
                </c:pt>
                <c:pt idx="1816">
                  <c:v>226</c:v>
                </c:pt>
                <c:pt idx="1817">
                  <c:v>212</c:v>
                </c:pt>
                <c:pt idx="1818">
                  <c:v>240</c:v>
                </c:pt>
                <c:pt idx="1819">
                  <c:v>238</c:v>
                </c:pt>
                <c:pt idx="1820">
                  <c:v>242</c:v>
                </c:pt>
                <c:pt idx="1821">
                  <c:v>222</c:v>
                </c:pt>
                <c:pt idx="1822">
                  <c:v>174</c:v>
                </c:pt>
                <c:pt idx="1823">
                  <c:v>149</c:v>
                </c:pt>
                <c:pt idx="1824">
                  <c:v>119</c:v>
                </c:pt>
                <c:pt idx="1825">
                  <c:v>114</c:v>
                </c:pt>
                <c:pt idx="1826">
                  <c:v>106</c:v>
                </c:pt>
                <c:pt idx="1827">
                  <c:v>116</c:v>
                </c:pt>
                <c:pt idx="1828">
                  <c:v>28</c:v>
                </c:pt>
                <c:pt idx="1829">
                  <c:v>0</c:v>
                </c:pt>
                <c:pt idx="1830">
                  <c:v>0</c:v>
                </c:pt>
                <c:pt idx="1831">
                  <c:v>0</c:v>
                </c:pt>
                <c:pt idx="1832">
                  <c:v>0</c:v>
                </c:pt>
                <c:pt idx="1833">
                  <c:v>16</c:v>
                </c:pt>
                <c:pt idx="1834">
                  <c:v>205</c:v>
                </c:pt>
                <c:pt idx="1835">
                  <c:v>382</c:v>
                </c:pt>
                <c:pt idx="1836">
                  <c:v>401</c:v>
                </c:pt>
                <c:pt idx="1837">
                  <c:v>422</c:v>
                </c:pt>
                <c:pt idx="1838">
                  <c:v>302</c:v>
                </c:pt>
                <c:pt idx="1839">
                  <c:v>300</c:v>
                </c:pt>
                <c:pt idx="1840">
                  <c:v>222</c:v>
                </c:pt>
                <c:pt idx="1841">
                  <c:v>183</c:v>
                </c:pt>
                <c:pt idx="1842">
                  <c:v>169</c:v>
                </c:pt>
                <c:pt idx="1843">
                  <c:v>90</c:v>
                </c:pt>
                <c:pt idx="1844">
                  <c:v>1</c:v>
                </c:pt>
                <c:pt idx="1845">
                  <c:v>0</c:v>
                </c:pt>
                <c:pt idx="1846">
                  <c:v>0</c:v>
                </c:pt>
                <c:pt idx="1847">
                  <c:v>0</c:v>
                </c:pt>
                <c:pt idx="1848">
                  <c:v>0</c:v>
                </c:pt>
                <c:pt idx="1849">
                  <c:v>0</c:v>
                </c:pt>
                <c:pt idx="1850">
                  <c:v>0</c:v>
                </c:pt>
                <c:pt idx="1851">
                  <c:v>0</c:v>
                </c:pt>
                <c:pt idx="1852">
                  <c:v>10</c:v>
                </c:pt>
                <c:pt idx="1853">
                  <c:v>250</c:v>
                </c:pt>
                <c:pt idx="1854">
                  <c:v>208</c:v>
                </c:pt>
                <c:pt idx="1855">
                  <c:v>243</c:v>
                </c:pt>
                <c:pt idx="1856">
                  <c:v>289</c:v>
                </c:pt>
                <c:pt idx="1857">
                  <c:v>246</c:v>
                </c:pt>
                <c:pt idx="1858">
                  <c:v>246</c:v>
                </c:pt>
                <c:pt idx="1859">
                  <c:v>177</c:v>
                </c:pt>
                <c:pt idx="1860">
                  <c:v>165</c:v>
                </c:pt>
                <c:pt idx="1861">
                  <c:v>156</c:v>
                </c:pt>
                <c:pt idx="1862">
                  <c:v>164</c:v>
                </c:pt>
                <c:pt idx="1863">
                  <c:v>155</c:v>
                </c:pt>
                <c:pt idx="1864">
                  <c:v>169</c:v>
                </c:pt>
                <c:pt idx="1865">
                  <c:v>156</c:v>
                </c:pt>
                <c:pt idx="1866">
                  <c:v>156</c:v>
                </c:pt>
                <c:pt idx="1867">
                  <c:v>191</c:v>
                </c:pt>
                <c:pt idx="1868">
                  <c:v>176</c:v>
                </c:pt>
                <c:pt idx="1869">
                  <c:v>182</c:v>
                </c:pt>
                <c:pt idx="1870">
                  <c:v>139</c:v>
                </c:pt>
                <c:pt idx="1871">
                  <c:v>109</c:v>
                </c:pt>
                <c:pt idx="1872">
                  <c:v>116</c:v>
                </c:pt>
                <c:pt idx="1873">
                  <c:v>107</c:v>
                </c:pt>
                <c:pt idx="1874">
                  <c:v>87</c:v>
                </c:pt>
                <c:pt idx="1875">
                  <c:v>87</c:v>
                </c:pt>
                <c:pt idx="1876">
                  <c:v>119</c:v>
                </c:pt>
                <c:pt idx="1877">
                  <c:v>83</c:v>
                </c:pt>
                <c:pt idx="1878">
                  <c:v>78</c:v>
                </c:pt>
                <c:pt idx="1879">
                  <c:v>79</c:v>
                </c:pt>
                <c:pt idx="1880">
                  <c:v>85</c:v>
                </c:pt>
                <c:pt idx="1881">
                  <c:v>95</c:v>
                </c:pt>
                <c:pt idx="1882">
                  <c:v>95</c:v>
                </c:pt>
                <c:pt idx="1883">
                  <c:v>84</c:v>
                </c:pt>
                <c:pt idx="1884">
                  <c:v>82</c:v>
                </c:pt>
                <c:pt idx="1885">
                  <c:v>99</c:v>
                </c:pt>
                <c:pt idx="1886">
                  <c:v>102</c:v>
                </c:pt>
                <c:pt idx="1887">
                  <c:v>94</c:v>
                </c:pt>
                <c:pt idx="1888">
                  <c:v>114</c:v>
                </c:pt>
                <c:pt idx="1889">
                  <c:v>137</c:v>
                </c:pt>
                <c:pt idx="1890">
                  <c:v>140</c:v>
                </c:pt>
                <c:pt idx="1891">
                  <c:v>162</c:v>
                </c:pt>
                <c:pt idx="1892">
                  <c:v>218</c:v>
                </c:pt>
                <c:pt idx="1893">
                  <c:v>236</c:v>
                </c:pt>
                <c:pt idx="1894">
                  <c:v>270</c:v>
                </c:pt>
                <c:pt idx="1895">
                  <c:v>258</c:v>
                </c:pt>
                <c:pt idx="1896">
                  <c:v>260</c:v>
                </c:pt>
                <c:pt idx="1897">
                  <c:v>235</c:v>
                </c:pt>
                <c:pt idx="1898">
                  <c:v>220</c:v>
                </c:pt>
                <c:pt idx="1899">
                  <c:v>217</c:v>
                </c:pt>
                <c:pt idx="1900">
                  <c:v>210</c:v>
                </c:pt>
                <c:pt idx="1901">
                  <c:v>236</c:v>
                </c:pt>
                <c:pt idx="1902">
                  <c:v>225</c:v>
                </c:pt>
                <c:pt idx="1903">
                  <c:v>179</c:v>
                </c:pt>
                <c:pt idx="1904">
                  <c:v>133</c:v>
                </c:pt>
                <c:pt idx="1905">
                  <c:v>152</c:v>
                </c:pt>
                <c:pt idx="1906">
                  <c:v>163</c:v>
                </c:pt>
                <c:pt idx="1907">
                  <c:v>147</c:v>
                </c:pt>
                <c:pt idx="1908">
                  <c:v>129</c:v>
                </c:pt>
                <c:pt idx="1909">
                  <c:v>67</c:v>
                </c:pt>
                <c:pt idx="1910">
                  <c:v>17</c:v>
                </c:pt>
                <c:pt idx="1911">
                  <c:v>128</c:v>
                </c:pt>
                <c:pt idx="1912">
                  <c:v>197</c:v>
                </c:pt>
                <c:pt idx="1913">
                  <c:v>203</c:v>
                </c:pt>
                <c:pt idx="1914">
                  <c:v>116</c:v>
                </c:pt>
                <c:pt idx="1915">
                  <c:v>130</c:v>
                </c:pt>
                <c:pt idx="1916">
                  <c:v>214</c:v>
                </c:pt>
                <c:pt idx="1917">
                  <c:v>214</c:v>
                </c:pt>
                <c:pt idx="1918">
                  <c:v>124</c:v>
                </c:pt>
                <c:pt idx="1919">
                  <c:v>124</c:v>
                </c:pt>
                <c:pt idx="1920">
                  <c:v>144</c:v>
                </c:pt>
                <c:pt idx="1921">
                  <c:v>114</c:v>
                </c:pt>
                <c:pt idx="1922">
                  <c:v>83</c:v>
                </c:pt>
                <c:pt idx="1923">
                  <c:v>0</c:v>
                </c:pt>
                <c:pt idx="1924">
                  <c:v>0</c:v>
                </c:pt>
                <c:pt idx="1925">
                  <c:v>0</c:v>
                </c:pt>
                <c:pt idx="1926">
                  <c:v>0</c:v>
                </c:pt>
                <c:pt idx="1927">
                  <c:v>98</c:v>
                </c:pt>
                <c:pt idx="1928">
                  <c:v>96</c:v>
                </c:pt>
                <c:pt idx="1929">
                  <c:v>111</c:v>
                </c:pt>
                <c:pt idx="1930">
                  <c:v>68</c:v>
                </c:pt>
                <c:pt idx="1931">
                  <c:v>0</c:v>
                </c:pt>
                <c:pt idx="1932">
                  <c:v>12</c:v>
                </c:pt>
                <c:pt idx="1933">
                  <c:v>217</c:v>
                </c:pt>
                <c:pt idx="1934">
                  <c:v>250</c:v>
                </c:pt>
                <c:pt idx="1935">
                  <c:v>233</c:v>
                </c:pt>
                <c:pt idx="1936">
                  <c:v>282</c:v>
                </c:pt>
                <c:pt idx="1937">
                  <c:v>195</c:v>
                </c:pt>
                <c:pt idx="1938">
                  <c:v>227</c:v>
                </c:pt>
                <c:pt idx="1939">
                  <c:v>320</c:v>
                </c:pt>
                <c:pt idx="1940">
                  <c:v>215</c:v>
                </c:pt>
                <c:pt idx="1941">
                  <c:v>14</c:v>
                </c:pt>
                <c:pt idx="1942">
                  <c:v>0</c:v>
                </c:pt>
                <c:pt idx="1943">
                  <c:v>0</c:v>
                </c:pt>
                <c:pt idx="1944">
                  <c:v>0</c:v>
                </c:pt>
                <c:pt idx="1945">
                  <c:v>0</c:v>
                </c:pt>
                <c:pt idx="1946">
                  <c:v>20</c:v>
                </c:pt>
                <c:pt idx="1947">
                  <c:v>253</c:v>
                </c:pt>
                <c:pt idx="1948">
                  <c:v>325</c:v>
                </c:pt>
                <c:pt idx="1949">
                  <c:v>325</c:v>
                </c:pt>
                <c:pt idx="1950">
                  <c:v>224</c:v>
                </c:pt>
                <c:pt idx="1951">
                  <c:v>258</c:v>
                </c:pt>
                <c:pt idx="1952">
                  <c:v>179</c:v>
                </c:pt>
                <c:pt idx="1953">
                  <c:v>269</c:v>
                </c:pt>
                <c:pt idx="1954">
                  <c:v>183</c:v>
                </c:pt>
                <c:pt idx="1955">
                  <c:v>95</c:v>
                </c:pt>
                <c:pt idx="1956">
                  <c:v>95</c:v>
                </c:pt>
                <c:pt idx="1957">
                  <c:v>128</c:v>
                </c:pt>
                <c:pt idx="1958">
                  <c:v>99</c:v>
                </c:pt>
                <c:pt idx="1959">
                  <c:v>107</c:v>
                </c:pt>
                <c:pt idx="1960">
                  <c:v>119</c:v>
                </c:pt>
                <c:pt idx="1961">
                  <c:v>151</c:v>
                </c:pt>
                <c:pt idx="1962">
                  <c:v>219</c:v>
                </c:pt>
                <c:pt idx="1963">
                  <c:v>396</c:v>
                </c:pt>
                <c:pt idx="1964">
                  <c:v>417</c:v>
                </c:pt>
                <c:pt idx="1965">
                  <c:v>515</c:v>
                </c:pt>
                <c:pt idx="1966">
                  <c:v>434</c:v>
                </c:pt>
                <c:pt idx="1967">
                  <c:v>379</c:v>
                </c:pt>
                <c:pt idx="1968">
                  <c:v>333</c:v>
                </c:pt>
                <c:pt idx="1969">
                  <c:v>290</c:v>
                </c:pt>
                <c:pt idx="1970">
                  <c:v>349</c:v>
                </c:pt>
                <c:pt idx="1971">
                  <c:v>346</c:v>
                </c:pt>
                <c:pt idx="1972">
                  <c:v>376</c:v>
                </c:pt>
                <c:pt idx="1973">
                  <c:v>339</c:v>
                </c:pt>
                <c:pt idx="1974">
                  <c:v>314</c:v>
                </c:pt>
                <c:pt idx="1975">
                  <c:v>352</c:v>
                </c:pt>
                <c:pt idx="1976">
                  <c:v>343</c:v>
                </c:pt>
                <c:pt idx="1977">
                  <c:v>366</c:v>
                </c:pt>
                <c:pt idx="1978">
                  <c:v>389</c:v>
                </c:pt>
                <c:pt idx="1979">
                  <c:v>361</c:v>
                </c:pt>
                <c:pt idx="1980">
                  <c:v>334</c:v>
                </c:pt>
                <c:pt idx="1981">
                  <c:v>361</c:v>
                </c:pt>
                <c:pt idx="1982">
                  <c:v>373</c:v>
                </c:pt>
                <c:pt idx="1983">
                  <c:v>372</c:v>
                </c:pt>
                <c:pt idx="1984">
                  <c:v>397</c:v>
                </c:pt>
                <c:pt idx="1985">
                  <c:v>423</c:v>
                </c:pt>
                <c:pt idx="1986">
                  <c:v>415</c:v>
                </c:pt>
                <c:pt idx="1987">
                  <c:v>335</c:v>
                </c:pt>
                <c:pt idx="1988">
                  <c:v>254</c:v>
                </c:pt>
                <c:pt idx="1989">
                  <c:v>292</c:v>
                </c:pt>
                <c:pt idx="1990">
                  <c:v>296</c:v>
                </c:pt>
                <c:pt idx="1991">
                  <c:v>290</c:v>
                </c:pt>
                <c:pt idx="1992">
                  <c:v>307</c:v>
                </c:pt>
                <c:pt idx="1993">
                  <c:v>345</c:v>
                </c:pt>
                <c:pt idx="1994">
                  <c:v>310</c:v>
                </c:pt>
                <c:pt idx="1995">
                  <c:v>346</c:v>
                </c:pt>
                <c:pt idx="1996">
                  <c:v>313</c:v>
                </c:pt>
                <c:pt idx="1997">
                  <c:v>357</c:v>
                </c:pt>
                <c:pt idx="1998">
                  <c:v>328</c:v>
                </c:pt>
                <c:pt idx="1999">
                  <c:v>313</c:v>
                </c:pt>
                <c:pt idx="2000">
                  <c:v>290</c:v>
                </c:pt>
                <c:pt idx="2001">
                  <c:v>287</c:v>
                </c:pt>
                <c:pt idx="2002">
                  <c:v>333</c:v>
                </c:pt>
                <c:pt idx="2003">
                  <c:v>268</c:v>
                </c:pt>
                <c:pt idx="2004">
                  <c:v>285</c:v>
                </c:pt>
                <c:pt idx="2005">
                  <c:v>274</c:v>
                </c:pt>
                <c:pt idx="2006">
                  <c:v>275</c:v>
                </c:pt>
                <c:pt idx="2007">
                  <c:v>288</c:v>
                </c:pt>
                <c:pt idx="2008">
                  <c:v>263</c:v>
                </c:pt>
                <c:pt idx="2009">
                  <c:v>287</c:v>
                </c:pt>
                <c:pt idx="2010">
                  <c:v>256</c:v>
                </c:pt>
                <c:pt idx="2011">
                  <c:v>325</c:v>
                </c:pt>
                <c:pt idx="2012">
                  <c:v>309</c:v>
                </c:pt>
                <c:pt idx="2013">
                  <c:v>323</c:v>
                </c:pt>
                <c:pt idx="2014">
                  <c:v>314</c:v>
                </c:pt>
                <c:pt idx="2015">
                  <c:v>321</c:v>
                </c:pt>
                <c:pt idx="2016">
                  <c:v>277</c:v>
                </c:pt>
                <c:pt idx="2017">
                  <c:v>317</c:v>
                </c:pt>
                <c:pt idx="2018">
                  <c:v>254</c:v>
                </c:pt>
                <c:pt idx="2019">
                  <c:v>314</c:v>
                </c:pt>
                <c:pt idx="2020">
                  <c:v>252</c:v>
                </c:pt>
                <c:pt idx="2021">
                  <c:v>306</c:v>
                </c:pt>
                <c:pt idx="2022">
                  <c:v>267</c:v>
                </c:pt>
                <c:pt idx="2023">
                  <c:v>324</c:v>
                </c:pt>
                <c:pt idx="2024">
                  <c:v>334</c:v>
                </c:pt>
                <c:pt idx="2025">
                  <c:v>365</c:v>
                </c:pt>
                <c:pt idx="2026">
                  <c:v>392</c:v>
                </c:pt>
                <c:pt idx="2027">
                  <c:v>360</c:v>
                </c:pt>
                <c:pt idx="2028">
                  <c:v>360</c:v>
                </c:pt>
                <c:pt idx="2029">
                  <c:v>399</c:v>
                </c:pt>
                <c:pt idx="2030">
                  <c:v>455</c:v>
                </c:pt>
                <c:pt idx="2031">
                  <c:v>404</c:v>
                </c:pt>
                <c:pt idx="2032">
                  <c:v>349</c:v>
                </c:pt>
                <c:pt idx="2033">
                  <c:v>340</c:v>
                </c:pt>
                <c:pt idx="2034">
                  <c:v>390</c:v>
                </c:pt>
                <c:pt idx="2035">
                  <c:v>380</c:v>
                </c:pt>
                <c:pt idx="2036">
                  <c:v>393</c:v>
                </c:pt>
                <c:pt idx="2037">
                  <c:v>331</c:v>
                </c:pt>
                <c:pt idx="2038">
                  <c:v>354</c:v>
                </c:pt>
                <c:pt idx="2039">
                  <c:v>309</c:v>
                </c:pt>
                <c:pt idx="2040">
                  <c:v>261</c:v>
                </c:pt>
                <c:pt idx="2041">
                  <c:v>284</c:v>
                </c:pt>
                <c:pt idx="2042">
                  <c:v>262</c:v>
                </c:pt>
                <c:pt idx="2043">
                  <c:v>271</c:v>
                </c:pt>
                <c:pt idx="2044">
                  <c:v>248</c:v>
                </c:pt>
                <c:pt idx="2045">
                  <c:v>289</c:v>
                </c:pt>
                <c:pt idx="2046">
                  <c:v>264</c:v>
                </c:pt>
                <c:pt idx="2047">
                  <c:v>300</c:v>
                </c:pt>
                <c:pt idx="2048">
                  <c:v>257</c:v>
                </c:pt>
                <c:pt idx="2049">
                  <c:v>313</c:v>
                </c:pt>
                <c:pt idx="2050">
                  <c:v>249</c:v>
                </c:pt>
                <c:pt idx="2051">
                  <c:v>249</c:v>
                </c:pt>
                <c:pt idx="2052">
                  <c:v>280</c:v>
                </c:pt>
                <c:pt idx="2053">
                  <c:v>254</c:v>
                </c:pt>
                <c:pt idx="2054">
                  <c:v>261</c:v>
                </c:pt>
                <c:pt idx="2055">
                  <c:v>264</c:v>
                </c:pt>
                <c:pt idx="2056">
                  <c:v>263</c:v>
                </c:pt>
                <c:pt idx="2057">
                  <c:v>287</c:v>
                </c:pt>
                <c:pt idx="2058">
                  <c:v>248</c:v>
                </c:pt>
                <c:pt idx="2059">
                  <c:v>294</c:v>
                </c:pt>
                <c:pt idx="2060">
                  <c:v>264</c:v>
                </c:pt>
                <c:pt idx="2061">
                  <c:v>334</c:v>
                </c:pt>
                <c:pt idx="2062">
                  <c:v>273</c:v>
                </c:pt>
                <c:pt idx="2063">
                  <c:v>339</c:v>
                </c:pt>
                <c:pt idx="2064">
                  <c:v>266</c:v>
                </c:pt>
                <c:pt idx="2065">
                  <c:v>363</c:v>
                </c:pt>
                <c:pt idx="2066">
                  <c:v>290</c:v>
                </c:pt>
                <c:pt idx="2067">
                  <c:v>437</c:v>
                </c:pt>
                <c:pt idx="2068">
                  <c:v>350</c:v>
                </c:pt>
                <c:pt idx="2069">
                  <c:v>326</c:v>
                </c:pt>
                <c:pt idx="2070">
                  <c:v>362</c:v>
                </c:pt>
                <c:pt idx="2071">
                  <c:v>317</c:v>
                </c:pt>
                <c:pt idx="2072">
                  <c:v>302</c:v>
                </c:pt>
                <c:pt idx="2073">
                  <c:v>312</c:v>
                </c:pt>
                <c:pt idx="2074">
                  <c:v>302</c:v>
                </c:pt>
                <c:pt idx="2075">
                  <c:v>396</c:v>
                </c:pt>
                <c:pt idx="2076">
                  <c:v>315</c:v>
                </c:pt>
                <c:pt idx="2077">
                  <c:v>385</c:v>
                </c:pt>
                <c:pt idx="2078">
                  <c:v>335</c:v>
                </c:pt>
                <c:pt idx="2079">
                  <c:v>362</c:v>
                </c:pt>
                <c:pt idx="2080">
                  <c:v>317</c:v>
                </c:pt>
                <c:pt idx="2081">
                  <c:v>331</c:v>
                </c:pt>
                <c:pt idx="2082">
                  <c:v>322</c:v>
                </c:pt>
                <c:pt idx="2083">
                  <c:v>325</c:v>
                </c:pt>
                <c:pt idx="2084">
                  <c:v>352</c:v>
                </c:pt>
                <c:pt idx="2085">
                  <c:v>315</c:v>
                </c:pt>
                <c:pt idx="2086">
                  <c:v>328</c:v>
                </c:pt>
                <c:pt idx="2087">
                  <c:v>309</c:v>
                </c:pt>
                <c:pt idx="2088">
                  <c:v>299</c:v>
                </c:pt>
                <c:pt idx="2089">
                  <c:v>324</c:v>
                </c:pt>
                <c:pt idx="2090">
                  <c:v>370</c:v>
                </c:pt>
                <c:pt idx="2091">
                  <c:v>341</c:v>
                </c:pt>
                <c:pt idx="2092">
                  <c:v>343</c:v>
                </c:pt>
                <c:pt idx="2093">
                  <c:v>354</c:v>
                </c:pt>
                <c:pt idx="2094">
                  <c:v>336</c:v>
                </c:pt>
                <c:pt idx="2095">
                  <c:v>360</c:v>
                </c:pt>
                <c:pt idx="2096">
                  <c:v>399</c:v>
                </c:pt>
                <c:pt idx="2097">
                  <c:v>359</c:v>
                </c:pt>
                <c:pt idx="2098">
                  <c:v>346</c:v>
                </c:pt>
                <c:pt idx="2099">
                  <c:v>394</c:v>
                </c:pt>
                <c:pt idx="2100">
                  <c:v>360</c:v>
                </c:pt>
                <c:pt idx="2101">
                  <c:v>381</c:v>
                </c:pt>
                <c:pt idx="2102">
                  <c:v>383</c:v>
                </c:pt>
                <c:pt idx="2103">
                  <c:v>323</c:v>
                </c:pt>
                <c:pt idx="2104">
                  <c:v>400</c:v>
                </c:pt>
                <c:pt idx="2105">
                  <c:v>404</c:v>
                </c:pt>
                <c:pt idx="2106">
                  <c:v>348</c:v>
                </c:pt>
                <c:pt idx="2107">
                  <c:v>360</c:v>
                </c:pt>
                <c:pt idx="2108">
                  <c:v>386</c:v>
                </c:pt>
                <c:pt idx="2109">
                  <c:v>387</c:v>
                </c:pt>
                <c:pt idx="2110">
                  <c:v>373</c:v>
                </c:pt>
                <c:pt idx="2111">
                  <c:v>359</c:v>
                </c:pt>
                <c:pt idx="2112">
                  <c:v>376</c:v>
                </c:pt>
                <c:pt idx="2113">
                  <c:v>435</c:v>
                </c:pt>
                <c:pt idx="2114">
                  <c:v>398</c:v>
                </c:pt>
                <c:pt idx="2115">
                  <c:v>337</c:v>
                </c:pt>
                <c:pt idx="2116">
                  <c:v>349</c:v>
                </c:pt>
                <c:pt idx="2117">
                  <c:v>386</c:v>
                </c:pt>
                <c:pt idx="2118">
                  <c:v>347</c:v>
                </c:pt>
                <c:pt idx="2119">
                  <c:v>332</c:v>
                </c:pt>
                <c:pt idx="2120">
                  <c:v>360</c:v>
                </c:pt>
                <c:pt idx="2121">
                  <c:v>390</c:v>
                </c:pt>
                <c:pt idx="2122">
                  <c:v>357</c:v>
                </c:pt>
                <c:pt idx="2123">
                  <c:v>309</c:v>
                </c:pt>
                <c:pt idx="2124">
                  <c:v>340</c:v>
                </c:pt>
                <c:pt idx="2125">
                  <c:v>350</c:v>
                </c:pt>
                <c:pt idx="2126">
                  <c:v>307</c:v>
                </c:pt>
                <c:pt idx="2127">
                  <c:v>279</c:v>
                </c:pt>
                <c:pt idx="2128">
                  <c:v>277</c:v>
                </c:pt>
                <c:pt idx="2129">
                  <c:v>259</c:v>
                </c:pt>
                <c:pt idx="2130">
                  <c:v>286</c:v>
                </c:pt>
                <c:pt idx="2131">
                  <c:v>283</c:v>
                </c:pt>
                <c:pt idx="2132">
                  <c:v>329</c:v>
                </c:pt>
                <c:pt idx="2133">
                  <c:v>326</c:v>
                </c:pt>
                <c:pt idx="2134">
                  <c:v>366</c:v>
                </c:pt>
                <c:pt idx="2135">
                  <c:v>369</c:v>
                </c:pt>
                <c:pt idx="2136">
                  <c:v>383</c:v>
                </c:pt>
                <c:pt idx="2137">
                  <c:v>331</c:v>
                </c:pt>
                <c:pt idx="2138">
                  <c:v>313</c:v>
                </c:pt>
                <c:pt idx="2139">
                  <c:v>337</c:v>
                </c:pt>
                <c:pt idx="2140">
                  <c:v>333</c:v>
                </c:pt>
                <c:pt idx="2141">
                  <c:v>403</c:v>
                </c:pt>
                <c:pt idx="2142">
                  <c:v>462</c:v>
                </c:pt>
                <c:pt idx="2143">
                  <c:v>347</c:v>
                </c:pt>
                <c:pt idx="2144">
                  <c:v>347</c:v>
                </c:pt>
                <c:pt idx="2145">
                  <c:v>365</c:v>
                </c:pt>
                <c:pt idx="2146">
                  <c:v>355</c:v>
                </c:pt>
                <c:pt idx="2147">
                  <c:v>320</c:v>
                </c:pt>
                <c:pt idx="2148">
                  <c:v>343</c:v>
                </c:pt>
                <c:pt idx="2149">
                  <c:v>343</c:v>
                </c:pt>
                <c:pt idx="2150">
                  <c:v>328</c:v>
                </c:pt>
                <c:pt idx="2151">
                  <c:v>423</c:v>
                </c:pt>
                <c:pt idx="2152">
                  <c:v>458</c:v>
                </c:pt>
                <c:pt idx="2153">
                  <c:v>441</c:v>
                </c:pt>
                <c:pt idx="2154">
                  <c:v>394</c:v>
                </c:pt>
                <c:pt idx="2155">
                  <c:v>366</c:v>
                </c:pt>
                <c:pt idx="2156">
                  <c:v>349</c:v>
                </c:pt>
                <c:pt idx="2157">
                  <c:v>340</c:v>
                </c:pt>
                <c:pt idx="2158">
                  <c:v>370</c:v>
                </c:pt>
                <c:pt idx="2159">
                  <c:v>332</c:v>
                </c:pt>
                <c:pt idx="2160">
                  <c:v>359</c:v>
                </c:pt>
                <c:pt idx="2161">
                  <c:v>425</c:v>
                </c:pt>
                <c:pt idx="2162">
                  <c:v>452</c:v>
                </c:pt>
                <c:pt idx="2163">
                  <c:v>464</c:v>
                </c:pt>
                <c:pt idx="2164">
                  <c:v>424</c:v>
                </c:pt>
                <c:pt idx="2165">
                  <c:v>411</c:v>
                </c:pt>
                <c:pt idx="2166">
                  <c:v>411</c:v>
                </c:pt>
                <c:pt idx="2167">
                  <c:v>468</c:v>
                </c:pt>
                <c:pt idx="2168">
                  <c:v>458</c:v>
                </c:pt>
                <c:pt idx="2169">
                  <c:v>420</c:v>
                </c:pt>
                <c:pt idx="2170">
                  <c:v>392</c:v>
                </c:pt>
                <c:pt idx="2171">
                  <c:v>386</c:v>
                </c:pt>
                <c:pt idx="2172">
                  <c:v>359</c:v>
                </c:pt>
                <c:pt idx="2173">
                  <c:v>358</c:v>
                </c:pt>
                <c:pt idx="2174">
                  <c:v>360</c:v>
                </c:pt>
                <c:pt idx="2175">
                  <c:v>366</c:v>
                </c:pt>
                <c:pt idx="2176">
                  <c:v>359</c:v>
                </c:pt>
                <c:pt idx="2177">
                  <c:v>365</c:v>
                </c:pt>
                <c:pt idx="2178">
                  <c:v>416</c:v>
                </c:pt>
                <c:pt idx="2179">
                  <c:v>401</c:v>
                </c:pt>
                <c:pt idx="2180">
                  <c:v>384</c:v>
                </c:pt>
                <c:pt idx="2181">
                  <c:v>382</c:v>
                </c:pt>
                <c:pt idx="2182">
                  <c:v>346</c:v>
                </c:pt>
                <c:pt idx="2183">
                  <c:v>335</c:v>
                </c:pt>
                <c:pt idx="2184">
                  <c:v>317</c:v>
                </c:pt>
                <c:pt idx="2185">
                  <c:v>344</c:v>
                </c:pt>
                <c:pt idx="2186">
                  <c:v>338</c:v>
                </c:pt>
                <c:pt idx="2187">
                  <c:v>325</c:v>
                </c:pt>
                <c:pt idx="2188">
                  <c:v>294</c:v>
                </c:pt>
                <c:pt idx="2189">
                  <c:v>346</c:v>
                </c:pt>
                <c:pt idx="2190">
                  <c:v>443</c:v>
                </c:pt>
                <c:pt idx="2191">
                  <c:v>362</c:v>
                </c:pt>
                <c:pt idx="2192">
                  <c:v>333</c:v>
                </c:pt>
                <c:pt idx="2193">
                  <c:v>399</c:v>
                </c:pt>
                <c:pt idx="2194">
                  <c:v>426</c:v>
                </c:pt>
                <c:pt idx="2195">
                  <c:v>384</c:v>
                </c:pt>
                <c:pt idx="2196">
                  <c:v>352</c:v>
                </c:pt>
                <c:pt idx="2197">
                  <c:v>385</c:v>
                </c:pt>
                <c:pt idx="2198">
                  <c:v>423</c:v>
                </c:pt>
                <c:pt idx="2199">
                  <c:v>354</c:v>
                </c:pt>
                <c:pt idx="2200">
                  <c:v>326</c:v>
                </c:pt>
                <c:pt idx="2201">
                  <c:v>405</c:v>
                </c:pt>
                <c:pt idx="2202">
                  <c:v>399</c:v>
                </c:pt>
                <c:pt idx="2203">
                  <c:v>365</c:v>
                </c:pt>
                <c:pt idx="2204">
                  <c:v>329</c:v>
                </c:pt>
                <c:pt idx="2205">
                  <c:v>376</c:v>
                </c:pt>
                <c:pt idx="2206">
                  <c:v>355</c:v>
                </c:pt>
                <c:pt idx="2207">
                  <c:v>327</c:v>
                </c:pt>
                <c:pt idx="2208">
                  <c:v>327</c:v>
                </c:pt>
                <c:pt idx="2209">
                  <c:v>331</c:v>
                </c:pt>
                <c:pt idx="2210">
                  <c:v>371</c:v>
                </c:pt>
                <c:pt idx="2211">
                  <c:v>360</c:v>
                </c:pt>
                <c:pt idx="2212">
                  <c:v>342</c:v>
                </c:pt>
                <c:pt idx="2213">
                  <c:v>357</c:v>
                </c:pt>
                <c:pt idx="2214">
                  <c:v>345</c:v>
                </c:pt>
                <c:pt idx="2215">
                  <c:v>341</c:v>
                </c:pt>
                <c:pt idx="2216">
                  <c:v>333</c:v>
                </c:pt>
                <c:pt idx="2217">
                  <c:v>296</c:v>
                </c:pt>
                <c:pt idx="2218">
                  <c:v>308</c:v>
                </c:pt>
                <c:pt idx="2219">
                  <c:v>334</c:v>
                </c:pt>
                <c:pt idx="2220">
                  <c:v>326</c:v>
                </c:pt>
                <c:pt idx="2221">
                  <c:v>305</c:v>
                </c:pt>
                <c:pt idx="2222">
                  <c:v>330</c:v>
                </c:pt>
                <c:pt idx="2223">
                  <c:v>367</c:v>
                </c:pt>
                <c:pt idx="2224">
                  <c:v>259</c:v>
                </c:pt>
                <c:pt idx="2225">
                  <c:v>220</c:v>
                </c:pt>
                <c:pt idx="2226">
                  <c:v>47</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2</c:v>
                </c:pt>
                <c:pt idx="2246">
                  <c:v>104</c:v>
                </c:pt>
                <c:pt idx="2247">
                  <c:v>482</c:v>
                </c:pt>
                <c:pt idx="2248">
                  <c:v>266</c:v>
                </c:pt>
                <c:pt idx="2249">
                  <c:v>166</c:v>
                </c:pt>
                <c:pt idx="2250">
                  <c:v>175</c:v>
                </c:pt>
                <c:pt idx="2251">
                  <c:v>175</c:v>
                </c:pt>
                <c:pt idx="2252">
                  <c:v>209</c:v>
                </c:pt>
                <c:pt idx="2253">
                  <c:v>242</c:v>
                </c:pt>
                <c:pt idx="2254">
                  <c:v>160</c:v>
                </c:pt>
                <c:pt idx="2255">
                  <c:v>118</c:v>
                </c:pt>
                <c:pt idx="2256">
                  <c:v>91</c:v>
                </c:pt>
                <c:pt idx="2257">
                  <c:v>77</c:v>
                </c:pt>
                <c:pt idx="2258">
                  <c:v>72</c:v>
                </c:pt>
                <c:pt idx="2259">
                  <c:v>64</c:v>
                </c:pt>
                <c:pt idx="2260">
                  <c:v>82</c:v>
                </c:pt>
                <c:pt idx="2261">
                  <c:v>83</c:v>
                </c:pt>
                <c:pt idx="2262">
                  <c:v>67</c:v>
                </c:pt>
                <c:pt idx="2263">
                  <c:v>61</c:v>
                </c:pt>
                <c:pt idx="2264">
                  <c:v>55</c:v>
                </c:pt>
                <c:pt idx="2265">
                  <c:v>59</c:v>
                </c:pt>
                <c:pt idx="2266">
                  <c:v>61</c:v>
                </c:pt>
                <c:pt idx="2267">
                  <c:v>74</c:v>
                </c:pt>
                <c:pt idx="2268">
                  <c:v>78</c:v>
                </c:pt>
                <c:pt idx="2269">
                  <c:v>52</c:v>
                </c:pt>
                <c:pt idx="2270">
                  <c:v>64</c:v>
                </c:pt>
                <c:pt idx="2271">
                  <c:v>64</c:v>
                </c:pt>
                <c:pt idx="2272">
                  <c:v>56</c:v>
                </c:pt>
                <c:pt idx="2273">
                  <c:v>60</c:v>
                </c:pt>
                <c:pt idx="2274">
                  <c:v>56</c:v>
                </c:pt>
                <c:pt idx="2275">
                  <c:v>83</c:v>
                </c:pt>
                <c:pt idx="2276">
                  <c:v>76</c:v>
                </c:pt>
                <c:pt idx="2277">
                  <c:v>78</c:v>
                </c:pt>
                <c:pt idx="2278">
                  <c:v>91</c:v>
                </c:pt>
                <c:pt idx="2279">
                  <c:v>92</c:v>
                </c:pt>
                <c:pt idx="2280">
                  <c:v>98</c:v>
                </c:pt>
                <c:pt idx="2281">
                  <c:v>111</c:v>
                </c:pt>
                <c:pt idx="2282">
                  <c:v>88</c:v>
                </c:pt>
                <c:pt idx="2283">
                  <c:v>84</c:v>
                </c:pt>
                <c:pt idx="2284">
                  <c:v>95</c:v>
                </c:pt>
                <c:pt idx="2285">
                  <c:v>109</c:v>
                </c:pt>
                <c:pt idx="2286">
                  <c:v>103</c:v>
                </c:pt>
                <c:pt idx="2287">
                  <c:v>81</c:v>
                </c:pt>
                <c:pt idx="2288">
                  <c:v>89</c:v>
                </c:pt>
                <c:pt idx="2289">
                  <c:v>107</c:v>
                </c:pt>
                <c:pt idx="2290">
                  <c:v>96</c:v>
                </c:pt>
                <c:pt idx="2291">
                  <c:v>97</c:v>
                </c:pt>
                <c:pt idx="2292">
                  <c:v>97</c:v>
                </c:pt>
                <c:pt idx="2293">
                  <c:v>99</c:v>
                </c:pt>
                <c:pt idx="2294">
                  <c:v>97</c:v>
                </c:pt>
                <c:pt idx="2295">
                  <c:v>81</c:v>
                </c:pt>
                <c:pt idx="2296">
                  <c:v>72</c:v>
                </c:pt>
                <c:pt idx="2297">
                  <c:v>77</c:v>
                </c:pt>
                <c:pt idx="2298">
                  <c:v>69</c:v>
                </c:pt>
                <c:pt idx="2299">
                  <c:v>83</c:v>
                </c:pt>
                <c:pt idx="2300">
                  <c:v>65</c:v>
                </c:pt>
                <c:pt idx="2301">
                  <c:v>76</c:v>
                </c:pt>
                <c:pt idx="2302">
                  <c:v>86</c:v>
                </c:pt>
                <c:pt idx="2303">
                  <c:v>77</c:v>
                </c:pt>
                <c:pt idx="2304">
                  <c:v>94</c:v>
                </c:pt>
                <c:pt idx="2305">
                  <c:v>99</c:v>
                </c:pt>
                <c:pt idx="2306">
                  <c:v>87</c:v>
                </c:pt>
                <c:pt idx="2307">
                  <c:v>83</c:v>
                </c:pt>
                <c:pt idx="2308">
                  <c:v>76</c:v>
                </c:pt>
                <c:pt idx="2309">
                  <c:v>74</c:v>
                </c:pt>
                <c:pt idx="2310">
                  <c:v>77</c:v>
                </c:pt>
                <c:pt idx="2311">
                  <c:v>68</c:v>
                </c:pt>
                <c:pt idx="2312">
                  <c:v>71</c:v>
                </c:pt>
                <c:pt idx="2313">
                  <c:v>70</c:v>
                </c:pt>
                <c:pt idx="2314">
                  <c:v>60</c:v>
                </c:pt>
                <c:pt idx="2315">
                  <c:v>79</c:v>
                </c:pt>
                <c:pt idx="2316">
                  <c:v>75</c:v>
                </c:pt>
                <c:pt idx="2317">
                  <c:v>80</c:v>
                </c:pt>
                <c:pt idx="2318">
                  <c:v>81</c:v>
                </c:pt>
                <c:pt idx="2319">
                  <c:v>71</c:v>
                </c:pt>
                <c:pt idx="2320">
                  <c:v>71</c:v>
                </c:pt>
                <c:pt idx="2321">
                  <c:v>73</c:v>
                </c:pt>
                <c:pt idx="2322">
                  <c:v>27</c:v>
                </c:pt>
                <c:pt idx="2323">
                  <c:v>3</c:v>
                </c:pt>
                <c:pt idx="2324">
                  <c:v>0</c:v>
                </c:pt>
                <c:pt idx="2325">
                  <c:v>0</c:v>
                </c:pt>
                <c:pt idx="2326">
                  <c:v>13</c:v>
                </c:pt>
                <c:pt idx="2327">
                  <c:v>75</c:v>
                </c:pt>
                <c:pt idx="2328">
                  <c:v>220</c:v>
                </c:pt>
                <c:pt idx="2329">
                  <c:v>199</c:v>
                </c:pt>
                <c:pt idx="2330">
                  <c:v>207</c:v>
                </c:pt>
                <c:pt idx="2331">
                  <c:v>213</c:v>
                </c:pt>
                <c:pt idx="2332">
                  <c:v>156</c:v>
                </c:pt>
                <c:pt idx="2333">
                  <c:v>139</c:v>
                </c:pt>
                <c:pt idx="2334">
                  <c:v>150</c:v>
                </c:pt>
                <c:pt idx="2335">
                  <c:v>128</c:v>
                </c:pt>
                <c:pt idx="2336">
                  <c:v>109</c:v>
                </c:pt>
                <c:pt idx="2337">
                  <c:v>102</c:v>
                </c:pt>
                <c:pt idx="2338">
                  <c:v>86</c:v>
                </c:pt>
                <c:pt idx="2339">
                  <c:v>109</c:v>
                </c:pt>
                <c:pt idx="2340">
                  <c:v>89</c:v>
                </c:pt>
                <c:pt idx="2341">
                  <c:v>82</c:v>
                </c:pt>
                <c:pt idx="2342">
                  <c:v>95</c:v>
                </c:pt>
                <c:pt idx="2343">
                  <c:v>122</c:v>
                </c:pt>
                <c:pt idx="2344">
                  <c:v>104</c:v>
                </c:pt>
                <c:pt idx="2345">
                  <c:v>103</c:v>
                </c:pt>
                <c:pt idx="2346">
                  <c:v>136</c:v>
                </c:pt>
                <c:pt idx="2347">
                  <c:v>91</c:v>
                </c:pt>
                <c:pt idx="2348">
                  <c:v>90</c:v>
                </c:pt>
                <c:pt idx="2349">
                  <c:v>74</c:v>
                </c:pt>
                <c:pt idx="2350">
                  <c:v>81</c:v>
                </c:pt>
                <c:pt idx="2351">
                  <c:v>113</c:v>
                </c:pt>
                <c:pt idx="2352">
                  <c:v>127</c:v>
                </c:pt>
                <c:pt idx="2353">
                  <c:v>112</c:v>
                </c:pt>
                <c:pt idx="2354">
                  <c:v>90</c:v>
                </c:pt>
                <c:pt idx="2355">
                  <c:v>95</c:v>
                </c:pt>
                <c:pt idx="2356">
                  <c:v>84</c:v>
                </c:pt>
                <c:pt idx="2357">
                  <c:v>83</c:v>
                </c:pt>
                <c:pt idx="2358">
                  <c:v>77</c:v>
                </c:pt>
                <c:pt idx="2359">
                  <c:v>90</c:v>
                </c:pt>
                <c:pt idx="2360">
                  <c:v>102</c:v>
                </c:pt>
                <c:pt idx="2361">
                  <c:v>83</c:v>
                </c:pt>
                <c:pt idx="2362">
                  <c:v>88</c:v>
                </c:pt>
                <c:pt idx="2363">
                  <c:v>83</c:v>
                </c:pt>
                <c:pt idx="2364">
                  <c:v>89</c:v>
                </c:pt>
                <c:pt idx="2365">
                  <c:v>94</c:v>
                </c:pt>
                <c:pt idx="2366">
                  <c:v>94</c:v>
                </c:pt>
                <c:pt idx="2367">
                  <c:v>100</c:v>
                </c:pt>
                <c:pt idx="2368">
                  <c:v>94</c:v>
                </c:pt>
                <c:pt idx="2369">
                  <c:v>91</c:v>
                </c:pt>
                <c:pt idx="2370">
                  <c:v>98</c:v>
                </c:pt>
                <c:pt idx="2371">
                  <c:v>83</c:v>
                </c:pt>
                <c:pt idx="2372">
                  <c:v>64</c:v>
                </c:pt>
                <c:pt idx="2373">
                  <c:v>76</c:v>
                </c:pt>
                <c:pt idx="2374">
                  <c:v>78</c:v>
                </c:pt>
                <c:pt idx="2375">
                  <c:v>92</c:v>
                </c:pt>
                <c:pt idx="2376">
                  <c:v>96</c:v>
                </c:pt>
                <c:pt idx="2377">
                  <c:v>101</c:v>
                </c:pt>
                <c:pt idx="2378">
                  <c:v>108</c:v>
                </c:pt>
                <c:pt idx="2379">
                  <c:v>108</c:v>
                </c:pt>
                <c:pt idx="2380">
                  <c:v>103</c:v>
                </c:pt>
                <c:pt idx="2381">
                  <c:v>110</c:v>
                </c:pt>
                <c:pt idx="2382">
                  <c:v>104</c:v>
                </c:pt>
                <c:pt idx="2383">
                  <c:v>102</c:v>
                </c:pt>
                <c:pt idx="2384">
                  <c:v>104</c:v>
                </c:pt>
                <c:pt idx="2385">
                  <c:v>102</c:v>
                </c:pt>
                <c:pt idx="2386">
                  <c:v>112</c:v>
                </c:pt>
                <c:pt idx="2387">
                  <c:v>116</c:v>
                </c:pt>
                <c:pt idx="2388">
                  <c:v>89</c:v>
                </c:pt>
                <c:pt idx="2389">
                  <c:v>98</c:v>
                </c:pt>
                <c:pt idx="2390">
                  <c:v>89</c:v>
                </c:pt>
                <c:pt idx="2391">
                  <c:v>78</c:v>
                </c:pt>
                <c:pt idx="2392">
                  <c:v>87</c:v>
                </c:pt>
                <c:pt idx="2393">
                  <c:v>135</c:v>
                </c:pt>
                <c:pt idx="2394">
                  <c:v>162</c:v>
                </c:pt>
                <c:pt idx="2395">
                  <c:v>229</c:v>
                </c:pt>
                <c:pt idx="2396">
                  <c:v>266</c:v>
                </c:pt>
                <c:pt idx="2397">
                  <c:v>222</c:v>
                </c:pt>
                <c:pt idx="2398">
                  <c:v>163</c:v>
                </c:pt>
                <c:pt idx="2399">
                  <c:v>123</c:v>
                </c:pt>
                <c:pt idx="2400">
                  <c:v>159</c:v>
                </c:pt>
                <c:pt idx="2401">
                  <c:v>122</c:v>
                </c:pt>
                <c:pt idx="2402">
                  <c:v>184</c:v>
                </c:pt>
                <c:pt idx="2403">
                  <c:v>186</c:v>
                </c:pt>
                <c:pt idx="2404">
                  <c:v>258</c:v>
                </c:pt>
                <c:pt idx="2405">
                  <c:v>209</c:v>
                </c:pt>
                <c:pt idx="2406">
                  <c:v>235</c:v>
                </c:pt>
                <c:pt idx="2407">
                  <c:v>216</c:v>
                </c:pt>
                <c:pt idx="2408">
                  <c:v>201</c:v>
                </c:pt>
                <c:pt idx="2409">
                  <c:v>228</c:v>
                </c:pt>
                <c:pt idx="2410">
                  <c:v>179</c:v>
                </c:pt>
                <c:pt idx="2411">
                  <c:v>200</c:v>
                </c:pt>
                <c:pt idx="2412">
                  <c:v>223</c:v>
                </c:pt>
                <c:pt idx="2413">
                  <c:v>210</c:v>
                </c:pt>
                <c:pt idx="2414">
                  <c:v>240</c:v>
                </c:pt>
                <c:pt idx="2415">
                  <c:v>251</c:v>
                </c:pt>
                <c:pt idx="2416">
                  <c:v>432</c:v>
                </c:pt>
                <c:pt idx="2417">
                  <c:v>494</c:v>
                </c:pt>
                <c:pt idx="2418">
                  <c:v>536</c:v>
                </c:pt>
                <c:pt idx="2419">
                  <c:v>415</c:v>
                </c:pt>
                <c:pt idx="2420">
                  <c:v>415</c:v>
                </c:pt>
                <c:pt idx="2421">
                  <c:v>392</c:v>
                </c:pt>
                <c:pt idx="2422">
                  <c:v>415</c:v>
                </c:pt>
                <c:pt idx="2423">
                  <c:v>427</c:v>
                </c:pt>
                <c:pt idx="2424">
                  <c:v>408</c:v>
                </c:pt>
                <c:pt idx="2425">
                  <c:v>381</c:v>
                </c:pt>
                <c:pt idx="2426">
                  <c:v>450</c:v>
                </c:pt>
                <c:pt idx="2427">
                  <c:v>370</c:v>
                </c:pt>
                <c:pt idx="2428">
                  <c:v>410</c:v>
                </c:pt>
                <c:pt idx="2429">
                  <c:v>389</c:v>
                </c:pt>
                <c:pt idx="2430">
                  <c:v>380</c:v>
                </c:pt>
                <c:pt idx="2431">
                  <c:v>359</c:v>
                </c:pt>
                <c:pt idx="2432">
                  <c:v>345</c:v>
                </c:pt>
                <c:pt idx="2433">
                  <c:v>328</c:v>
                </c:pt>
                <c:pt idx="2434">
                  <c:v>373</c:v>
                </c:pt>
                <c:pt idx="2435">
                  <c:v>423</c:v>
                </c:pt>
                <c:pt idx="2436">
                  <c:v>354</c:v>
                </c:pt>
                <c:pt idx="2437">
                  <c:v>333</c:v>
                </c:pt>
                <c:pt idx="2438">
                  <c:v>314</c:v>
                </c:pt>
                <c:pt idx="2439">
                  <c:v>316</c:v>
                </c:pt>
                <c:pt idx="2440">
                  <c:v>323</c:v>
                </c:pt>
                <c:pt idx="2441">
                  <c:v>309</c:v>
                </c:pt>
                <c:pt idx="2442">
                  <c:v>306</c:v>
                </c:pt>
                <c:pt idx="2443">
                  <c:v>316</c:v>
                </c:pt>
                <c:pt idx="2444">
                  <c:v>326</c:v>
                </c:pt>
                <c:pt idx="2445">
                  <c:v>309</c:v>
                </c:pt>
                <c:pt idx="2446">
                  <c:v>326</c:v>
                </c:pt>
                <c:pt idx="2447">
                  <c:v>324</c:v>
                </c:pt>
                <c:pt idx="2448">
                  <c:v>324</c:v>
                </c:pt>
                <c:pt idx="2449">
                  <c:v>355</c:v>
                </c:pt>
                <c:pt idx="2450">
                  <c:v>360</c:v>
                </c:pt>
                <c:pt idx="2451">
                  <c:v>347</c:v>
                </c:pt>
                <c:pt idx="2452">
                  <c:v>295</c:v>
                </c:pt>
                <c:pt idx="2453">
                  <c:v>318</c:v>
                </c:pt>
                <c:pt idx="2454">
                  <c:v>339</c:v>
                </c:pt>
                <c:pt idx="2455">
                  <c:v>325</c:v>
                </c:pt>
                <c:pt idx="2456">
                  <c:v>261</c:v>
                </c:pt>
                <c:pt idx="2457">
                  <c:v>281</c:v>
                </c:pt>
                <c:pt idx="2458">
                  <c:v>285</c:v>
                </c:pt>
                <c:pt idx="2459">
                  <c:v>293</c:v>
                </c:pt>
                <c:pt idx="2460">
                  <c:v>272</c:v>
                </c:pt>
                <c:pt idx="2461">
                  <c:v>321</c:v>
                </c:pt>
                <c:pt idx="2462">
                  <c:v>299</c:v>
                </c:pt>
                <c:pt idx="2463">
                  <c:v>299</c:v>
                </c:pt>
                <c:pt idx="2464">
                  <c:v>338</c:v>
                </c:pt>
                <c:pt idx="2465">
                  <c:v>333</c:v>
                </c:pt>
                <c:pt idx="2466">
                  <c:v>298</c:v>
                </c:pt>
                <c:pt idx="2467">
                  <c:v>450</c:v>
                </c:pt>
                <c:pt idx="2468">
                  <c:v>439</c:v>
                </c:pt>
                <c:pt idx="2469">
                  <c:v>439</c:v>
                </c:pt>
                <c:pt idx="2470">
                  <c:v>450</c:v>
                </c:pt>
                <c:pt idx="2471">
                  <c:v>460</c:v>
                </c:pt>
                <c:pt idx="2472">
                  <c:v>380</c:v>
                </c:pt>
                <c:pt idx="2473">
                  <c:v>365</c:v>
                </c:pt>
                <c:pt idx="2474">
                  <c:v>405</c:v>
                </c:pt>
                <c:pt idx="2475">
                  <c:v>397</c:v>
                </c:pt>
                <c:pt idx="2476">
                  <c:v>412</c:v>
                </c:pt>
                <c:pt idx="2477">
                  <c:v>371</c:v>
                </c:pt>
                <c:pt idx="2478">
                  <c:v>406</c:v>
                </c:pt>
                <c:pt idx="2479">
                  <c:v>406</c:v>
                </c:pt>
                <c:pt idx="2480">
                  <c:v>369</c:v>
                </c:pt>
                <c:pt idx="2481">
                  <c:v>359</c:v>
                </c:pt>
                <c:pt idx="2482">
                  <c:v>360</c:v>
                </c:pt>
                <c:pt idx="2483">
                  <c:v>372</c:v>
                </c:pt>
                <c:pt idx="2484">
                  <c:v>342</c:v>
                </c:pt>
                <c:pt idx="2485">
                  <c:v>316</c:v>
                </c:pt>
                <c:pt idx="2486">
                  <c:v>348</c:v>
                </c:pt>
                <c:pt idx="2487">
                  <c:v>368</c:v>
                </c:pt>
                <c:pt idx="2488">
                  <c:v>316</c:v>
                </c:pt>
                <c:pt idx="2489">
                  <c:v>354</c:v>
                </c:pt>
                <c:pt idx="2490">
                  <c:v>347</c:v>
                </c:pt>
                <c:pt idx="2491">
                  <c:v>339</c:v>
                </c:pt>
                <c:pt idx="2492">
                  <c:v>350</c:v>
                </c:pt>
                <c:pt idx="2493">
                  <c:v>359</c:v>
                </c:pt>
                <c:pt idx="2494">
                  <c:v>364</c:v>
                </c:pt>
                <c:pt idx="2495">
                  <c:v>370</c:v>
                </c:pt>
                <c:pt idx="2496">
                  <c:v>360</c:v>
                </c:pt>
                <c:pt idx="2497">
                  <c:v>356</c:v>
                </c:pt>
                <c:pt idx="2498">
                  <c:v>358</c:v>
                </c:pt>
                <c:pt idx="2499">
                  <c:v>352</c:v>
                </c:pt>
                <c:pt idx="2500">
                  <c:v>365</c:v>
                </c:pt>
                <c:pt idx="2501">
                  <c:v>403</c:v>
                </c:pt>
                <c:pt idx="2502">
                  <c:v>378</c:v>
                </c:pt>
                <c:pt idx="2503">
                  <c:v>361</c:v>
                </c:pt>
                <c:pt idx="2504">
                  <c:v>394</c:v>
                </c:pt>
                <c:pt idx="2505">
                  <c:v>376</c:v>
                </c:pt>
                <c:pt idx="2506">
                  <c:v>374</c:v>
                </c:pt>
                <c:pt idx="2507">
                  <c:v>374</c:v>
                </c:pt>
                <c:pt idx="2508">
                  <c:v>387</c:v>
                </c:pt>
                <c:pt idx="2509">
                  <c:v>375</c:v>
                </c:pt>
                <c:pt idx="2510">
                  <c:v>373</c:v>
                </c:pt>
                <c:pt idx="2511">
                  <c:v>395</c:v>
                </c:pt>
                <c:pt idx="2512">
                  <c:v>399</c:v>
                </c:pt>
                <c:pt idx="2513">
                  <c:v>414</c:v>
                </c:pt>
                <c:pt idx="2514">
                  <c:v>383</c:v>
                </c:pt>
                <c:pt idx="2515">
                  <c:v>416</c:v>
                </c:pt>
                <c:pt idx="2516">
                  <c:v>427</c:v>
                </c:pt>
                <c:pt idx="2517">
                  <c:v>363</c:v>
                </c:pt>
                <c:pt idx="2518">
                  <c:v>373</c:v>
                </c:pt>
                <c:pt idx="2519">
                  <c:v>385</c:v>
                </c:pt>
                <c:pt idx="2520">
                  <c:v>384</c:v>
                </c:pt>
                <c:pt idx="2521">
                  <c:v>381</c:v>
                </c:pt>
                <c:pt idx="2522">
                  <c:v>402</c:v>
                </c:pt>
                <c:pt idx="2523">
                  <c:v>414</c:v>
                </c:pt>
                <c:pt idx="2524">
                  <c:v>405</c:v>
                </c:pt>
                <c:pt idx="2525">
                  <c:v>425</c:v>
                </c:pt>
                <c:pt idx="2526">
                  <c:v>401</c:v>
                </c:pt>
                <c:pt idx="2527">
                  <c:v>394</c:v>
                </c:pt>
                <c:pt idx="2528">
                  <c:v>427</c:v>
                </c:pt>
                <c:pt idx="2529">
                  <c:v>405</c:v>
                </c:pt>
                <c:pt idx="2530">
                  <c:v>405</c:v>
                </c:pt>
                <c:pt idx="2531">
                  <c:v>430</c:v>
                </c:pt>
                <c:pt idx="2532">
                  <c:v>438</c:v>
                </c:pt>
                <c:pt idx="2533">
                  <c:v>423</c:v>
                </c:pt>
                <c:pt idx="2534">
                  <c:v>390</c:v>
                </c:pt>
                <c:pt idx="2535">
                  <c:v>368</c:v>
                </c:pt>
                <c:pt idx="2536">
                  <c:v>400</c:v>
                </c:pt>
                <c:pt idx="2537">
                  <c:v>407</c:v>
                </c:pt>
                <c:pt idx="2538">
                  <c:v>408</c:v>
                </c:pt>
                <c:pt idx="2539">
                  <c:v>368</c:v>
                </c:pt>
                <c:pt idx="2540">
                  <c:v>341</c:v>
                </c:pt>
                <c:pt idx="2541">
                  <c:v>376</c:v>
                </c:pt>
                <c:pt idx="2542">
                  <c:v>374</c:v>
                </c:pt>
                <c:pt idx="2543">
                  <c:v>341</c:v>
                </c:pt>
                <c:pt idx="2544">
                  <c:v>346</c:v>
                </c:pt>
                <c:pt idx="2545">
                  <c:v>367</c:v>
                </c:pt>
                <c:pt idx="2546">
                  <c:v>386</c:v>
                </c:pt>
                <c:pt idx="2547">
                  <c:v>345</c:v>
                </c:pt>
                <c:pt idx="2548">
                  <c:v>365</c:v>
                </c:pt>
                <c:pt idx="2549">
                  <c:v>362</c:v>
                </c:pt>
                <c:pt idx="2550">
                  <c:v>350</c:v>
                </c:pt>
                <c:pt idx="2551">
                  <c:v>346</c:v>
                </c:pt>
                <c:pt idx="2552">
                  <c:v>341</c:v>
                </c:pt>
                <c:pt idx="2553">
                  <c:v>323</c:v>
                </c:pt>
                <c:pt idx="2554">
                  <c:v>326</c:v>
                </c:pt>
                <c:pt idx="2555">
                  <c:v>371</c:v>
                </c:pt>
                <c:pt idx="2556">
                  <c:v>388</c:v>
                </c:pt>
                <c:pt idx="2557">
                  <c:v>403</c:v>
                </c:pt>
                <c:pt idx="2558">
                  <c:v>334</c:v>
                </c:pt>
                <c:pt idx="2559">
                  <c:v>329</c:v>
                </c:pt>
                <c:pt idx="2560">
                  <c:v>284</c:v>
                </c:pt>
                <c:pt idx="2561">
                  <c:v>448</c:v>
                </c:pt>
                <c:pt idx="2562">
                  <c:v>430</c:v>
                </c:pt>
                <c:pt idx="2563">
                  <c:v>385</c:v>
                </c:pt>
                <c:pt idx="2564">
                  <c:v>337</c:v>
                </c:pt>
                <c:pt idx="2565">
                  <c:v>335</c:v>
                </c:pt>
                <c:pt idx="2566">
                  <c:v>304</c:v>
                </c:pt>
                <c:pt idx="2567">
                  <c:v>325</c:v>
                </c:pt>
                <c:pt idx="2568">
                  <c:v>340</c:v>
                </c:pt>
                <c:pt idx="2569">
                  <c:v>337</c:v>
                </c:pt>
                <c:pt idx="2570">
                  <c:v>322</c:v>
                </c:pt>
                <c:pt idx="2571">
                  <c:v>322</c:v>
                </c:pt>
                <c:pt idx="2572">
                  <c:v>322</c:v>
                </c:pt>
                <c:pt idx="2573">
                  <c:v>358</c:v>
                </c:pt>
                <c:pt idx="2574">
                  <c:v>376</c:v>
                </c:pt>
                <c:pt idx="2575">
                  <c:v>334</c:v>
                </c:pt>
                <c:pt idx="2576">
                  <c:v>350</c:v>
                </c:pt>
                <c:pt idx="2577">
                  <c:v>328</c:v>
                </c:pt>
                <c:pt idx="2578">
                  <c:v>368</c:v>
                </c:pt>
                <c:pt idx="2579">
                  <c:v>349</c:v>
                </c:pt>
                <c:pt idx="2580">
                  <c:v>330</c:v>
                </c:pt>
                <c:pt idx="2581">
                  <c:v>333</c:v>
                </c:pt>
                <c:pt idx="2582">
                  <c:v>346</c:v>
                </c:pt>
                <c:pt idx="2583">
                  <c:v>351</c:v>
                </c:pt>
                <c:pt idx="2584">
                  <c:v>321</c:v>
                </c:pt>
                <c:pt idx="2585">
                  <c:v>339</c:v>
                </c:pt>
                <c:pt idx="2586">
                  <c:v>356</c:v>
                </c:pt>
                <c:pt idx="2587">
                  <c:v>387</c:v>
                </c:pt>
                <c:pt idx="2588">
                  <c:v>388</c:v>
                </c:pt>
                <c:pt idx="2589">
                  <c:v>364</c:v>
                </c:pt>
                <c:pt idx="2590">
                  <c:v>335</c:v>
                </c:pt>
                <c:pt idx="2591">
                  <c:v>386</c:v>
                </c:pt>
                <c:pt idx="2592">
                  <c:v>513</c:v>
                </c:pt>
                <c:pt idx="2593">
                  <c:v>384</c:v>
                </c:pt>
                <c:pt idx="2594">
                  <c:v>418</c:v>
                </c:pt>
                <c:pt idx="2595">
                  <c:v>439</c:v>
                </c:pt>
                <c:pt idx="2596">
                  <c:v>329</c:v>
                </c:pt>
                <c:pt idx="2597">
                  <c:v>380</c:v>
                </c:pt>
                <c:pt idx="2598">
                  <c:v>412</c:v>
                </c:pt>
                <c:pt idx="2599">
                  <c:v>434</c:v>
                </c:pt>
                <c:pt idx="2600">
                  <c:v>438</c:v>
                </c:pt>
                <c:pt idx="2601">
                  <c:v>438</c:v>
                </c:pt>
                <c:pt idx="2602">
                  <c:v>419</c:v>
                </c:pt>
                <c:pt idx="2603">
                  <c:v>399</c:v>
                </c:pt>
                <c:pt idx="2604">
                  <c:v>369</c:v>
                </c:pt>
                <c:pt idx="2605">
                  <c:v>410</c:v>
                </c:pt>
                <c:pt idx="2606">
                  <c:v>428</c:v>
                </c:pt>
                <c:pt idx="2607">
                  <c:v>382</c:v>
                </c:pt>
                <c:pt idx="2608">
                  <c:v>428</c:v>
                </c:pt>
                <c:pt idx="2609">
                  <c:v>402</c:v>
                </c:pt>
                <c:pt idx="2610">
                  <c:v>361</c:v>
                </c:pt>
                <c:pt idx="2611">
                  <c:v>375</c:v>
                </c:pt>
                <c:pt idx="2612">
                  <c:v>412</c:v>
                </c:pt>
                <c:pt idx="2613">
                  <c:v>391</c:v>
                </c:pt>
                <c:pt idx="2614">
                  <c:v>428</c:v>
                </c:pt>
                <c:pt idx="2615">
                  <c:v>469</c:v>
                </c:pt>
                <c:pt idx="2616">
                  <c:v>417</c:v>
                </c:pt>
                <c:pt idx="2617">
                  <c:v>374</c:v>
                </c:pt>
                <c:pt idx="2618">
                  <c:v>352</c:v>
                </c:pt>
                <c:pt idx="2619">
                  <c:v>344</c:v>
                </c:pt>
                <c:pt idx="2620">
                  <c:v>361</c:v>
                </c:pt>
                <c:pt idx="2621">
                  <c:v>339</c:v>
                </c:pt>
                <c:pt idx="2622">
                  <c:v>287</c:v>
                </c:pt>
                <c:pt idx="2623">
                  <c:v>327</c:v>
                </c:pt>
                <c:pt idx="2624">
                  <c:v>313</c:v>
                </c:pt>
                <c:pt idx="2625">
                  <c:v>299</c:v>
                </c:pt>
                <c:pt idx="2626">
                  <c:v>288</c:v>
                </c:pt>
                <c:pt idx="2627">
                  <c:v>379</c:v>
                </c:pt>
                <c:pt idx="2628">
                  <c:v>272</c:v>
                </c:pt>
                <c:pt idx="2629">
                  <c:v>371</c:v>
                </c:pt>
                <c:pt idx="2630">
                  <c:v>357</c:v>
                </c:pt>
                <c:pt idx="2631">
                  <c:v>393</c:v>
                </c:pt>
                <c:pt idx="2632">
                  <c:v>381</c:v>
                </c:pt>
                <c:pt idx="2633">
                  <c:v>337</c:v>
                </c:pt>
                <c:pt idx="2634">
                  <c:v>349</c:v>
                </c:pt>
                <c:pt idx="2635">
                  <c:v>381</c:v>
                </c:pt>
                <c:pt idx="2636">
                  <c:v>380</c:v>
                </c:pt>
                <c:pt idx="2637">
                  <c:v>358</c:v>
                </c:pt>
                <c:pt idx="2638">
                  <c:v>366</c:v>
                </c:pt>
                <c:pt idx="2639">
                  <c:v>381</c:v>
                </c:pt>
                <c:pt idx="2640">
                  <c:v>404</c:v>
                </c:pt>
                <c:pt idx="2641">
                  <c:v>402</c:v>
                </c:pt>
                <c:pt idx="2642">
                  <c:v>418</c:v>
                </c:pt>
                <c:pt idx="2643">
                  <c:v>421</c:v>
                </c:pt>
                <c:pt idx="2644">
                  <c:v>427</c:v>
                </c:pt>
                <c:pt idx="2645">
                  <c:v>421</c:v>
                </c:pt>
                <c:pt idx="2646">
                  <c:v>390</c:v>
                </c:pt>
                <c:pt idx="2647">
                  <c:v>330</c:v>
                </c:pt>
                <c:pt idx="2648">
                  <c:v>398</c:v>
                </c:pt>
                <c:pt idx="2649">
                  <c:v>383</c:v>
                </c:pt>
                <c:pt idx="2650">
                  <c:v>319</c:v>
                </c:pt>
                <c:pt idx="2651">
                  <c:v>398</c:v>
                </c:pt>
                <c:pt idx="2652">
                  <c:v>370</c:v>
                </c:pt>
                <c:pt idx="2653">
                  <c:v>406</c:v>
                </c:pt>
                <c:pt idx="2654">
                  <c:v>421</c:v>
                </c:pt>
                <c:pt idx="2655">
                  <c:v>349</c:v>
                </c:pt>
                <c:pt idx="2656">
                  <c:v>461</c:v>
                </c:pt>
                <c:pt idx="2657">
                  <c:v>393</c:v>
                </c:pt>
                <c:pt idx="2658">
                  <c:v>443</c:v>
                </c:pt>
                <c:pt idx="2659">
                  <c:v>379</c:v>
                </c:pt>
                <c:pt idx="2660">
                  <c:v>435</c:v>
                </c:pt>
                <c:pt idx="2661">
                  <c:v>332</c:v>
                </c:pt>
                <c:pt idx="2662">
                  <c:v>398</c:v>
                </c:pt>
                <c:pt idx="2663">
                  <c:v>308</c:v>
                </c:pt>
                <c:pt idx="2664">
                  <c:v>347</c:v>
                </c:pt>
                <c:pt idx="2665">
                  <c:v>328</c:v>
                </c:pt>
                <c:pt idx="2666">
                  <c:v>285</c:v>
                </c:pt>
                <c:pt idx="2667">
                  <c:v>338</c:v>
                </c:pt>
                <c:pt idx="2668">
                  <c:v>358</c:v>
                </c:pt>
                <c:pt idx="2669">
                  <c:v>312</c:v>
                </c:pt>
                <c:pt idx="2670">
                  <c:v>267</c:v>
                </c:pt>
                <c:pt idx="2671">
                  <c:v>308</c:v>
                </c:pt>
                <c:pt idx="2672">
                  <c:v>319</c:v>
                </c:pt>
                <c:pt idx="2673">
                  <c:v>309</c:v>
                </c:pt>
                <c:pt idx="2674">
                  <c:v>380</c:v>
                </c:pt>
                <c:pt idx="2675">
                  <c:v>347</c:v>
                </c:pt>
                <c:pt idx="2676">
                  <c:v>233</c:v>
                </c:pt>
                <c:pt idx="2677">
                  <c:v>284</c:v>
                </c:pt>
                <c:pt idx="2678">
                  <c:v>318</c:v>
                </c:pt>
                <c:pt idx="2679">
                  <c:v>293</c:v>
                </c:pt>
                <c:pt idx="2680">
                  <c:v>348</c:v>
                </c:pt>
                <c:pt idx="2681">
                  <c:v>208</c:v>
                </c:pt>
                <c:pt idx="2682">
                  <c:v>0</c:v>
                </c:pt>
                <c:pt idx="2683">
                  <c:v>0</c:v>
                </c:pt>
                <c:pt idx="2684">
                  <c:v>0</c:v>
                </c:pt>
                <c:pt idx="2685">
                  <c:v>0</c:v>
                </c:pt>
                <c:pt idx="2686">
                  <c:v>0</c:v>
                </c:pt>
                <c:pt idx="2687">
                  <c:v>0</c:v>
                </c:pt>
                <c:pt idx="2688">
                  <c:v>0</c:v>
                </c:pt>
                <c:pt idx="2689">
                  <c:v>0</c:v>
                </c:pt>
                <c:pt idx="2690">
                  <c:v>0</c:v>
                </c:pt>
                <c:pt idx="2691">
                  <c:v>107</c:v>
                </c:pt>
                <c:pt idx="2692">
                  <c:v>109</c:v>
                </c:pt>
                <c:pt idx="2693">
                  <c:v>72</c:v>
                </c:pt>
                <c:pt idx="2694">
                  <c:v>51</c:v>
                </c:pt>
                <c:pt idx="2695">
                  <c:v>59</c:v>
                </c:pt>
                <c:pt idx="2696">
                  <c:v>31</c:v>
                </c:pt>
                <c:pt idx="2697">
                  <c:v>39</c:v>
                </c:pt>
                <c:pt idx="2698">
                  <c:v>64</c:v>
                </c:pt>
                <c:pt idx="2699">
                  <c:v>66</c:v>
                </c:pt>
                <c:pt idx="2700">
                  <c:v>62</c:v>
                </c:pt>
                <c:pt idx="2701">
                  <c:v>66</c:v>
                </c:pt>
                <c:pt idx="2702">
                  <c:v>68</c:v>
                </c:pt>
                <c:pt idx="2703">
                  <c:v>51</c:v>
                </c:pt>
                <c:pt idx="2704">
                  <c:v>74</c:v>
                </c:pt>
                <c:pt idx="2705">
                  <c:v>59</c:v>
                </c:pt>
                <c:pt idx="2706">
                  <c:v>78</c:v>
                </c:pt>
                <c:pt idx="2707">
                  <c:v>76</c:v>
                </c:pt>
                <c:pt idx="2708">
                  <c:v>85</c:v>
                </c:pt>
                <c:pt idx="2709">
                  <c:v>109</c:v>
                </c:pt>
                <c:pt idx="2710">
                  <c:v>74</c:v>
                </c:pt>
                <c:pt idx="2711">
                  <c:v>90</c:v>
                </c:pt>
                <c:pt idx="2712">
                  <c:v>90</c:v>
                </c:pt>
                <c:pt idx="2713">
                  <c:v>109</c:v>
                </c:pt>
                <c:pt idx="2714">
                  <c:v>107</c:v>
                </c:pt>
                <c:pt idx="2715">
                  <c:v>116</c:v>
                </c:pt>
                <c:pt idx="2716">
                  <c:v>119</c:v>
                </c:pt>
                <c:pt idx="2717">
                  <c:v>151</c:v>
                </c:pt>
                <c:pt idx="2718">
                  <c:v>168</c:v>
                </c:pt>
                <c:pt idx="2719">
                  <c:v>146</c:v>
                </c:pt>
                <c:pt idx="2720">
                  <c:v>157</c:v>
                </c:pt>
                <c:pt idx="2721">
                  <c:v>175</c:v>
                </c:pt>
                <c:pt idx="2722">
                  <c:v>167</c:v>
                </c:pt>
                <c:pt idx="2723">
                  <c:v>164</c:v>
                </c:pt>
                <c:pt idx="2724">
                  <c:v>141</c:v>
                </c:pt>
                <c:pt idx="2725">
                  <c:v>179</c:v>
                </c:pt>
                <c:pt idx="2726">
                  <c:v>223</c:v>
                </c:pt>
                <c:pt idx="2727">
                  <c:v>175</c:v>
                </c:pt>
                <c:pt idx="2728">
                  <c:v>162</c:v>
                </c:pt>
                <c:pt idx="2729">
                  <c:v>158</c:v>
                </c:pt>
                <c:pt idx="2730">
                  <c:v>153</c:v>
                </c:pt>
                <c:pt idx="2731">
                  <c:v>172</c:v>
                </c:pt>
                <c:pt idx="2732">
                  <c:v>156</c:v>
                </c:pt>
                <c:pt idx="2733">
                  <c:v>174</c:v>
                </c:pt>
                <c:pt idx="2734">
                  <c:v>174</c:v>
                </c:pt>
                <c:pt idx="2735">
                  <c:v>208</c:v>
                </c:pt>
                <c:pt idx="2736">
                  <c:v>206</c:v>
                </c:pt>
                <c:pt idx="2737">
                  <c:v>193</c:v>
                </c:pt>
                <c:pt idx="2738">
                  <c:v>217</c:v>
                </c:pt>
                <c:pt idx="2739">
                  <c:v>240</c:v>
                </c:pt>
                <c:pt idx="2740">
                  <c:v>157</c:v>
                </c:pt>
                <c:pt idx="2741">
                  <c:v>96</c:v>
                </c:pt>
                <c:pt idx="2742">
                  <c:v>88</c:v>
                </c:pt>
                <c:pt idx="2743">
                  <c:v>102</c:v>
                </c:pt>
                <c:pt idx="2744">
                  <c:v>107</c:v>
                </c:pt>
                <c:pt idx="2745">
                  <c:v>92</c:v>
                </c:pt>
                <c:pt idx="2746">
                  <c:v>88</c:v>
                </c:pt>
                <c:pt idx="2747">
                  <c:v>90</c:v>
                </c:pt>
                <c:pt idx="2748">
                  <c:v>106</c:v>
                </c:pt>
                <c:pt idx="2749">
                  <c:v>123</c:v>
                </c:pt>
                <c:pt idx="2750">
                  <c:v>118</c:v>
                </c:pt>
                <c:pt idx="2751">
                  <c:v>122</c:v>
                </c:pt>
                <c:pt idx="2752">
                  <c:v>125</c:v>
                </c:pt>
                <c:pt idx="2753">
                  <c:v>142</c:v>
                </c:pt>
                <c:pt idx="2754">
                  <c:v>161</c:v>
                </c:pt>
                <c:pt idx="2755">
                  <c:v>149</c:v>
                </c:pt>
                <c:pt idx="2756">
                  <c:v>149</c:v>
                </c:pt>
                <c:pt idx="2757">
                  <c:v>154</c:v>
                </c:pt>
                <c:pt idx="2758">
                  <c:v>149</c:v>
                </c:pt>
                <c:pt idx="2759">
                  <c:v>133</c:v>
                </c:pt>
                <c:pt idx="2760">
                  <c:v>136</c:v>
                </c:pt>
                <c:pt idx="2761">
                  <c:v>138</c:v>
                </c:pt>
                <c:pt idx="2762">
                  <c:v>133</c:v>
                </c:pt>
                <c:pt idx="2763">
                  <c:v>132</c:v>
                </c:pt>
                <c:pt idx="2764">
                  <c:v>117</c:v>
                </c:pt>
                <c:pt idx="2765">
                  <c:v>111</c:v>
                </c:pt>
                <c:pt idx="2766">
                  <c:v>101</c:v>
                </c:pt>
                <c:pt idx="2767">
                  <c:v>113</c:v>
                </c:pt>
                <c:pt idx="2768">
                  <c:v>131</c:v>
                </c:pt>
                <c:pt idx="2769">
                  <c:v>117</c:v>
                </c:pt>
                <c:pt idx="2770">
                  <c:v>129</c:v>
                </c:pt>
                <c:pt idx="2771">
                  <c:v>127</c:v>
                </c:pt>
                <c:pt idx="2772">
                  <c:v>121</c:v>
                </c:pt>
                <c:pt idx="2773">
                  <c:v>149</c:v>
                </c:pt>
                <c:pt idx="2774">
                  <c:v>134</c:v>
                </c:pt>
                <c:pt idx="2775">
                  <c:v>153</c:v>
                </c:pt>
                <c:pt idx="2776">
                  <c:v>174</c:v>
                </c:pt>
                <c:pt idx="2777">
                  <c:v>179</c:v>
                </c:pt>
                <c:pt idx="2778">
                  <c:v>182</c:v>
                </c:pt>
                <c:pt idx="2779">
                  <c:v>211</c:v>
                </c:pt>
                <c:pt idx="2780">
                  <c:v>168</c:v>
                </c:pt>
                <c:pt idx="2781">
                  <c:v>104</c:v>
                </c:pt>
                <c:pt idx="2782">
                  <c:v>141</c:v>
                </c:pt>
                <c:pt idx="2783">
                  <c:v>180</c:v>
                </c:pt>
                <c:pt idx="2784">
                  <c:v>197</c:v>
                </c:pt>
                <c:pt idx="2785">
                  <c:v>192</c:v>
                </c:pt>
                <c:pt idx="2786">
                  <c:v>194</c:v>
                </c:pt>
                <c:pt idx="2787">
                  <c:v>162</c:v>
                </c:pt>
                <c:pt idx="2788">
                  <c:v>178</c:v>
                </c:pt>
                <c:pt idx="2789">
                  <c:v>230</c:v>
                </c:pt>
                <c:pt idx="2790">
                  <c:v>278</c:v>
                </c:pt>
                <c:pt idx="2791">
                  <c:v>237</c:v>
                </c:pt>
                <c:pt idx="2792">
                  <c:v>210</c:v>
                </c:pt>
                <c:pt idx="2793">
                  <c:v>217</c:v>
                </c:pt>
                <c:pt idx="2794">
                  <c:v>176</c:v>
                </c:pt>
                <c:pt idx="2795">
                  <c:v>216</c:v>
                </c:pt>
                <c:pt idx="2796">
                  <c:v>189</c:v>
                </c:pt>
                <c:pt idx="2797">
                  <c:v>210</c:v>
                </c:pt>
                <c:pt idx="2798">
                  <c:v>215</c:v>
                </c:pt>
                <c:pt idx="2799">
                  <c:v>207</c:v>
                </c:pt>
                <c:pt idx="2800">
                  <c:v>236</c:v>
                </c:pt>
                <c:pt idx="2801">
                  <c:v>217</c:v>
                </c:pt>
                <c:pt idx="2802">
                  <c:v>292</c:v>
                </c:pt>
                <c:pt idx="2803">
                  <c:v>198</c:v>
                </c:pt>
                <c:pt idx="2804">
                  <c:v>173</c:v>
                </c:pt>
                <c:pt idx="2805">
                  <c:v>154</c:v>
                </c:pt>
                <c:pt idx="2806">
                  <c:v>145</c:v>
                </c:pt>
                <c:pt idx="2807">
                  <c:v>123</c:v>
                </c:pt>
                <c:pt idx="2808">
                  <c:v>107</c:v>
                </c:pt>
                <c:pt idx="2809">
                  <c:v>0</c:v>
                </c:pt>
                <c:pt idx="2810">
                  <c:v>0</c:v>
                </c:pt>
                <c:pt idx="2811">
                  <c:v>0</c:v>
                </c:pt>
                <c:pt idx="2812">
                  <c:v>0</c:v>
                </c:pt>
                <c:pt idx="2813">
                  <c:v>0</c:v>
                </c:pt>
                <c:pt idx="2814">
                  <c:v>0</c:v>
                </c:pt>
                <c:pt idx="2815">
                  <c:v>0</c:v>
                </c:pt>
                <c:pt idx="2816">
                  <c:v>1</c:v>
                </c:pt>
                <c:pt idx="2817">
                  <c:v>111</c:v>
                </c:pt>
                <c:pt idx="2818">
                  <c:v>217</c:v>
                </c:pt>
                <c:pt idx="2819">
                  <c:v>217</c:v>
                </c:pt>
                <c:pt idx="2820">
                  <c:v>260</c:v>
                </c:pt>
                <c:pt idx="2821">
                  <c:v>355</c:v>
                </c:pt>
                <c:pt idx="2822">
                  <c:v>311</c:v>
                </c:pt>
                <c:pt idx="2823">
                  <c:v>305</c:v>
                </c:pt>
                <c:pt idx="2824">
                  <c:v>211</c:v>
                </c:pt>
                <c:pt idx="2825">
                  <c:v>222</c:v>
                </c:pt>
                <c:pt idx="2826">
                  <c:v>178</c:v>
                </c:pt>
                <c:pt idx="2827">
                  <c:v>138</c:v>
                </c:pt>
                <c:pt idx="2828">
                  <c:v>175</c:v>
                </c:pt>
                <c:pt idx="2829">
                  <c:v>167</c:v>
                </c:pt>
                <c:pt idx="2830">
                  <c:v>154</c:v>
                </c:pt>
                <c:pt idx="2831">
                  <c:v>147</c:v>
                </c:pt>
                <c:pt idx="2832">
                  <c:v>186</c:v>
                </c:pt>
                <c:pt idx="2833">
                  <c:v>146</c:v>
                </c:pt>
                <c:pt idx="2834">
                  <c:v>156</c:v>
                </c:pt>
                <c:pt idx="2835">
                  <c:v>181</c:v>
                </c:pt>
                <c:pt idx="2836">
                  <c:v>167</c:v>
                </c:pt>
                <c:pt idx="2837">
                  <c:v>130</c:v>
                </c:pt>
                <c:pt idx="2838">
                  <c:v>130</c:v>
                </c:pt>
                <c:pt idx="2839">
                  <c:v>139</c:v>
                </c:pt>
                <c:pt idx="2840">
                  <c:v>137</c:v>
                </c:pt>
                <c:pt idx="2841">
                  <c:v>159</c:v>
                </c:pt>
                <c:pt idx="2842">
                  <c:v>138</c:v>
                </c:pt>
                <c:pt idx="2843">
                  <c:v>148</c:v>
                </c:pt>
                <c:pt idx="2844">
                  <c:v>156</c:v>
                </c:pt>
                <c:pt idx="2845">
                  <c:v>148</c:v>
                </c:pt>
                <c:pt idx="2846">
                  <c:v>176</c:v>
                </c:pt>
                <c:pt idx="2847">
                  <c:v>174</c:v>
                </c:pt>
                <c:pt idx="2848">
                  <c:v>181</c:v>
                </c:pt>
                <c:pt idx="2849">
                  <c:v>176</c:v>
                </c:pt>
                <c:pt idx="2850">
                  <c:v>169</c:v>
                </c:pt>
                <c:pt idx="2851">
                  <c:v>138</c:v>
                </c:pt>
                <c:pt idx="2852">
                  <c:v>147</c:v>
                </c:pt>
                <c:pt idx="2853">
                  <c:v>156</c:v>
                </c:pt>
                <c:pt idx="2854">
                  <c:v>138</c:v>
                </c:pt>
                <c:pt idx="2855">
                  <c:v>136</c:v>
                </c:pt>
                <c:pt idx="2856">
                  <c:v>127</c:v>
                </c:pt>
                <c:pt idx="2857">
                  <c:v>160</c:v>
                </c:pt>
                <c:pt idx="2858">
                  <c:v>150</c:v>
                </c:pt>
                <c:pt idx="2859">
                  <c:v>162</c:v>
                </c:pt>
                <c:pt idx="2860">
                  <c:v>142</c:v>
                </c:pt>
                <c:pt idx="2861">
                  <c:v>154</c:v>
                </c:pt>
                <c:pt idx="2862">
                  <c:v>132</c:v>
                </c:pt>
                <c:pt idx="2863">
                  <c:v>125</c:v>
                </c:pt>
                <c:pt idx="2864">
                  <c:v>143</c:v>
                </c:pt>
                <c:pt idx="2865">
                  <c:v>133</c:v>
                </c:pt>
                <c:pt idx="2866">
                  <c:v>161</c:v>
                </c:pt>
                <c:pt idx="2867">
                  <c:v>138</c:v>
                </c:pt>
                <c:pt idx="2868">
                  <c:v>148</c:v>
                </c:pt>
                <c:pt idx="2869">
                  <c:v>152</c:v>
                </c:pt>
                <c:pt idx="2870">
                  <c:v>147</c:v>
                </c:pt>
                <c:pt idx="2871">
                  <c:v>181</c:v>
                </c:pt>
                <c:pt idx="2872">
                  <c:v>162</c:v>
                </c:pt>
                <c:pt idx="2873">
                  <c:v>157</c:v>
                </c:pt>
                <c:pt idx="2874">
                  <c:v>174</c:v>
                </c:pt>
                <c:pt idx="2875">
                  <c:v>160</c:v>
                </c:pt>
                <c:pt idx="2876">
                  <c:v>172</c:v>
                </c:pt>
                <c:pt idx="2877">
                  <c:v>206</c:v>
                </c:pt>
                <c:pt idx="2878">
                  <c:v>191</c:v>
                </c:pt>
                <c:pt idx="2879">
                  <c:v>188</c:v>
                </c:pt>
                <c:pt idx="2880">
                  <c:v>200</c:v>
                </c:pt>
                <c:pt idx="2881">
                  <c:v>207</c:v>
                </c:pt>
                <c:pt idx="2882">
                  <c:v>216</c:v>
                </c:pt>
                <c:pt idx="2883">
                  <c:v>225</c:v>
                </c:pt>
                <c:pt idx="2884">
                  <c:v>205</c:v>
                </c:pt>
                <c:pt idx="2885">
                  <c:v>218</c:v>
                </c:pt>
                <c:pt idx="2886">
                  <c:v>220</c:v>
                </c:pt>
                <c:pt idx="2887">
                  <c:v>225</c:v>
                </c:pt>
                <c:pt idx="2888">
                  <c:v>219</c:v>
                </c:pt>
                <c:pt idx="2889">
                  <c:v>189</c:v>
                </c:pt>
                <c:pt idx="2890">
                  <c:v>196</c:v>
                </c:pt>
                <c:pt idx="2891">
                  <c:v>209</c:v>
                </c:pt>
                <c:pt idx="2892">
                  <c:v>209</c:v>
                </c:pt>
                <c:pt idx="2893">
                  <c:v>193</c:v>
                </c:pt>
                <c:pt idx="2894">
                  <c:v>189</c:v>
                </c:pt>
                <c:pt idx="2895">
                  <c:v>209</c:v>
                </c:pt>
                <c:pt idx="2896">
                  <c:v>224</c:v>
                </c:pt>
                <c:pt idx="2897">
                  <c:v>211</c:v>
                </c:pt>
                <c:pt idx="2898">
                  <c:v>214</c:v>
                </c:pt>
                <c:pt idx="2899">
                  <c:v>201</c:v>
                </c:pt>
                <c:pt idx="2900">
                  <c:v>216</c:v>
                </c:pt>
                <c:pt idx="2901">
                  <c:v>195</c:v>
                </c:pt>
                <c:pt idx="2902">
                  <c:v>200</c:v>
                </c:pt>
                <c:pt idx="2903">
                  <c:v>223</c:v>
                </c:pt>
                <c:pt idx="2904">
                  <c:v>211</c:v>
                </c:pt>
                <c:pt idx="2905">
                  <c:v>192</c:v>
                </c:pt>
                <c:pt idx="2906">
                  <c:v>199</c:v>
                </c:pt>
                <c:pt idx="2907">
                  <c:v>223</c:v>
                </c:pt>
                <c:pt idx="2908">
                  <c:v>219</c:v>
                </c:pt>
                <c:pt idx="2909">
                  <c:v>201</c:v>
                </c:pt>
                <c:pt idx="2910">
                  <c:v>186</c:v>
                </c:pt>
                <c:pt idx="2911">
                  <c:v>221</c:v>
                </c:pt>
                <c:pt idx="2912">
                  <c:v>218</c:v>
                </c:pt>
                <c:pt idx="2913">
                  <c:v>218</c:v>
                </c:pt>
                <c:pt idx="2914">
                  <c:v>225</c:v>
                </c:pt>
                <c:pt idx="2915">
                  <c:v>218</c:v>
                </c:pt>
                <c:pt idx="2916">
                  <c:v>218</c:v>
                </c:pt>
                <c:pt idx="2917">
                  <c:v>243</c:v>
                </c:pt>
                <c:pt idx="2918">
                  <c:v>221</c:v>
                </c:pt>
                <c:pt idx="2919">
                  <c:v>212</c:v>
                </c:pt>
                <c:pt idx="2920">
                  <c:v>196</c:v>
                </c:pt>
                <c:pt idx="2921">
                  <c:v>229</c:v>
                </c:pt>
                <c:pt idx="2922">
                  <c:v>212</c:v>
                </c:pt>
                <c:pt idx="2923">
                  <c:v>180</c:v>
                </c:pt>
                <c:pt idx="2924">
                  <c:v>190</c:v>
                </c:pt>
                <c:pt idx="2925">
                  <c:v>216</c:v>
                </c:pt>
                <c:pt idx="2926">
                  <c:v>277</c:v>
                </c:pt>
                <c:pt idx="2927">
                  <c:v>213</c:v>
                </c:pt>
                <c:pt idx="2928">
                  <c:v>185</c:v>
                </c:pt>
                <c:pt idx="2929">
                  <c:v>197</c:v>
                </c:pt>
                <c:pt idx="2930">
                  <c:v>204</c:v>
                </c:pt>
                <c:pt idx="2931">
                  <c:v>195</c:v>
                </c:pt>
                <c:pt idx="2932">
                  <c:v>154</c:v>
                </c:pt>
                <c:pt idx="2933">
                  <c:v>136</c:v>
                </c:pt>
                <c:pt idx="2934">
                  <c:v>138</c:v>
                </c:pt>
                <c:pt idx="2935">
                  <c:v>126</c:v>
                </c:pt>
                <c:pt idx="2936">
                  <c:v>140</c:v>
                </c:pt>
                <c:pt idx="2937">
                  <c:v>97</c:v>
                </c:pt>
                <c:pt idx="2938">
                  <c:v>109</c:v>
                </c:pt>
                <c:pt idx="2939">
                  <c:v>130</c:v>
                </c:pt>
                <c:pt idx="2940">
                  <c:v>154</c:v>
                </c:pt>
                <c:pt idx="2941">
                  <c:v>165</c:v>
                </c:pt>
                <c:pt idx="2942">
                  <c:v>154</c:v>
                </c:pt>
                <c:pt idx="2943">
                  <c:v>148</c:v>
                </c:pt>
                <c:pt idx="2944">
                  <c:v>159</c:v>
                </c:pt>
                <c:pt idx="2945">
                  <c:v>140</c:v>
                </c:pt>
                <c:pt idx="2946">
                  <c:v>152</c:v>
                </c:pt>
                <c:pt idx="2947">
                  <c:v>140</c:v>
                </c:pt>
                <c:pt idx="2948">
                  <c:v>135</c:v>
                </c:pt>
                <c:pt idx="2949">
                  <c:v>125</c:v>
                </c:pt>
                <c:pt idx="2950">
                  <c:v>145</c:v>
                </c:pt>
                <c:pt idx="2951">
                  <c:v>136</c:v>
                </c:pt>
                <c:pt idx="2952">
                  <c:v>104</c:v>
                </c:pt>
                <c:pt idx="2953">
                  <c:v>101</c:v>
                </c:pt>
                <c:pt idx="2954">
                  <c:v>130</c:v>
                </c:pt>
                <c:pt idx="2955">
                  <c:v>138</c:v>
                </c:pt>
                <c:pt idx="2956">
                  <c:v>113</c:v>
                </c:pt>
                <c:pt idx="2957">
                  <c:v>157</c:v>
                </c:pt>
                <c:pt idx="2958">
                  <c:v>157</c:v>
                </c:pt>
                <c:pt idx="2959">
                  <c:v>158</c:v>
                </c:pt>
                <c:pt idx="2960">
                  <c:v>136</c:v>
                </c:pt>
                <c:pt idx="2961">
                  <c:v>146</c:v>
                </c:pt>
                <c:pt idx="2962">
                  <c:v>132</c:v>
                </c:pt>
                <c:pt idx="2963">
                  <c:v>135</c:v>
                </c:pt>
                <c:pt idx="2964">
                  <c:v>126</c:v>
                </c:pt>
                <c:pt idx="2965">
                  <c:v>152</c:v>
                </c:pt>
                <c:pt idx="2966">
                  <c:v>194</c:v>
                </c:pt>
                <c:pt idx="2967">
                  <c:v>130</c:v>
                </c:pt>
                <c:pt idx="2968">
                  <c:v>149</c:v>
                </c:pt>
                <c:pt idx="2969">
                  <c:v>136</c:v>
                </c:pt>
                <c:pt idx="2970">
                  <c:v>136</c:v>
                </c:pt>
                <c:pt idx="2971">
                  <c:v>151</c:v>
                </c:pt>
                <c:pt idx="2972">
                  <c:v>149</c:v>
                </c:pt>
                <c:pt idx="2973">
                  <c:v>149</c:v>
                </c:pt>
                <c:pt idx="2974">
                  <c:v>161</c:v>
                </c:pt>
                <c:pt idx="2975">
                  <c:v>178</c:v>
                </c:pt>
                <c:pt idx="2976">
                  <c:v>216</c:v>
                </c:pt>
                <c:pt idx="2977">
                  <c:v>223</c:v>
                </c:pt>
                <c:pt idx="2978">
                  <c:v>230</c:v>
                </c:pt>
                <c:pt idx="2979">
                  <c:v>198</c:v>
                </c:pt>
                <c:pt idx="2980">
                  <c:v>198</c:v>
                </c:pt>
                <c:pt idx="2981">
                  <c:v>191</c:v>
                </c:pt>
                <c:pt idx="2982">
                  <c:v>155</c:v>
                </c:pt>
                <c:pt idx="2983">
                  <c:v>180</c:v>
                </c:pt>
                <c:pt idx="2984">
                  <c:v>177</c:v>
                </c:pt>
                <c:pt idx="2985">
                  <c:v>196</c:v>
                </c:pt>
                <c:pt idx="2986">
                  <c:v>262</c:v>
                </c:pt>
                <c:pt idx="2987">
                  <c:v>290</c:v>
                </c:pt>
                <c:pt idx="2988">
                  <c:v>292</c:v>
                </c:pt>
                <c:pt idx="2989">
                  <c:v>299</c:v>
                </c:pt>
                <c:pt idx="2990">
                  <c:v>246</c:v>
                </c:pt>
                <c:pt idx="2991">
                  <c:v>272</c:v>
                </c:pt>
                <c:pt idx="2992">
                  <c:v>232</c:v>
                </c:pt>
                <c:pt idx="2993">
                  <c:v>243</c:v>
                </c:pt>
                <c:pt idx="2994">
                  <c:v>199</c:v>
                </c:pt>
                <c:pt idx="2995">
                  <c:v>237</c:v>
                </c:pt>
                <c:pt idx="2996">
                  <c:v>205</c:v>
                </c:pt>
                <c:pt idx="2997">
                  <c:v>196</c:v>
                </c:pt>
                <c:pt idx="2998">
                  <c:v>208</c:v>
                </c:pt>
                <c:pt idx="2999">
                  <c:v>203</c:v>
                </c:pt>
                <c:pt idx="3000">
                  <c:v>184</c:v>
                </c:pt>
                <c:pt idx="3001">
                  <c:v>156</c:v>
                </c:pt>
                <c:pt idx="3002">
                  <c:v>144</c:v>
                </c:pt>
                <c:pt idx="3003">
                  <c:v>150</c:v>
                </c:pt>
                <c:pt idx="3004">
                  <c:v>170</c:v>
                </c:pt>
                <c:pt idx="3005">
                  <c:v>158</c:v>
                </c:pt>
                <c:pt idx="3006">
                  <c:v>149</c:v>
                </c:pt>
                <c:pt idx="3007">
                  <c:v>132</c:v>
                </c:pt>
                <c:pt idx="3008">
                  <c:v>141</c:v>
                </c:pt>
                <c:pt idx="3009">
                  <c:v>126</c:v>
                </c:pt>
                <c:pt idx="3010">
                  <c:v>131</c:v>
                </c:pt>
                <c:pt idx="3011">
                  <c:v>98</c:v>
                </c:pt>
                <c:pt idx="3012">
                  <c:v>94</c:v>
                </c:pt>
                <c:pt idx="3013">
                  <c:v>130</c:v>
                </c:pt>
                <c:pt idx="3014">
                  <c:v>133</c:v>
                </c:pt>
                <c:pt idx="3015">
                  <c:v>154</c:v>
                </c:pt>
                <c:pt idx="3016">
                  <c:v>174</c:v>
                </c:pt>
                <c:pt idx="3017">
                  <c:v>204</c:v>
                </c:pt>
                <c:pt idx="3018">
                  <c:v>209</c:v>
                </c:pt>
                <c:pt idx="3019">
                  <c:v>213</c:v>
                </c:pt>
                <c:pt idx="3020">
                  <c:v>219</c:v>
                </c:pt>
                <c:pt idx="3021">
                  <c:v>237</c:v>
                </c:pt>
                <c:pt idx="3022">
                  <c:v>203</c:v>
                </c:pt>
                <c:pt idx="3023">
                  <c:v>0</c:v>
                </c:pt>
                <c:pt idx="3024">
                  <c:v>0</c:v>
                </c:pt>
                <c:pt idx="3025">
                  <c:v>221</c:v>
                </c:pt>
                <c:pt idx="3026">
                  <c:v>310</c:v>
                </c:pt>
                <c:pt idx="3027">
                  <c:v>70</c:v>
                </c:pt>
                <c:pt idx="3028">
                  <c:v>41</c:v>
                </c:pt>
                <c:pt idx="3029">
                  <c:v>300</c:v>
                </c:pt>
                <c:pt idx="3030">
                  <c:v>307</c:v>
                </c:pt>
                <c:pt idx="3031">
                  <c:v>270</c:v>
                </c:pt>
                <c:pt idx="3032">
                  <c:v>302</c:v>
                </c:pt>
                <c:pt idx="3033">
                  <c:v>268</c:v>
                </c:pt>
                <c:pt idx="3034">
                  <c:v>279</c:v>
                </c:pt>
                <c:pt idx="3035">
                  <c:v>218</c:v>
                </c:pt>
                <c:pt idx="3036">
                  <c:v>239</c:v>
                </c:pt>
                <c:pt idx="3037">
                  <c:v>242</c:v>
                </c:pt>
                <c:pt idx="3038">
                  <c:v>204</c:v>
                </c:pt>
                <c:pt idx="3039">
                  <c:v>235</c:v>
                </c:pt>
                <c:pt idx="3040">
                  <c:v>249</c:v>
                </c:pt>
                <c:pt idx="3041">
                  <c:v>208</c:v>
                </c:pt>
                <c:pt idx="3042">
                  <c:v>179</c:v>
                </c:pt>
                <c:pt idx="3043">
                  <c:v>202</c:v>
                </c:pt>
                <c:pt idx="3044">
                  <c:v>194</c:v>
                </c:pt>
                <c:pt idx="3045">
                  <c:v>177</c:v>
                </c:pt>
                <c:pt idx="3046">
                  <c:v>177</c:v>
                </c:pt>
                <c:pt idx="3047">
                  <c:v>178</c:v>
                </c:pt>
                <c:pt idx="3048">
                  <c:v>180</c:v>
                </c:pt>
                <c:pt idx="3049">
                  <c:v>154</c:v>
                </c:pt>
                <c:pt idx="3050">
                  <c:v>153</c:v>
                </c:pt>
                <c:pt idx="3051">
                  <c:v>181</c:v>
                </c:pt>
                <c:pt idx="3052">
                  <c:v>192</c:v>
                </c:pt>
                <c:pt idx="3053">
                  <c:v>182</c:v>
                </c:pt>
                <c:pt idx="3054">
                  <c:v>194</c:v>
                </c:pt>
                <c:pt idx="3055">
                  <c:v>187</c:v>
                </c:pt>
                <c:pt idx="3056">
                  <c:v>195</c:v>
                </c:pt>
                <c:pt idx="3057">
                  <c:v>185</c:v>
                </c:pt>
                <c:pt idx="3058">
                  <c:v>180</c:v>
                </c:pt>
                <c:pt idx="3059">
                  <c:v>198</c:v>
                </c:pt>
                <c:pt idx="3060">
                  <c:v>184</c:v>
                </c:pt>
                <c:pt idx="3061">
                  <c:v>176</c:v>
                </c:pt>
                <c:pt idx="3062">
                  <c:v>181</c:v>
                </c:pt>
                <c:pt idx="3063">
                  <c:v>175</c:v>
                </c:pt>
                <c:pt idx="3064">
                  <c:v>188</c:v>
                </c:pt>
                <c:pt idx="3065">
                  <c:v>183</c:v>
                </c:pt>
                <c:pt idx="3066">
                  <c:v>198</c:v>
                </c:pt>
                <c:pt idx="3067">
                  <c:v>208</c:v>
                </c:pt>
                <c:pt idx="3068">
                  <c:v>216</c:v>
                </c:pt>
                <c:pt idx="3069">
                  <c:v>207</c:v>
                </c:pt>
                <c:pt idx="3070">
                  <c:v>225</c:v>
                </c:pt>
                <c:pt idx="3071">
                  <c:v>217</c:v>
                </c:pt>
                <c:pt idx="3072">
                  <c:v>210</c:v>
                </c:pt>
                <c:pt idx="3073">
                  <c:v>187</c:v>
                </c:pt>
                <c:pt idx="3074">
                  <c:v>167</c:v>
                </c:pt>
                <c:pt idx="3075">
                  <c:v>217</c:v>
                </c:pt>
                <c:pt idx="3076">
                  <c:v>141</c:v>
                </c:pt>
                <c:pt idx="3077">
                  <c:v>107</c:v>
                </c:pt>
                <c:pt idx="3078">
                  <c:v>122</c:v>
                </c:pt>
                <c:pt idx="3079">
                  <c:v>63</c:v>
                </c:pt>
                <c:pt idx="3080">
                  <c:v>0</c:v>
                </c:pt>
                <c:pt idx="3081">
                  <c:v>0</c:v>
                </c:pt>
                <c:pt idx="3082">
                  <c:v>0</c:v>
                </c:pt>
                <c:pt idx="3083">
                  <c:v>0</c:v>
                </c:pt>
                <c:pt idx="3084">
                  <c:v>0</c:v>
                </c:pt>
                <c:pt idx="3085">
                  <c:v>0</c:v>
                </c:pt>
                <c:pt idx="3086">
                  <c:v>0</c:v>
                </c:pt>
                <c:pt idx="3087">
                  <c:v>0</c:v>
                </c:pt>
                <c:pt idx="3088">
                  <c:v>0</c:v>
                </c:pt>
                <c:pt idx="3089">
                  <c:v>0</c:v>
                </c:pt>
                <c:pt idx="3090">
                  <c:v>1</c:v>
                </c:pt>
                <c:pt idx="3091">
                  <c:v>0</c:v>
                </c:pt>
                <c:pt idx="3092">
                  <c:v>0</c:v>
                </c:pt>
                <c:pt idx="3093">
                  <c:v>0</c:v>
                </c:pt>
                <c:pt idx="3094">
                  <c:v>0</c:v>
                </c:pt>
                <c:pt idx="3095">
                  <c:v>0</c:v>
                </c:pt>
                <c:pt idx="3096">
                  <c:v>0</c:v>
                </c:pt>
                <c:pt idx="3097">
                  <c:v>0</c:v>
                </c:pt>
                <c:pt idx="3098">
                  <c:v>0</c:v>
                </c:pt>
                <c:pt idx="3099">
                  <c:v>295</c:v>
                </c:pt>
                <c:pt idx="3100">
                  <c:v>398</c:v>
                </c:pt>
                <c:pt idx="3101">
                  <c:v>362</c:v>
                </c:pt>
                <c:pt idx="3102">
                  <c:v>0</c:v>
                </c:pt>
                <c:pt idx="3103">
                  <c:v>243</c:v>
                </c:pt>
                <c:pt idx="3104">
                  <c:v>238</c:v>
                </c:pt>
                <c:pt idx="3105">
                  <c:v>229</c:v>
                </c:pt>
                <c:pt idx="3106">
                  <c:v>213</c:v>
                </c:pt>
                <c:pt idx="3107">
                  <c:v>143</c:v>
                </c:pt>
                <c:pt idx="3108">
                  <c:v>173</c:v>
                </c:pt>
                <c:pt idx="3109">
                  <c:v>173</c:v>
                </c:pt>
                <c:pt idx="3110">
                  <c:v>189</c:v>
                </c:pt>
                <c:pt idx="3111">
                  <c:v>169</c:v>
                </c:pt>
                <c:pt idx="3112">
                  <c:v>0</c:v>
                </c:pt>
                <c:pt idx="3113">
                  <c:v>8</c:v>
                </c:pt>
                <c:pt idx="3114">
                  <c:v>224</c:v>
                </c:pt>
                <c:pt idx="3115">
                  <c:v>198</c:v>
                </c:pt>
                <c:pt idx="3116">
                  <c:v>187</c:v>
                </c:pt>
                <c:pt idx="3117">
                  <c:v>180</c:v>
                </c:pt>
                <c:pt idx="3118">
                  <c:v>159</c:v>
                </c:pt>
                <c:pt idx="3119">
                  <c:v>146</c:v>
                </c:pt>
                <c:pt idx="3120">
                  <c:v>205</c:v>
                </c:pt>
                <c:pt idx="3121">
                  <c:v>130</c:v>
                </c:pt>
                <c:pt idx="3122">
                  <c:v>148</c:v>
                </c:pt>
                <c:pt idx="3123">
                  <c:v>138</c:v>
                </c:pt>
                <c:pt idx="3124">
                  <c:v>137</c:v>
                </c:pt>
                <c:pt idx="3125">
                  <c:v>116</c:v>
                </c:pt>
                <c:pt idx="3126">
                  <c:v>130</c:v>
                </c:pt>
                <c:pt idx="3127">
                  <c:v>207</c:v>
                </c:pt>
                <c:pt idx="3128">
                  <c:v>281</c:v>
                </c:pt>
                <c:pt idx="3129">
                  <c:v>264</c:v>
                </c:pt>
                <c:pt idx="3130">
                  <c:v>231</c:v>
                </c:pt>
                <c:pt idx="3131">
                  <c:v>238</c:v>
                </c:pt>
                <c:pt idx="3132">
                  <c:v>205</c:v>
                </c:pt>
                <c:pt idx="3133">
                  <c:v>205</c:v>
                </c:pt>
                <c:pt idx="3134">
                  <c:v>175</c:v>
                </c:pt>
                <c:pt idx="3135">
                  <c:v>195</c:v>
                </c:pt>
                <c:pt idx="3136">
                  <c:v>193</c:v>
                </c:pt>
                <c:pt idx="3137">
                  <c:v>189</c:v>
                </c:pt>
                <c:pt idx="3138">
                  <c:v>209</c:v>
                </c:pt>
                <c:pt idx="3139">
                  <c:v>179</c:v>
                </c:pt>
                <c:pt idx="3140">
                  <c:v>174</c:v>
                </c:pt>
                <c:pt idx="3141">
                  <c:v>171</c:v>
                </c:pt>
                <c:pt idx="3142">
                  <c:v>177</c:v>
                </c:pt>
                <c:pt idx="3143">
                  <c:v>198</c:v>
                </c:pt>
                <c:pt idx="3144">
                  <c:v>189</c:v>
                </c:pt>
                <c:pt idx="3145">
                  <c:v>177</c:v>
                </c:pt>
                <c:pt idx="3146">
                  <c:v>170</c:v>
                </c:pt>
                <c:pt idx="3147">
                  <c:v>192</c:v>
                </c:pt>
                <c:pt idx="3148">
                  <c:v>183</c:v>
                </c:pt>
                <c:pt idx="3149">
                  <c:v>160</c:v>
                </c:pt>
                <c:pt idx="3150">
                  <c:v>147</c:v>
                </c:pt>
                <c:pt idx="3151">
                  <c:v>152</c:v>
                </c:pt>
                <c:pt idx="3152">
                  <c:v>175</c:v>
                </c:pt>
                <c:pt idx="3153">
                  <c:v>177</c:v>
                </c:pt>
                <c:pt idx="3154">
                  <c:v>145</c:v>
                </c:pt>
                <c:pt idx="3155">
                  <c:v>145</c:v>
                </c:pt>
                <c:pt idx="3156">
                  <c:v>179</c:v>
                </c:pt>
                <c:pt idx="3157">
                  <c:v>150</c:v>
                </c:pt>
                <c:pt idx="3158">
                  <c:v>143</c:v>
                </c:pt>
                <c:pt idx="3159">
                  <c:v>133</c:v>
                </c:pt>
                <c:pt idx="3160">
                  <c:v>143</c:v>
                </c:pt>
                <c:pt idx="3161">
                  <c:v>154</c:v>
                </c:pt>
                <c:pt idx="3162">
                  <c:v>155</c:v>
                </c:pt>
                <c:pt idx="3163">
                  <c:v>132</c:v>
                </c:pt>
                <c:pt idx="3164">
                  <c:v>145</c:v>
                </c:pt>
                <c:pt idx="3165">
                  <c:v>168</c:v>
                </c:pt>
                <c:pt idx="3166">
                  <c:v>180</c:v>
                </c:pt>
                <c:pt idx="3167">
                  <c:v>191</c:v>
                </c:pt>
                <c:pt idx="3168">
                  <c:v>176</c:v>
                </c:pt>
                <c:pt idx="3169">
                  <c:v>167</c:v>
                </c:pt>
                <c:pt idx="3170">
                  <c:v>181</c:v>
                </c:pt>
                <c:pt idx="3171">
                  <c:v>166</c:v>
                </c:pt>
                <c:pt idx="3172">
                  <c:v>166</c:v>
                </c:pt>
                <c:pt idx="3173">
                  <c:v>169</c:v>
                </c:pt>
                <c:pt idx="3174">
                  <c:v>175</c:v>
                </c:pt>
                <c:pt idx="3175">
                  <c:v>164</c:v>
                </c:pt>
                <c:pt idx="3176">
                  <c:v>167</c:v>
                </c:pt>
                <c:pt idx="3177">
                  <c:v>166</c:v>
                </c:pt>
                <c:pt idx="3178">
                  <c:v>157</c:v>
                </c:pt>
                <c:pt idx="3179">
                  <c:v>156</c:v>
                </c:pt>
                <c:pt idx="3180">
                  <c:v>139</c:v>
                </c:pt>
                <c:pt idx="3181">
                  <c:v>159</c:v>
                </c:pt>
                <c:pt idx="3182">
                  <c:v>157</c:v>
                </c:pt>
                <c:pt idx="3183">
                  <c:v>143</c:v>
                </c:pt>
                <c:pt idx="3184">
                  <c:v>34</c:v>
                </c:pt>
                <c:pt idx="3185">
                  <c:v>0</c:v>
                </c:pt>
                <c:pt idx="3186">
                  <c:v>0</c:v>
                </c:pt>
                <c:pt idx="3187">
                  <c:v>0</c:v>
                </c:pt>
                <c:pt idx="3188">
                  <c:v>0</c:v>
                </c:pt>
                <c:pt idx="3189">
                  <c:v>0</c:v>
                </c:pt>
                <c:pt idx="3190">
                  <c:v>7</c:v>
                </c:pt>
                <c:pt idx="3191">
                  <c:v>262</c:v>
                </c:pt>
                <c:pt idx="3192">
                  <c:v>405</c:v>
                </c:pt>
                <c:pt idx="3193">
                  <c:v>415</c:v>
                </c:pt>
                <c:pt idx="3194">
                  <c:v>424</c:v>
                </c:pt>
                <c:pt idx="3195">
                  <c:v>285</c:v>
                </c:pt>
                <c:pt idx="3196">
                  <c:v>220</c:v>
                </c:pt>
                <c:pt idx="3197">
                  <c:v>196</c:v>
                </c:pt>
                <c:pt idx="3198">
                  <c:v>173</c:v>
                </c:pt>
                <c:pt idx="3199">
                  <c:v>156</c:v>
                </c:pt>
                <c:pt idx="3200">
                  <c:v>140</c:v>
                </c:pt>
                <c:pt idx="3201">
                  <c:v>135</c:v>
                </c:pt>
                <c:pt idx="3202">
                  <c:v>36</c:v>
                </c:pt>
                <c:pt idx="3203">
                  <c:v>1</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10</c:v>
                </c:pt>
                <c:pt idx="3219">
                  <c:v>45</c:v>
                </c:pt>
                <c:pt idx="3220">
                  <c:v>0</c:v>
                </c:pt>
                <c:pt idx="3221">
                  <c:v>0</c:v>
                </c:pt>
                <c:pt idx="3222">
                  <c:v>0</c:v>
                </c:pt>
                <c:pt idx="3223">
                  <c:v>0</c:v>
                </c:pt>
                <c:pt idx="3224">
                  <c:v>0</c:v>
                </c:pt>
                <c:pt idx="3225">
                  <c:v>0</c:v>
                </c:pt>
                <c:pt idx="3226">
                  <c:v>0</c:v>
                </c:pt>
                <c:pt idx="3227">
                  <c:v>0</c:v>
                </c:pt>
                <c:pt idx="3228">
                  <c:v>0</c:v>
                </c:pt>
                <c:pt idx="3229">
                  <c:v>0</c:v>
                </c:pt>
                <c:pt idx="3230">
                  <c:v>301</c:v>
                </c:pt>
                <c:pt idx="3231">
                  <c:v>465</c:v>
                </c:pt>
                <c:pt idx="3232">
                  <c:v>361</c:v>
                </c:pt>
                <c:pt idx="3233">
                  <c:v>438</c:v>
                </c:pt>
                <c:pt idx="3234">
                  <c:v>415</c:v>
                </c:pt>
                <c:pt idx="3235">
                  <c:v>393</c:v>
                </c:pt>
                <c:pt idx="3236">
                  <c:v>304</c:v>
                </c:pt>
                <c:pt idx="3237">
                  <c:v>201</c:v>
                </c:pt>
                <c:pt idx="3238">
                  <c:v>226</c:v>
                </c:pt>
                <c:pt idx="3239">
                  <c:v>237</c:v>
                </c:pt>
                <c:pt idx="3240">
                  <c:v>272</c:v>
                </c:pt>
                <c:pt idx="3241">
                  <c:v>269</c:v>
                </c:pt>
                <c:pt idx="3242">
                  <c:v>257</c:v>
                </c:pt>
                <c:pt idx="3243">
                  <c:v>260</c:v>
                </c:pt>
                <c:pt idx="3244">
                  <c:v>289</c:v>
                </c:pt>
                <c:pt idx="3245">
                  <c:v>336</c:v>
                </c:pt>
                <c:pt idx="3246">
                  <c:v>344</c:v>
                </c:pt>
                <c:pt idx="3247">
                  <c:v>304</c:v>
                </c:pt>
                <c:pt idx="3248">
                  <c:v>286</c:v>
                </c:pt>
                <c:pt idx="3249">
                  <c:v>317</c:v>
                </c:pt>
                <c:pt idx="3250">
                  <c:v>322</c:v>
                </c:pt>
                <c:pt idx="3251">
                  <c:v>300</c:v>
                </c:pt>
                <c:pt idx="3252">
                  <c:v>271</c:v>
                </c:pt>
                <c:pt idx="3253">
                  <c:v>269</c:v>
                </c:pt>
                <c:pt idx="3254">
                  <c:v>284</c:v>
                </c:pt>
                <c:pt idx="3255">
                  <c:v>320</c:v>
                </c:pt>
                <c:pt idx="3256">
                  <c:v>290</c:v>
                </c:pt>
                <c:pt idx="3257">
                  <c:v>261</c:v>
                </c:pt>
                <c:pt idx="3258">
                  <c:v>267</c:v>
                </c:pt>
                <c:pt idx="3259">
                  <c:v>252</c:v>
                </c:pt>
                <c:pt idx="3260">
                  <c:v>259</c:v>
                </c:pt>
                <c:pt idx="3261">
                  <c:v>221</c:v>
                </c:pt>
                <c:pt idx="3262">
                  <c:v>205</c:v>
                </c:pt>
                <c:pt idx="3263">
                  <c:v>227</c:v>
                </c:pt>
                <c:pt idx="3264">
                  <c:v>202</c:v>
                </c:pt>
                <c:pt idx="3265">
                  <c:v>209</c:v>
                </c:pt>
                <c:pt idx="3266">
                  <c:v>194</c:v>
                </c:pt>
                <c:pt idx="3267">
                  <c:v>193</c:v>
                </c:pt>
                <c:pt idx="3268">
                  <c:v>191</c:v>
                </c:pt>
                <c:pt idx="3269">
                  <c:v>181</c:v>
                </c:pt>
                <c:pt idx="3270">
                  <c:v>183</c:v>
                </c:pt>
                <c:pt idx="3271">
                  <c:v>167</c:v>
                </c:pt>
                <c:pt idx="3272">
                  <c:v>186</c:v>
                </c:pt>
                <c:pt idx="3273">
                  <c:v>186</c:v>
                </c:pt>
                <c:pt idx="3274">
                  <c:v>197</c:v>
                </c:pt>
                <c:pt idx="3275">
                  <c:v>175</c:v>
                </c:pt>
                <c:pt idx="3276">
                  <c:v>191</c:v>
                </c:pt>
                <c:pt idx="3277">
                  <c:v>189</c:v>
                </c:pt>
                <c:pt idx="3278">
                  <c:v>197</c:v>
                </c:pt>
                <c:pt idx="3279">
                  <c:v>180</c:v>
                </c:pt>
                <c:pt idx="3280">
                  <c:v>188</c:v>
                </c:pt>
                <c:pt idx="3281">
                  <c:v>236</c:v>
                </c:pt>
                <c:pt idx="3282">
                  <c:v>195</c:v>
                </c:pt>
                <c:pt idx="3283">
                  <c:v>219</c:v>
                </c:pt>
                <c:pt idx="3284">
                  <c:v>247</c:v>
                </c:pt>
                <c:pt idx="3285">
                  <c:v>232</c:v>
                </c:pt>
                <c:pt idx="3286">
                  <c:v>229</c:v>
                </c:pt>
                <c:pt idx="3287">
                  <c:v>207</c:v>
                </c:pt>
                <c:pt idx="3288">
                  <c:v>214</c:v>
                </c:pt>
                <c:pt idx="3289">
                  <c:v>211</c:v>
                </c:pt>
                <c:pt idx="3290">
                  <c:v>222</c:v>
                </c:pt>
                <c:pt idx="3291">
                  <c:v>231</c:v>
                </c:pt>
                <c:pt idx="3292">
                  <c:v>233</c:v>
                </c:pt>
                <c:pt idx="3293">
                  <c:v>208</c:v>
                </c:pt>
                <c:pt idx="3294">
                  <c:v>239</c:v>
                </c:pt>
                <c:pt idx="3295">
                  <c:v>134</c:v>
                </c:pt>
                <c:pt idx="3296">
                  <c:v>104</c:v>
                </c:pt>
                <c:pt idx="3297">
                  <c:v>35</c:v>
                </c:pt>
                <c:pt idx="3298">
                  <c:v>2</c:v>
                </c:pt>
                <c:pt idx="3299">
                  <c:v>0</c:v>
                </c:pt>
                <c:pt idx="3300">
                  <c:v>0</c:v>
                </c:pt>
                <c:pt idx="3301">
                  <c:v>1</c:v>
                </c:pt>
                <c:pt idx="3302">
                  <c:v>0</c:v>
                </c:pt>
                <c:pt idx="3303">
                  <c:v>0</c:v>
                </c:pt>
                <c:pt idx="3304">
                  <c:v>0</c:v>
                </c:pt>
                <c:pt idx="3305">
                  <c:v>0</c:v>
                </c:pt>
                <c:pt idx="3306">
                  <c:v>0</c:v>
                </c:pt>
                <c:pt idx="3307">
                  <c:v>0</c:v>
                </c:pt>
                <c:pt idx="3308">
                  <c:v>0</c:v>
                </c:pt>
                <c:pt idx="3309">
                  <c:v>0</c:v>
                </c:pt>
                <c:pt idx="3310">
                  <c:v>0</c:v>
                </c:pt>
                <c:pt idx="3311">
                  <c:v>0</c:v>
                </c:pt>
                <c:pt idx="3312">
                  <c:v>182</c:v>
                </c:pt>
                <c:pt idx="3313">
                  <c:v>0</c:v>
                </c:pt>
                <c:pt idx="3314">
                  <c:v>176</c:v>
                </c:pt>
                <c:pt idx="3315">
                  <c:v>0</c:v>
                </c:pt>
                <c:pt idx="3316">
                  <c:v>200</c:v>
                </c:pt>
                <c:pt idx="3317">
                  <c:v>0</c:v>
                </c:pt>
                <c:pt idx="3318">
                  <c:v>329</c:v>
                </c:pt>
                <c:pt idx="3319">
                  <c:v>0</c:v>
                </c:pt>
                <c:pt idx="3320">
                  <c:v>692</c:v>
                </c:pt>
                <c:pt idx="3321">
                  <c:v>0</c:v>
                </c:pt>
                <c:pt idx="3322">
                  <c:v>707</c:v>
                </c:pt>
                <c:pt idx="3323">
                  <c:v>0</c:v>
                </c:pt>
                <c:pt idx="3324">
                  <c:v>444</c:v>
                </c:pt>
                <c:pt idx="3325">
                  <c:v>0</c:v>
                </c:pt>
                <c:pt idx="3326">
                  <c:v>220</c:v>
                </c:pt>
                <c:pt idx="3327">
                  <c:v>311</c:v>
                </c:pt>
                <c:pt idx="3328">
                  <c:v>318</c:v>
                </c:pt>
                <c:pt idx="3329">
                  <c:v>260</c:v>
                </c:pt>
                <c:pt idx="3330">
                  <c:v>269</c:v>
                </c:pt>
                <c:pt idx="3331">
                  <c:v>267</c:v>
                </c:pt>
                <c:pt idx="3332">
                  <c:v>197</c:v>
                </c:pt>
                <c:pt idx="3333">
                  <c:v>189</c:v>
                </c:pt>
                <c:pt idx="3334">
                  <c:v>144</c:v>
                </c:pt>
                <c:pt idx="3335">
                  <c:v>160</c:v>
                </c:pt>
                <c:pt idx="3336">
                  <c:v>166</c:v>
                </c:pt>
                <c:pt idx="3337">
                  <c:v>125</c:v>
                </c:pt>
                <c:pt idx="3338">
                  <c:v>138</c:v>
                </c:pt>
                <c:pt idx="3339">
                  <c:v>138</c:v>
                </c:pt>
                <c:pt idx="3340">
                  <c:v>154</c:v>
                </c:pt>
                <c:pt idx="3341">
                  <c:v>143</c:v>
                </c:pt>
                <c:pt idx="3342">
                  <c:v>129</c:v>
                </c:pt>
                <c:pt idx="3343">
                  <c:v>139</c:v>
                </c:pt>
                <c:pt idx="3344">
                  <c:v>124</c:v>
                </c:pt>
                <c:pt idx="3345">
                  <c:v>129</c:v>
                </c:pt>
                <c:pt idx="3346">
                  <c:v>104</c:v>
                </c:pt>
                <c:pt idx="3347">
                  <c:v>119</c:v>
                </c:pt>
                <c:pt idx="3348">
                  <c:v>114</c:v>
                </c:pt>
                <c:pt idx="3349">
                  <c:v>117</c:v>
                </c:pt>
                <c:pt idx="3350">
                  <c:v>100</c:v>
                </c:pt>
                <c:pt idx="3351">
                  <c:v>122</c:v>
                </c:pt>
                <c:pt idx="3352">
                  <c:v>142</c:v>
                </c:pt>
                <c:pt idx="3353">
                  <c:v>160</c:v>
                </c:pt>
                <c:pt idx="3354">
                  <c:v>181</c:v>
                </c:pt>
                <c:pt idx="3355">
                  <c:v>132</c:v>
                </c:pt>
                <c:pt idx="3356">
                  <c:v>154</c:v>
                </c:pt>
                <c:pt idx="3357">
                  <c:v>163</c:v>
                </c:pt>
                <c:pt idx="3358">
                  <c:v>159</c:v>
                </c:pt>
                <c:pt idx="3359">
                  <c:v>146</c:v>
                </c:pt>
                <c:pt idx="3360">
                  <c:v>90</c:v>
                </c:pt>
                <c:pt idx="3361">
                  <c:v>2</c:v>
                </c:pt>
                <c:pt idx="3362">
                  <c:v>0</c:v>
                </c:pt>
                <c:pt idx="3363">
                  <c:v>0</c:v>
                </c:pt>
                <c:pt idx="3364">
                  <c:v>0</c:v>
                </c:pt>
                <c:pt idx="3365">
                  <c:v>0</c:v>
                </c:pt>
                <c:pt idx="3366">
                  <c:v>0</c:v>
                </c:pt>
                <c:pt idx="3367">
                  <c:v>0</c:v>
                </c:pt>
                <c:pt idx="3368">
                  <c:v>0</c:v>
                </c:pt>
                <c:pt idx="3369">
                  <c:v>0</c:v>
                </c:pt>
                <c:pt idx="3370">
                  <c:v>2</c:v>
                </c:pt>
                <c:pt idx="3371">
                  <c:v>2</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330</c:v>
                </c:pt>
                <c:pt idx="3385">
                  <c:v>283</c:v>
                </c:pt>
                <c:pt idx="3386">
                  <c:v>159</c:v>
                </c:pt>
                <c:pt idx="3387">
                  <c:v>215</c:v>
                </c:pt>
                <c:pt idx="3388">
                  <c:v>54</c:v>
                </c:pt>
                <c:pt idx="3389">
                  <c:v>186</c:v>
                </c:pt>
                <c:pt idx="3390">
                  <c:v>227</c:v>
                </c:pt>
                <c:pt idx="3391">
                  <c:v>176</c:v>
                </c:pt>
                <c:pt idx="3392">
                  <c:v>133</c:v>
                </c:pt>
                <c:pt idx="3393">
                  <c:v>102</c:v>
                </c:pt>
                <c:pt idx="3394">
                  <c:v>4</c:v>
                </c:pt>
                <c:pt idx="3395">
                  <c:v>2</c:v>
                </c:pt>
                <c:pt idx="3396">
                  <c:v>0</c:v>
                </c:pt>
                <c:pt idx="3397">
                  <c:v>0</c:v>
                </c:pt>
                <c:pt idx="3398">
                  <c:v>0</c:v>
                </c:pt>
                <c:pt idx="3399">
                  <c:v>0</c:v>
                </c:pt>
                <c:pt idx="3400">
                  <c:v>0</c:v>
                </c:pt>
                <c:pt idx="3401">
                  <c:v>0</c:v>
                </c:pt>
                <c:pt idx="3402">
                  <c:v>0</c:v>
                </c:pt>
                <c:pt idx="3403">
                  <c:v>28</c:v>
                </c:pt>
                <c:pt idx="3404">
                  <c:v>183</c:v>
                </c:pt>
                <c:pt idx="3405">
                  <c:v>166</c:v>
                </c:pt>
                <c:pt idx="3406">
                  <c:v>141</c:v>
                </c:pt>
                <c:pt idx="3407">
                  <c:v>126</c:v>
                </c:pt>
                <c:pt idx="3408">
                  <c:v>148</c:v>
                </c:pt>
                <c:pt idx="3409">
                  <c:v>140</c:v>
                </c:pt>
                <c:pt idx="3410">
                  <c:v>175</c:v>
                </c:pt>
                <c:pt idx="3411">
                  <c:v>128</c:v>
                </c:pt>
                <c:pt idx="3412">
                  <c:v>114</c:v>
                </c:pt>
                <c:pt idx="3413">
                  <c:v>119</c:v>
                </c:pt>
                <c:pt idx="3414">
                  <c:v>116</c:v>
                </c:pt>
                <c:pt idx="3415">
                  <c:v>22</c:v>
                </c:pt>
                <c:pt idx="3416">
                  <c:v>1</c:v>
                </c:pt>
                <c:pt idx="3417">
                  <c:v>0</c:v>
                </c:pt>
                <c:pt idx="3418">
                  <c:v>1</c:v>
                </c:pt>
                <c:pt idx="3419">
                  <c:v>162</c:v>
                </c:pt>
                <c:pt idx="3420">
                  <c:v>329</c:v>
                </c:pt>
                <c:pt idx="3421">
                  <c:v>326</c:v>
                </c:pt>
                <c:pt idx="3422">
                  <c:v>221</c:v>
                </c:pt>
                <c:pt idx="3423">
                  <c:v>151</c:v>
                </c:pt>
                <c:pt idx="3424">
                  <c:v>51</c:v>
                </c:pt>
                <c:pt idx="3425">
                  <c:v>0</c:v>
                </c:pt>
                <c:pt idx="3426">
                  <c:v>0</c:v>
                </c:pt>
                <c:pt idx="3427">
                  <c:v>39</c:v>
                </c:pt>
                <c:pt idx="3428">
                  <c:v>243</c:v>
                </c:pt>
                <c:pt idx="3429">
                  <c:v>170</c:v>
                </c:pt>
                <c:pt idx="3430">
                  <c:v>150</c:v>
                </c:pt>
                <c:pt idx="3431">
                  <c:v>83</c:v>
                </c:pt>
                <c:pt idx="3432">
                  <c:v>42</c:v>
                </c:pt>
                <c:pt idx="3433">
                  <c:v>185</c:v>
                </c:pt>
                <c:pt idx="3434">
                  <c:v>181</c:v>
                </c:pt>
                <c:pt idx="3435">
                  <c:v>145</c:v>
                </c:pt>
                <c:pt idx="3436">
                  <c:v>122</c:v>
                </c:pt>
                <c:pt idx="3437">
                  <c:v>147</c:v>
                </c:pt>
                <c:pt idx="3438">
                  <c:v>179</c:v>
                </c:pt>
                <c:pt idx="3439">
                  <c:v>180</c:v>
                </c:pt>
                <c:pt idx="3440">
                  <c:v>179</c:v>
                </c:pt>
                <c:pt idx="3441">
                  <c:v>159</c:v>
                </c:pt>
                <c:pt idx="3442">
                  <c:v>146</c:v>
                </c:pt>
                <c:pt idx="3443">
                  <c:v>140</c:v>
                </c:pt>
                <c:pt idx="3444">
                  <c:v>140</c:v>
                </c:pt>
                <c:pt idx="3445">
                  <c:v>147</c:v>
                </c:pt>
                <c:pt idx="3446">
                  <c:v>151</c:v>
                </c:pt>
                <c:pt idx="3447">
                  <c:v>152</c:v>
                </c:pt>
                <c:pt idx="3448">
                  <c:v>160</c:v>
                </c:pt>
                <c:pt idx="3449">
                  <c:v>151</c:v>
                </c:pt>
                <c:pt idx="3450">
                  <c:v>141</c:v>
                </c:pt>
                <c:pt idx="3451">
                  <c:v>156</c:v>
                </c:pt>
                <c:pt idx="3452">
                  <c:v>135</c:v>
                </c:pt>
                <c:pt idx="3453">
                  <c:v>159</c:v>
                </c:pt>
                <c:pt idx="3454">
                  <c:v>142</c:v>
                </c:pt>
                <c:pt idx="3455">
                  <c:v>147</c:v>
                </c:pt>
                <c:pt idx="3456">
                  <c:v>169</c:v>
                </c:pt>
                <c:pt idx="3457">
                  <c:v>131</c:v>
                </c:pt>
                <c:pt idx="3458">
                  <c:v>136</c:v>
                </c:pt>
                <c:pt idx="3459">
                  <c:v>126</c:v>
                </c:pt>
                <c:pt idx="3460">
                  <c:v>110</c:v>
                </c:pt>
                <c:pt idx="3461">
                  <c:v>106</c:v>
                </c:pt>
                <c:pt idx="3462">
                  <c:v>128</c:v>
                </c:pt>
                <c:pt idx="3463">
                  <c:v>119</c:v>
                </c:pt>
                <c:pt idx="3464">
                  <c:v>119</c:v>
                </c:pt>
                <c:pt idx="3465">
                  <c:v>122</c:v>
                </c:pt>
                <c:pt idx="3466">
                  <c:v>98</c:v>
                </c:pt>
                <c:pt idx="3467">
                  <c:v>118</c:v>
                </c:pt>
                <c:pt idx="3468">
                  <c:v>141</c:v>
                </c:pt>
                <c:pt idx="3469">
                  <c:v>129</c:v>
                </c:pt>
                <c:pt idx="3470">
                  <c:v>161</c:v>
                </c:pt>
                <c:pt idx="3471">
                  <c:v>79</c:v>
                </c:pt>
                <c:pt idx="3472">
                  <c:v>0</c:v>
                </c:pt>
                <c:pt idx="3473">
                  <c:v>0</c:v>
                </c:pt>
                <c:pt idx="3474">
                  <c:v>0</c:v>
                </c:pt>
                <c:pt idx="3475">
                  <c:v>0</c:v>
                </c:pt>
                <c:pt idx="3476">
                  <c:v>0</c:v>
                </c:pt>
                <c:pt idx="3477">
                  <c:v>0</c:v>
                </c:pt>
                <c:pt idx="3478">
                  <c:v>0</c:v>
                </c:pt>
                <c:pt idx="3479">
                  <c:v>0</c:v>
                </c:pt>
                <c:pt idx="3480">
                  <c:v>0</c:v>
                </c:pt>
                <c:pt idx="3481">
                  <c:v>0</c:v>
                </c:pt>
                <c:pt idx="3482">
                  <c:v>27</c:v>
                </c:pt>
                <c:pt idx="3483">
                  <c:v>154</c:v>
                </c:pt>
                <c:pt idx="3484">
                  <c:v>127</c:v>
                </c:pt>
                <c:pt idx="3485">
                  <c:v>0</c:v>
                </c:pt>
                <c:pt idx="3486">
                  <c:v>0</c:v>
                </c:pt>
                <c:pt idx="3487">
                  <c:v>95</c:v>
                </c:pt>
                <c:pt idx="3488">
                  <c:v>112</c:v>
                </c:pt>
                <c:pt idx="3489">
                  <c:v>102</c:v>
                </c:pt>
                <c:pt idx="3490">
                  <c:v>41</c:v>
                </c:pt>
                <c:pt idx="3491">
                  <c:v>0</c:v>
                </c:pt>
                <c:pt idx="3492">
                  <c:v>0</c:v>
                </c:pt>
                <c:pt idx="3493">
                  <c:v>0</c:v>
                </c:pt>
                <c:pt idx="3494">
                  <c:v>0</c:v>
                </c:pt>
                <c:pt idx="3495">
                  <c:v>1</c:v>
                </c:pt>
                <c:pt idx="3496">
                  <c:v>0</c:v>
                </c:pt>
                <c:pt idx="3497">
                  <c:v>0</c:v>
                </c:pt>
                <c:pt idx="3498">
                  <c:v>0</c:v>
                </c:pt>
                <c:pt idx="3499">
                  <c:v>0</c:v>
                </c:pt>
                <c:pt idx="3500">
                  <c:v>46</c:v>
                </c:pt>
                <c:pt idx="3501">
                  <c:v>398</c:v>
                </c:pt>
                <c:pt idx="3502">
                  <c:v>648</c:v>
                </c:pt>
                <c:pt idx="3503">
                  <c:v>524</c:v>
                </c:pt>
                <c:pt idx="3504">
                  <c:v>327</c:v>
                </c:pt>
                <c:pt idx="3505">
                  <c:v>219</c:v>
                </c:pt>
                <c:pt idx="3506">
                  <c:v>159</c:v>
                </c:pt>
                <c:pt idx="3507">
                  <c:v>48</c:v>
                </c:pt>
                <c:pt idx="3508">
                  <c:v>2</c:v>
                </c:pt>
                <c:pt idx="3509">
                  <c:v>9</c:v>
                </c:pt>
                <c:pt idx="3510">
                  <c:v>2</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222</c:v>
                </c:pt>
                <c:pt idx="3542">
                  <c:v>273</c:v>
                </c:pt>
                <c:pt idx="3543">
                  <c:v>233</c:v>
                </c:pt>
                <c:pt idx="3544">
                  <c:v>160</c:v>
                </c:pt>
                <c:pt idx="3545">
                  <c:v>142</c:v>
                </c:pt>
                <c:pt idx="3546">
                  <c:v>140</c:v>
                </c:pt>
                <c:pt idx="3547">
                  <c:v>4</c:v>
                </c:pt>
                <c:pt idx="3548">
                  <c:v>0</c:v>
                </c:pt>
                <c:pt idx="3549">
                  <c:v>0</c:v>
                </c:pt>
                <c:pt idx="3550">
                  <c:v>0</c:v>
                </c:pt>
                <c:pt idx="3551">
                  <c:v>0</c:v>
                </c:pt>
                <c:pt idx="3552">
                  <c:v>0</c:v>
                </c:pt>
                <c:pt idx="3553">
                  <c:v>0</c:v>
                </c:pt>
                <c:pt idx="3554">
                  <c:v>88</c:v>
                </c:pt>
                <c:pt idx="3555">
                  <c:v>235</c:v>
                </c:pt>
                <c:pt idx="3556">
                  <c:v>256</c:v>
                </c:pt>
                <c:pt idx="3557">
                  <c:v>194</c:v>
                </c:pt>
                <c:pt idx="3558">
                  <c:v>155</c:v>
                </c:pt>
                <c:pt idx="3559">
                  <c:v>132</c:v>
                </c:pt>
                <c:pt idx="3560">
                  <c:v>91</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numCache>
            </c:numRef>
          </c:yVal>
        </c:ser>
        <c:ser>
          <c:idx val="3"/>
          <c:order val="1"/>
          <c:tx>
            <c:v>EMA (25 s)</c:v>
          </c:tx>
          <c:spPr>
            <a:ln>
              <a:solidFill>
                <a:sysClr val="windowText" lastClr="000000"/>
              </a:solidFill>
            </a:ln>
          </c:spPr>
          <c:marker>
            <c:symbol val="none"/>
          </c:marker>
          <c:xVal>
            <c:numRef>
              <c:f>'7 - Quantify workout'!$B$36:$B$3641</c:f>
              <c:numCache>
                <c:formatCode>General</c:formatCode>
                <c:ptCount val="3606"/>
                <c:pt idx="0">
                  <c:v>1.6670000000000001E-2</c:v>
                </c:pt>
                <c:pt idx="1">
                  <c:v>3.3329999999999999E-2</c:v>
                </c:pt>
                <c:pt idx="2">
                  <c:v>0.05</c:v>
                </c:pt>
                <c:pt idx="3">
                  <c:v>6.6669999999999993E-2</c:v>
                </c:pt>
                <c:pt idx="4">
                  <c:v>8.3330000000000001E-2</c:v>
                </c:pt>
                <c:pt idx="5">
                  <c:v>0.1</c:v>
                </c:pt>
                <c:pt idx="6">
                  <c:v>0.11667</c:v>
                </c:pt>
                <c:pt idx="7">
                  <c:v>0.13333</c:v>
                </c:pt>
                <c:pt idx="8">
                  <c:v>0.15</c:v>
                </c:pt>
                <c:pt idx="9">
                  <c:v>0.16667000000000001</c:v>
                </c:pt>
                <c:pt idx="10">
                  <c:v>0.18332999999999999</c:v>
                </c:pt>
                <c:pt idx="11">
                  <c:v>0.2</c:v>
                </c:pt>
                <c:pt idx="12">
                  <c:v>0.21667</c:v>
                </c:pt>
                <c:pt idx="13">
                  <c:v>0.23333000000000001</c:v>
                </c:pt>
                <c:pt idx="14">
                  <c:v>0.25</c:v>
                </c:pt>
                <c:pt idx="15">
                  <c:v>0.26667000000000002</c:v>
                </c:pt>
                <c:pt idx="16">
                  <c:v>0.28333000000000003</c:v>
                </c:pt>
                <c:pt idx="17">
                  <c:v>0.3</c:v>
                </c:pt>
                <c:pt idx="18">
                  <c:v>0.31667000000000001</c:v>
                </c:pt>
                <c:pt idx="19">
                  <c:v>0.33333000000000002</c:v>
                </c:pt>
                <c:pt idx="20">
                  <c:v>0.35</c:v>
                </c:pt>
                <c:pt idx="21">
                  <c:v>0.36667</c:v>
                </c:pt>
                <c:pt idx="22">
                  <c:v>0.38333</c:v>
                </c:pt>
                <c:pt idx="23">
                  <c:v>0.4</c:v>
                </c:pt>
                <c:pt idx="24">
                  <c:v>0.41666999999999998</c:v>
                </c:pt>
                <c:pt idx="25">
                  <c:v>0.43332999999999999</c:v>
                </c:pt>
                <c:pt idx="26">
                  <c:v>0.45</c:v>
                </c:pt>
                <c:pt idx="27">
                  <c:v>0.46666999999999997</c:v>
                </c:pt>
                <c:pt idx="28">
                  <c:v>0.48332999999999998</c:v>
                </c:pt>
                <c:pt idx="29">
                  <c:v>0.5</c:v>
                </c:pt>
                <c:pt idx="30">
                  <c:v>0.51666999999999996</c:v>
                </c:pt>
                <c:pt idx="31">
                  <c:v>0.53332999999999997</c:v>
                </c:pt>
                <c:pt idx="32">
                  <c:v>0.55000000000000004</c:v>
                </c:pt>
                <c:pt idx="33">
                  <c:v>0.56667000000000001</c:v>
                </c:pt>
                <c:pt idx="34">
                  <c:v>0.58333000000000002</c:v>
                </c:pt>
                <c:pt idx="35">
                  <c:v>0.6</c:v>
                </c:pt>
                <c:pt idx="36">
                  <c:v>0.61667000000000005</c:v>
                </c:pt>
                <c:pt idx="37">
                  <c:v>0.63332999999999995</c:v>
                </c:pt>
                <c:pt idx="38">
                  <c:v>0.65</c:v>
                </c:pt>
                <c:pt idx="39">
                  <c:v>0.66666999999999998</c:v>
                </c:pt>
                <c:pt idx="40">
                  <c:v>0.68332999999999999</c:v>
                </c:pt>
                <c:pt idx="41">
                  <c:v>0.7</c:v>
                </c:pt>
                <c:pt idx="42">
                  <c:v>0.71667000000000003</c:v>
                </c:pt>
                <c:pt idx="43">
                  <c:v>0.73333000000000004</c:v>
                </c:pt>
                <c:pt idx="44">
                  <c:v>0.75</c:v>
                </c:pt>
                <c:pt idx="45">
                  <c:v>0.76666999999999996</c:v>
                </c:pt>
                <c:pt idx="46">
                  <c:v>0.78332999999999997</c:v>
                </c:pt>
                <c:pt idx="47">
                  <c:v>0.8</c:v>
                </c:pt>
                <c:pt idx="48">
                  <c:v>0.81667000000000001</c:v>
                </c:pt>
                <c:pt idx="49">
                  <c:v>0.83333000000000002</c:v>
                </c:pt>
                <c:pt idx="50">
                  <c:v>0.85</c:v>
                </c:pt>
                <c:pt idx="51">
                  <c:v>0.86667000000000005</c:v>
                </c:pt>
                <c:pt idx="52">
                  <c:v>0.88332999999999995</c:v>
                </c:pt>
                <c:pt idx="53">
                  <c:v>0.9</c:v>
                </c:pt>
                <c:pt idx="54">
                  <c:v>0.91666999999999998</c:v>
                </c:pt>
                <c:pt idx="55">
                  <c:v>0.93332999999999999</c:v>
                </c:pt>
                <c:pt idx="56">
                  <c:v>0.95</c:v>
                </c:pt>
                <c:pt idx="57">
                  <c:v>0.96667000000000003</c:v>
                </c:pt>
                <c:pt idx="58">
                  <c:v>0.98333000000000004</c:v>
                </c:pt>
                <c:pt idx="59">
                  <c:v>1</c:v>
                </c:pt>
                <c:pt idx="60">
                  <c:v>1.01667</c:v>
                </c:pt>
                <c:pt idx="61">
                  <c:v>1.0333300000000001</c:v>
                </c:pt>
                <c:pt idx="62">
                  <c:v>1.05</c:v>
                </c:pt>
                <c:pt idx="63">
                  <c:v>1.06667</c:v>
                </c:pt>
                <c:pt idx="64">
                  <c:v>1.0833299999999999</c:v>
                </c:pt>
                <c:pt idx="65">
                  <c:v>1.1000000000000001</c:v>
                </c:pt>
                <c:pt idx="66">
                  <c:v>1.1166700000000001</c:v>
                </c:pt>
                <c:pt idx="67">
                  <c:v>1.1333299999999999</c:v>
                </c:pt>
                <c:pt idx="68">
                  <c:v>1.1499999999999999</c:v>
                </c:pt>
                <c:pt idx="69">
                  <c:v>1.1666700000000001</c:v>
                </c:pt>
                <c:pt idx="70">
                  <c:v>1.18333</c:v>
                </c:pt>
                <c:pt idx="71">
                  <c:v>1.2</c:v>
                </c:pt>
                <c:pt idx="72">
                  <c:v>1.2166699999999999</c:v>
                </c:pt>
                <c:pt idx="73">
                  <c:v>1.23333</c:v>
                </c:pt>
                <c:pt idx="74">
                  <c:v>1.25</c:v>
                </c:pt>
                <c:pt idx="75">
                  <c:v>1.26667</c:v>
                </c:pt>
                <c:pt idx="76">
                  <c:v>1.2833300000000001</c:v>
                </c:pt>
                <c:pt idx="77">
                  <c:v>1.3</c:v>
                </c:pt>
                <c:pt idx="78">
                  <c:v>1.31667</c:v>
                </c:pt>
                <c:pt idx="79">
                  <c:v>1.3333299999999999</c:v>
                </c:pt>
                <c:pt idx="80">
                  <c:v>1.35</c:v>
                </c:pt>
                <c:pt idx="81">
                  <c:v>1.3666700000000001</c:v>
                </c:pt>
                <c:pt idx="82">
                  <c:v>1.3833299999999999</c:v>
                </c:pt>
                <c:pt idx="83">
                  <c:v>1.4</c:v>
                </c:pt>
                <c:pt idx="84">
                  <c:v>1.4166700000000001</c:v>
                </c:pt>
                <c:pt idx="85">
                  <c:v>1.43333</c:v>
                </c:pt>
                <c:pt idx="86">
                  <c:v>1.45</c:v>
                </c:pt>
                <c:pt idx="87">
                  <c:v>1.4666699999999999</c:v>
                </c:pt>
                <c:pt idx="88">
                  <c:v>1.48333</c:v>
                </c:pt>
                <c:pt idx="89">
                  <c:v>1.5</c:v>
                </c:pt>
                <c:pt idx="90">
                  <c:v>1.51667</c:v>
                </c:pt>
                <c:pt idx="91">
                  <c:v>1.5333300000000001</c:v>
                </c:pt>
                <c:pt idx="92">
                  <c:v>1.55</c:v>
                </c:pt>
                <c:pt idx="93">
                  <c:v>1.56667</c:v>
                </c:pt>
                <c:pt idx="94">
                  <c:v>1.5833299999999999</c:v>
                </c:pt>
                <c:pt idx="95">
                  <c:v>1.6</c:v>
                </c:pt>
                <c:pt idx="96">
                  <c:v>1.6166700000000001</c:v>
                </c:pt>
                <c:pt idx="97">
                  <c:v>1.6333299999999999</c:v>
                </c:pt>
                <c:pt idx="98">
                  <c:v>1.65</c:v>
                </c:pt>
                <c:pt idx="99">
                  <c:v>1.6666700000000001</c:v>
                </c:pt>
                <c:pt idx="100">
                  <c:v>1.68333</c:v>
                </c:pt>
                <c:pt idx="101">
                  <c:v>1.7</c:v>
                </c:pt>
                <c:pt idx="102">
                  <c:v>1.7166699999999999</c:v>
                </c:pt>
                <c:pt idx="103">
                  <c:v>1.73333</c:v>
                </c:pt>
                <c:pt idx="104">
                  <c:v>1.75</c:v>
                </c:pt>
                <c:pt idx="105">
                  <c:v>1.76667</c:v>
                </c:pt>
                <c:pt idx="106">
                  <c:v>1.7833300000000001</c:v>
                </c:pt>
                <c:pt idx="107">
                  <c:v>1.8</c:v>
                </c:pt>
                <c:pt idx="108">
                  <c:v>1.81667</c:v>
                </c:pt>
                <c:pt idx="109">
                  <c:v>1.8333299999999999</c:v>
                </c:pt>
                <c:pt idx="110">
                  <c:v>1.85</c:v>
                </c:pt>
                <c:pt idx="111">
                  <c:v>1.8666700000000001</c:v>
                </c:pt>
                <c:pt idx="112">
                  <c:v>1.8833299999999999</c:v>
                </c:pt>
                <c:pt idx="113">
                  <c:v>1.9</c:v>
                </c:pt>
                <c:pt idx="114">
                  <c:v>1.9166700000000001</c:v>
                </c:pt>
                <c:pt idx="115">
                  <c:v>1.93333</c:v>
                </c:pt>
                <c:pt idx="116">
                  <c:v>1.95</c:v>
                </c:pt>
                <c:pt idx="117">
                  <c:v>1.9666699999999999</c:v>
                </c:pt>
                <c:pt idx="118">
                  <c:v>1.98333</c:v>
                </c:pt>
                <c:pt idx="119">
                  <c:v>2</c:v>
                </c:pt>
                <c:pt idx="120">
                  <c:v>2.01667</c:v>
                </c:pt>
                <c:pt idx="121">
                  <c:v>2.0333299999999999</c:v>
                </c:pt>
                <c:pt idx="122">
                  <c:v>2.0499999999999998</c:v>
                </c:pt>
                <c:pt idx="123">
                  <c:v>2.0666699999999998</c:v>
                </c:pt>
                <c:pt idx="124">
                  <c:v>2.0833300000000001</c:v>
                </c:pt>
                <c:pt idx="125">
                  <c:v>2.1</c:v>
                </c:pt>
                <c:pt idx="126">
                  <c:v>2.1166700000000001</c:v>
                </c:pt>
                <c:pt idx="127">
                  <c:v>2.1333299999999999</c:v>
                </c:pt>
                <c:pt idx="128">
                  <c:v>2.15</c:v>
                </c:pt>
                <c:pt idx="129">
                  <c:v>2.1666699999999999</c:v>
                </c:pt>
                <c:pt idx="130">
                  <c:v>2.1833300000000002</c:v>
                </c:pt>
                <c:pt idx="131">
                  <c:v>2.2000000000000002</c:v>
                </c:pt>
                <c:pt idx="132">
                  <c:v>2.2166700000000001</c:v>
                </c:pt>
                <c:pt idx="133">
                  <c:v>2.23333</c:v>
                </c:pt>
                <c:pt idx="134">
                  <c:v>2.25</c:v>
                </c:pt>
                <c:pt idx="135">
                  <c:v>2.26667</c:v>
                </c:pt>
                <c:pt idx="136">
                  <c:v>2.2833299999999999</c:v>
                </c:pt>
                <c:pt idx="137">
                  <c:v>2.2999999999999998</c:v>
                </c:pt>
                <c:pt idx="138">
                  <c:v>2.3166699999999998</c:v>
                </c:pt>
                <c:pt idx="139">
                  <c:v>2.3333300000000001</c:v>
                </c:pt>
                <c:pt idx="140">
                  <c:v>2.35</c:v>
                </c:pt>
                <c:pt idx="141">
                  <c:v>2.3666700000000001</c:v>
                </c:pt>
                <c:pt idx="142">
                  <c:v>2.3833299999999999</c:v>
                </c:pt>
                <c:pt idx="143">
                  <c:v>2.4</c:v>
                </c:pt>
                <c:pt idx="144">
                  <c:v>2.4166699999999999</c:v>
                </c:pt>
                <c:pt idx="145">
                  <c:v>2.4333300000000002</c:v>
                </c:pt>
                <c:pt idx="146">
                  <c:v>2.4500000000000002</c:v>
                </c:pt>
                <c:pt idx="147">
                  <c:v>2.4666700000000001</c:v>
                </c:pt>
                <c:pt idx="148">
                  <c:v>2.48333</c:v>
                </c:pt>
                <c:pt idx="149">
                  <c:v>2.5</c:v>
                </c:pt>
                <c:pt idx="150">
                  <c:v>2.5166599999999999</c:v>
                </c:pt>
                <c:pt idx="151">
                  <c:v>2.5333299999999999</c:v>
                </c:pt>
                <c:pt idx="152">
                  <c:v>2.5499999999999998</c:v>
                </c:pt>
                <c:pt idx="153">
                  <c:v>2.5666600000000002</c:v>
                </c:pt>
                <c:pt idx="154">
                  <c:v>2.5833300000000001</c:v>
                </c:pt>
                <c:pt idx="155">
                  <c:v>2.6</c:v>
                </c:pt>
                <c:pt idx="156">
                  <c:v>2.61666</c:v>
                </c:pt>
                <c:pt idx="157">
                  <c:v>2.6333299999999999</c:v>
                </c:pt>
                <c:pt idx="158">
                  <c:v>2.65</c:v>
                </c:pt>
                <c:pt idx="159">
                  <c:v>2.6666599999999998</c:v>
                </c:pt>
                <c:pt idx="160">
                  <c:v>2.6833300000000002</c:v>
                </c:pt>
                <c:pt idx="161">
                  <c:v>2.7</c:v>
                </c:pt>
                <c:pt idx="162">
                  <c:v>2.7166600000000001</c:v>
                </c:pt>
                <c:pt idx="163">
                  <c:v>2.73333</c:v>
                </c:pt>
                <c:pt idx="164">
                  <c:v>2.75</c:v>
                </c:pt>
                <c:pt idx="165">
                  <c:v>2.7666599999999999</c:v>
                </c:pt>
                <c:pt idx="166">
                  <c:v>2.7833299999999999</c:v>
                </c:pt>
                <c:pt idx="167">
                  <c:v>2.8</c:v>
                </c:pt>
                <c:pt idx="168">
                  <c:v>2.8166600000000002</c:v>
                </c:pt>
                <c:pt idx="169">
                  <c:v>2.8333300000000001</c:v>
                </c:pt>
                <c:pt idx="170">
                  <c:v>2.85</c:v>
                </c:pt>
                <c:pt idx="171">
                  <c:v>2.86666</c:v>
                </c:pt>
                <c:pt idx="172">
                  <c:v>2.8833299999999999</c:v>
                </c:pt>
                <c:pt idx="173">
                  <c:v>2.9</c:v>
                </c:pt>
                <c:pt idx="174">
                  <c:v>2.9166599999999998</c:v>
                </c:pt>
                <c:pt idx="175">
                  <c:v>2.9333300000000002</c:v>
                </c:pt>
                <c:pt idx="176">
                  <c:v>2.95</c:v>
                </c:pt>
                <c:pt idx="177">
                  <c:v>2.9666600000000001</c:v>
                </c:pt>
                <c:pt idx="178">
                  <c:v>2.98333</c:v>
                </c:pt>
                <c:pt idx="179">
                  <c:v>3</c:v>
                </c:pt>
                <c:pt idx="180">
                  <c:v>3.0166599999999999</c:v>
                </c:pt>
                <c:pt idx="181">
                  <c:v>3.0333299999999999</c:v>
                </c:pt>
                <c:pt idx="182">
                  <c:v>3.05</c:v>
                </c:pt>
                <c:pt idx="183">
                  <c:v>3.0666600000000002</c:v>
                </c:pt>
                <c:pt idx="184">
                  <c:v>3.0833300000000001</c:v>
                </c:pt>
                <c:pt idx="185">
                  <c:v>3.1</c:v>
                </c:pt>
                <c:pt idx="186">
                  <c:v>3.11666</c:v>
                </c:pt>
                <c:pt idx="187">
                  <c:v>3.1333299999999999</c:v>
                </c:pt>
                <c:pt idx="188">
                  <c:v>3.15</c:v>
                </c:pt>
                <c:pt idx="189">
                  <c:v>3.1666599999999998</c:v>
                </c:pt>
                <c:pt idx="190">
                  <c:v>3.1833300000000002</c:v>
                </c:pt>
                <c:pt idx="191">
                  <c:v>3.2</c:v>
                </c:pt>
                <c:pt idx="192">
                  <c:v>3.2166600000000001</c:v>
                </c:pt>
                <c:pt idx="193">
                  <c:v>3.23333</c:v>
                </c:pt>
                <c:pt idx="194">
                  <c:v>3.25</c:v>
                </c:pt>
                <c:pt idx="195">
                  <c:v>3.2666599999999999</c:v>
                </c:pt>
                <c:pt idx="196">
                  <c:v>3.2833299999999999</c:v>
                </c:pt>
                <c:pt idx="197">
                  <c:v>3.3</c:v>
                </c:pt>
                <c:pt idx="198">
                  <c:v>3.3166600000000002</c:v>
                </c:pt>
                <c:pt idx="199">
                  <c:v>3.3333300000000001</c:v>
                </c:pt>
                <c:pt idx="200">
                  <c:v>3.35</c:v>
                </c:pt>
                <c:pt idx="201">
                  <c:v>3.36666</c:v>
                </c:pt>
                <c:pt idx="202">
                  <c:v>3.3833299999999999</c:v>
                </c:pt>
                <c:pt idx="203">
                  <c:v>3.4</c:v>
                </c:pt>
                <c:pt idx="204">
                  <c:v>3.4166599999999998</c:v>
                </c:pt>
                <c:pt idx="205">
                  <c:v>3.4333300000000002</c:v>
                </c:pt>
                <c:pt idx="206">
                  <c:v>3.45</c:v>
                </c:pt>
                <c:pt idx="207">
                  <c:v>3.4666600000000001</c:v>
                </c:pt>
                <c:pt idx="208">
                  <c:v>3.48333</c:v>
                </c:pt>
                <c:pt idx="209">
                  <c:v>3.5</c:v>
                </c:pt>
                <c:pt idx="210">
                  <c:v>3.5166599999999999</c:v>
                </c:pt>
                <c:pt idx="211">
                  <c:v>3.5333299999999999</c:v>
                </c:pt>
                <c:pt idx="212">
                  <c:v>3.55</c:v>
                </c:pt>
                <c:pt idx="213">
                  <c:v>3.5666600000000002</c:v>
                </c:pt>
                <c:pt idx="214">
                  <c:v>3.5833300000000001</c:v>
                </c:pt>
                <c:pt idx="215">
                  <c:v>3.6</c:v>
                </c:pt>
                <c:pt idx="216">
                  <c:v>3.61666</c:v>
                </c:pt>
                <c:pt idx="217">
                  <c:v>3.6333299999999999</c:v>
                </c:pt>
                <c:pt idx="218">
                  <c:v>3.65</c:v>
                </c:pt>
                <c:pt idx="219">
                  <c:v>3.6666599999999998</c:v>
                </c:pt>
                <c:pt idx="220">
                  <c:v>3.6833300000000002</c:v>
                </c:pt>
                <c:pt idx="221">
                  <c:v>3.7</c:v>
                </c:pt>
                <c:pt idx="222">
                  <c:v>3.7166600000000001</c:v>
                </c:pt>
                <c:pt idx="223">
                  <c:v>3.73333</c:v>
                </c:pt>
                <c:pt idx="224">
                  <c:v>3.75</c:v>
                </c:pt>
                <c:pt idx="225">
                  <c:v>3.7666599999999999</c:v>
                </c:pt>
                <c:pt idx="226">
                  <c:v>3.7833299999999999</c:v>
                </c:pt>
                <c:pt idx="227">
                  <c:v>3.8</c:v>
                </c:pt>
                <c:pt idx="228">
                  <c:v>3.8166600000000002</c:v>
                </c:pt>
                <c:pt idx="229">
                  <c:v>3.8333300000000001</c:v>
                </c:pt>
                <c:pt idx="230">
                  <c:v>3.85</c:v>
                </c:pt>
                <c:pt idx="231">
                  <c:v>3.86666</c:v>
                </c:pt>
                <c:pt idx="232">
                  <c:v>3.8833299999999999</c:v>
                </c:pt>
                <c:pt idx="233">
                  <c:v>3.9</c:v>
                </c:pt>
                <c:pt idx="234">
                  <c:v>3.9166599999999998</c:v>
                </c:pt>
                <c:pt idx="235">
                  <c:v>3.9333300000000002</c:v>
                </c:pt>
                <c:pt idx="236">
                  <c:v>3.95</c:v>
                </c:pt>
                <c:pt idx="237">
                  <c:v>3.9666600000000001</c:v>
                </c:pt>
                <c:pt idx="238">
                  <c:v>3.98333</c:v>
                </c:pt>
                <c:pt idx="239">
                  <c:v>4</c:v>
                </c:pt>
                <c:pt idx="240">
                  <c:v>4.0166599999999999</c:v>
                </c:pt>
                <c:pt idx="241">
                  <c:v>4.0333300000000003</c:v>
                </c:pt>
                <c:pt idx="242">
                  <c:v>4.05</c:v>
                </c:pt>
                <c:pt idx="243">
                  <c:v>4.0666599999999997</c:v>
                </c:pt>
                <c:pt idx="244">
                  <c:v>4.0833300000000001</c:v>
                </c:pt>
                <c:pt idx="245">
                  <c:v>4.0999999999999996</c:v>
                </c:pt>
                <c:pt idx="246">
                  <c:v>4.1166600000000004</c:v>
                </c:pt>
                <c:pt idx="247">
                  <c:v>4.1333299999999999</c:v>
                </c:pt>
                <c:pt idx="248">
                  <c:v>4.1500000000000004</c:v>
                </c:pt>
                <c:pt idx="249">
                  <c:v>4.1666699999999999</c:v>
                </c:pt>
                <c:pt idx="250">
                  <c:v>4.1833299999999998</c:v>
                </c:pt>
                <c:pt idx="251">
                  <c:v>4.2</c:v>
                </c:pt>
                <c:pt idx="252">
                  <c:v>4.2166699999999997</c:v>
                </c:pt>
                <c:pt idx="253">
                  <c:v>4.2333299999999996</c:v>
                </c:pt>
                <c:pt idx="254">
                  <c:v>4.25</c:v>
                </c:pt>
                <c:pt idx="255">
                  <c:v>4.2666700000000004</c:v>
                </c:pt>
                <c:pt idx="256">
                  <c:v>4.2833300000000003</c:v>
                </c:pt>
                <c:pt idx="257">
                  <c:v>4.3</c:v>
                </c:pt>
                <c:pt idx="258">
                  <c:v>4.3166700000000002</c:v>
                </c:pt>
                <c:pt idx="259">
                  <c:v>4.3333300000000001</c:v>
                </c:pt>
                <c:pt idx="260">
                  <c:v>4.3499999999999996</c:v>
                </c:pt>
                <c:pt idx="261">
                  <c:v>4.3666700000000001</c:v>
                </c:pt>
                <c:pt idx="262">
                  <c:v>4.3833399999999996</c:v>
                </c:pt>
                <c:pt idx="263">
                  <c:v>4.4000000000000004</c:v>
                </c:pt>
                <c:pt idx="264">
                  <c:v>4.4166699999999999</c:v>
                </c:pt>
                <c:pt idx="265">
                  <c:v>4.4333400000000003</c:v>
                </c:pt>
                <c:pt idx="266">
                  <c:v>4.45</c:v>
                </c:pt>
                <c:pt idx="267">
                  <c:v>4.4666699999999997</c:v>
                </c:pt>
                <c:pt idx="268">
                  <c:v>4.4833400000000001</c:v>
                </c:pt>
                <c:pt idx="269">
                  <c:v>4.5</c:v>
                </c:pt>
                <c:pt idx="270">
                  <c:v>4.5166700000000004</c:v>
                </c:pt>
                <c:pt idx="271">
                  <c:v>4.5333399999999999</c:v>
                </c:pt>
                <c:pt idx="272">
                  <c:v>4.55</c:v>
                </c:pt>
                <c:pt idx="273">
                  <c:v>4.5666700000000002</c:v>
                </c:pt>
                <c:pt idx="274">
                  <c:v>4.5833399999999997</c:v>
                </c:pt>
                <c:pt idx="275">
                  <c:v>4.5999999999999996</c:v>
                </c:pt>
                <c:pt idx="276">
                  <c:v>4.6166700000000001</c:v>
                </c:pt>
                <c:pt idx="277">
                  <c:v>4.6333399999999996</c:v>
                </c:pt>
                <c:pt idx="278">
                  <c:v>4.6500000000000004</c:v>
                </c:pt>
                <c:pt idx="279">
                  <c:v>4.6666699999999999</c:v>
                </c:pt>
                <c:pt idx="280">
                  <c:v>4.6833400000000003</c:v>
                </c:pt>
                <c:pt idx="281">
                  <c:v>4.7000099999999998</c:v>
                </c:pt>
                <c:pt idx="282">
                  <c:v>4.7166699999999997</c:v>
                </c:pt>
                <c:pt idx="283">
                  <c:v>4.7333400000000001</c:v>
                </c:pt>
                <c:pt idx="284">
                  <c:v>4.7500099999999996</c:v>
                </c:pt>
                <c:pt idx="285">
                  <c:v>4.7666700000000004</c:v>
                </c:pt>
                <c:pt idx="286">
                  <c:v>4.7833399999999999</c:v>
                </c:pt>
                <c:pt idx="287">
                  <c:v>4.8000100000000003</c:v>
                </c:pt>
                <c:pt idx="288">
                  <c:v>4.8166700000000002</c:v>
                </c:pt>
                <c:pt idx="289">
                  <c:v>4.8333399999999997</c:v>
                </c:pt>
                <c:pt idx="290">
                  <c:v>4.8500100000000002</c:v>
                </c:pt>
                <c:pt idx="291">
                  <c:v>4.8666700000000001</c:v>
                </c:pt>
                <c:pt idx="292">
                  <c:v>4.8833399999999996</c:v>
                </c:pt>
                <c:pt idx="293">
                  <c:v>4.90001</c:v>
                </c:pt>
                <c:pt idx="294">
                  <c:v>4.9166800000000004</c:v>
                </c:pt>
                <c:pt idx="295">
                  <c:v>4.9333400000000003</c:v>
                </c:pt>
                <c:pt idx="296">
                  <c:v>4.9500099999999998</c:v>
                </c:pt>
                <c:pt idx="297">
                  <c:v>4.9666800000000002</c:v>
                </c:pt>
                <c:pt idx="298">
                  <c:v>4.9833400000000001</c:v>
                </c:pt>
                <c:pt idx="299">
                  <c:v>5.0000099999999996</c:v>
                </c:pt>
                <c:pt idx="300">
                  <c:v>5.01668</c:v>
                </c:pt>
                <c:pt idx="301">
                  <c:v>5.0333399999999999</c:v>
                </c:pt>
                <c:pt idx="302">
                  <c:v>5.0500100000000003</c:v>
                </c:pt>
                <c:pt idx="303">
                  <c:v>5.0666799999999999</c:v>
                </c:pt>
                <c:pt idx="304">
                  <c:v>5.0833399999999997</c:v>
                </c:pt>
                <c:pt idx="305">
                  <c:v>5.1000100000000002</c:v>
                </c:pt>
                <c:pt idx="306">
                  <c:v>5.1166799999999997</c:v>
                </c:pt>
                <c:pt idx="307">
                  <c:v>5.1333500000000001</c:v>
                </c:pt>
                <c:pt idx="308">
                  <c:v>5.15001</c:v>
                </c:pt>
                <c:pt idx="309">
                  <c:v>5.1666800000000004</c:v>
                </c:pt>
                <c:pt idx="310">
                  <c:v>5.1833499999999999</c:v>
                </c:pt>
                <c:pt idx="311">
                  <c:v>5.2000099999999998</c:v>
                </c:pt>
                <c:pt idx="312">
                  <c:v>5.2166800000000002</c:v>
                </c:pt>
                <c:pt idx="313">
                  <c:v>5.2333499999999997</c:v>
                </c:pt>
                <c:pt idx="314">
                  <c:v>5.2500099999999996</c:v>
                </c:pt>
                <c:pt idx="315">
                  <c:v>5.26668</c:v>
                </c:pt>
                <c:pt idx="316">
                  <c:v>5.2833500000000004</c:v>
                </c:pt>
                <c:pt idx="317">
                  <c:v>5.3000100000000003</c:v>
                </c:pt>
                <c:pt idx="318">
                  <c:v>5.3166799999999999</c:v>
                </c:pt>
                <c:pt idx="319">
                  <c:v>5.3333500000000003</c:v>
                </c:pt>
                <c:pt idx="320">
                  <c:v>5.3500100000000002</c:v>
                </c:pt>
                <c:pt idx="321">
                  <c:v>5.3666799999999997</c:v>
                </c:pt>
                <c:pt idx="322">
                  <c:v>5.3833500000000001</c:v>
                </c:pt>
                <c:pt idx="323">
                  <c:v>5.4000199999999996</c:v>
                </c:pt>
                <c:pt idx="324">
                  <c:v>5.4166800000000004</c:v>
                </c:pt>
                <c:pt idx="325">
                  <c:v>5.4333499999999999</c:v>
                </c:pt>
                <c:pt idx="326">
                  <c:v>5.4500200000000003</c:v>
                </c:pt>
                <c:pt idx="327">
                  <c:v>5.4666800000000002</c:v>
                </c:pt>
                <c:pt idx="328">
                  <c:v>5.4833499999999997</c:v>
                </c:pt>
                <c:pt idx="329">
                  <c:v>5.5000200000000001</c:v>
                </c:pt>
                <c:pt idx="330">
                  <c:v>5.51668</c:v>
                </c:pt>
                <c:pt idx="331">
                  <c:v>5.5333500000000004</c:v>
                </c:pt>
                <c:pt idx="332">
                  <c:v>5.55002</c:v>
                </c:pt>
                <c:pt idx="333">
                  <c:v>5.5666799999999999</c:v>
                </c:pt>
                <c:pt idx="334">
                  <c:v>5.5833500000000003</c:v>
                </c:pt>
                <c:pt idx="335">
                  <c:v>5.6000199999999998</c:v>
                </c:pt>
                <c:pt idx="336">
                  <c:v>5.6166799999999997</c:v>
                </c:pt>
                <c:pt idx="337">
                  <c:v>5.6333500000000001</c:v>
                </c:pt>
                <c:pt idx="338">
                  <c:v>5.6500199999999996</c:v>
                </c:pt>
                <c:pt idx="339">
                  <c:v>5.66669</c:v>
                </c:pt>
                <c:pt idx="340">
                  <c:v>5.6833499999999999</c:v>
                </c:pt>
                <c:pt idx="341">
                  <c:v>5.7000200000000003</c:v>
                </c:pt>
                <c:pt idx="342">
                  <c:v>5.7166899999999998</c:v>
                </c:pt>
                <c:pt idx="343">
                  <c:v>5.7333499999999997</c:v>
                </c:pt>
                <c:pt idx="344">
                  <c:v>5.7500200000000001</c:v>
                </c:pt>
                <c:pt idx="345">
                  <c:v>5.7666899999999996</c:v>
                </c:pt>
                <c:pt idx="346">
                  <c:v>5.7833500000000004</c:v>
                </c:pt>
                <c:pt idx="347">
                  <c:v>5.80002</c:v>
                </c:pt>
                <c:pt idx="348">
                  <c:v>5.8166900000000004</c:v>
                </c:pt>
                <c:pt idx="349">
                  <c:v>5.8333500000000003</c:v>
                </c:pt>
                <c:pt idx="350">
                  <c:v>5.8500199999999998</c:v>
                </c:pt>
                <c:pt idx="351">
                  <c:v>5.8666900000000002</c:v>
                </c:pt>
                <c:pt idx="352">
                  <c:v>5.8833599999999997</c:v>
                </c:pt>
                <c:pt idx="353">
                  <c:v>5.9000199999999996</c:v>
                </c:pt>
                <c:pt idx="354">
                  <c:v>5.91669</c:v>
                </c:pt>
                <c:pt idx="355">
                  <c:v>5.9333600000000004</c:v>
                </c:pt>
                <c:pt idx="356">
                  <c:v>5.9500200000000003</c:v>
                </c:pt>
                <c:pt idx="357">
                  <c:v>5.9666899999999998</c:v>
                </c:pt>
                <c:pt idx="358">
                  <c:v>5.9833600000000002</c:v>
                </c:pt>
                <c:pt idx="359">
                  <c:v>6.0000200000000001</c:v>
                </c:pt>
                <c:pt idx="360">
                  <c:v>6.0166899999999996</c:v>
                </c:pt>
                <c:pt idx="361">
                  <c:v>6.0333600000000001</c:v>
                </c:pt>
                <c:pt idx="362">
                  <c:v>6.05002</c:v>
                </c:pt>
                <c:pt idx="363">
                  <c:v>6.0666900000000004</c:v>
                </c:pt>
                <c:pt idx="364">
                  <c:v>6.0833599999999999</c:v>
                </c:pt>
                <c:pt idx="365">
                  <c:v>6.1000199999999998</c:v>
                </c:pt>
                <c:pt idx="366">
                  <c:v>6.1166900000000002</c:v>
                </c:pt>
                <c:pt idx="367">
                  <c:v>6.1333599999999997</c:v>
                </c:pt>
                <c:pt idx="368">
                  <c:v>6.1500300000000001</c:v>
                </c:pt>
                <c:pt idx="369">
                  <c:v>6.16669</c:v>
                </c:pt>
                <c:pt idx="370">
                  <c:v>6.1833600000000004</c:v>
                </c:pt>
                <c:pt idx="371">
                  <c:v>6.2000299999999999</c:v>
                </c:pt>
                <c:pt idx="372">
                  <c:v>6.2166899999999998</c:v>
                </c:pt>
                <c:pt idx="373">
                  <c:v>6.2333600000000002</c:v>
                </c:pt>
                <c:pt idx="374">
                  <c:v>6.2500299999999998</c:v>
                </c:pt>
                <c:pt idx="375">
                  <c:v>6.2666899999999996</c:v>
                </c:pt>
                <c:pt idx="376">
                  <c:v>6.2833600000000001</c:v>
                </c:pt>
                <c:pt idx="377">
                  <c:v>6.3000299999999996</c:v>
                </c:pt>
                <c:pt idx="378">
                  <c:v>6.3166900000000004</c:v>
                </c:pt>
                <c:pt idx="379">
                  <c:v>6.3333599999999999</c:v>
                </c:pt>
                <c:pt idx="380">
                  <c:v>6.3500300000000003</c:v>
                </c:pt>
                <c:pt idx="381">
                  <c:v>6.3666900000000002</c:v>
                </c:pt>
                <c:pt idx="382">
                  <c:v>6.3833599999999997</c:v>
                </c:pt>
                <c:pt idx="383">
                  <c:v>6.4000300000000001</c:v>
                </c:pt>
                <c:pt idx="384">
                  <c:v>6.4166999999999996</c:v>
                </c:pt>
                <c:pt idx="385">
                  <c:v>6.4333600000000004</c:v>
                </c:pt>
                <c:pt idx="386">
                  <c:v>6.4500299999999999</c:v>
                </c:pt>
                <c:pt idx="387">
                  <c:v>6.4667000000000003</c:v>
                </c:pt>
                <c:pt idx="388">
                  <c:v>6.4833600000000002</c:v>
                </c:pt>
                <c:pt idx="389">
                  <c:v>6.5000299999999998</c:v>
                </c:pt>
                <c:pt idx="390">
                  <c:v>6.5167000000000002</c:v>
                </c:pt>
                <c:pt idx="391">
                  <c:v>6.5333600000000001</c:v>
                </c:pt>
                <c:pt idx="392">
                  <c:v>6.5500299999999996</c:v>
                </c:pt>
                <c:pt idx="393">
                  <c:v>6.5667</c:v>
                </c:pt>
                <c:pt idx="394">
                  <c:v>6.5833599999999999</c:v>
                </c:pt>
                <c:pt idx="395">
                  <c:v>6.6000300000000003</c:v>
                </c:pt>
                <c:pt idx="396">
                  <c:v>6.6166999999999998</c:v>
                </c:pt>
                <c:pt idx="397">
                  <c:v>6.6333700000000002</c:v>
                </c:pt>
                <c:pt idx="398">
                  <c:v>6.6500300000000001</c:v>
                </c:pt>
                <c:pt idx="399">
                  <c:v>6.6666999999999996</c:v>
                </c:pt>
                <c:pt idx="400">
                  <c:v>6.68337</c:v>
                </c:pt>
                <c:pt idx="401">
                  <c:v>6.7000299999999999</c:v>
                </c:pt>
                <c:pt idx="402">
                  <c:v>6.7167000000000003</c:v>
                </c:pt>
                <c:pt idx="403">
                  <c:v>6.7333699999999999</c:v>
                </c:pt>
                <c:pt idx="404">
                  <c:v>6.7500299999999998</c:v>
                </c:pt>
                <c:pt idx="405">
                  <c:v>6.7667000000000002</c:v>
                </c:pt>
                <c:pt idx="406">
                  <c:v>6.7833699999999997</c:v>
                </c:pt>
                <c:pt idx="407">
                  <c:v>6.8000299999999996</c:v>
                </c:pt>
                <c:pt idx="408">
                  <c:v>6.8167</c:v>
                </c:pt>
                <c:pt idx="409">
                  <c:v>6.8333700000000004</c:v>
                </c:pt>
                <c:pt idx="410">
                  <c:v>6.8500300000000003</c:v>
                </c:pt>
                <c:pt idx="411">
                  <c:v>6.8666999999999998</c:v>
                </c:pt>
                <c:pt idx="412">
                  <c:v>6.8833700000000002</c:v>
                </c:pt>
                <c:pt idx="413">
                  <c:v>6.9000399999999997</c:v>
                </c:pt>
                <c:pt idx="414">
                  <c:v>6.9166999999999996</c:v>
                </c:pt>
                <c:pt idx="415">
                  <c:v>6.93337</c:v>
                </c:pt>
                <c:pt idx="416">
                  <c:v>6.9500400000000004</c:v>
                </c:pt>
                <c:pt idx="417">
                  <c:v>6.9667000000000003</c:v>
                </c:pt>
                <c:pt idx="418">
                  <c:v>6.9833699999999999</c:v>
                </c:pt>
                <c:pt idx="419">
                  <c:v>7.0000400000000003</c:v>
                </c:pt>
                <c:pt idx="420">
                  <c:v>7.0167000000000002</c:v>
                </c:pt>
                <c:pt idx="421">
                  <c:v>7.0333699999999997</c:v>
                </c:pt>
                <c:pt idx="422">
                  <c:v>7.0500400000000001</c:v>
                </c:pt>
                <c:pt idx="423">
                  <c:v>7.0667</c:v>
                </c:pt>
                <c:pt idx="424">
                  <c:v>7.0833700000000004</c:v>
                </c:pt>
                <c:pt idx="425">
                  <c:v>7.1000399999999999</c:v>
                </c:pt>
                <c:pt idx="426">
                  <c:v>7.1166999999999998</c:v>
                </c:pt>
                <c:pt idx="427">
                  <c:v>7.1333700000000002</c:v>
                </c:pt>
                <c:pt idx="428">
                  <c:v>7.1500399999999997</c:v>
                </c:pt>
                <c:pt idx="429">
                  <c:v>7.1667100000000001</c:v>
                </c:pt>
                <c:pt idx="430">
                  <c:v>7.18337</c:v>
                </c:pt>
                <c:pt idx="431">
                  <c:v>7.2000400000000004</c:v>
                </c:pt>
                <c:pt idx="432">
                  <c:v>7.21671</c:v>
                </c:pt>
                <c:pt idx="433">
                  <c:v>7.2333699999999999</c:v>
                </c:pt>
                <c:pt idx="434">
                  <c:v>7.2500400000000003</c:v>
                </c:pt>
                <c:pt idx="435">
                  <c:v>7.2667099999999998</c:v>
                </c:pt>
                <c:pt idx="436">
                  <c:v>7.2833699999999997</c:v>
                </c:pt>
                <c:pt idx="437">
                  <c:v>7.3000400000000001</c:v>
                </c:pt>
                <c:pt idx="438">
                  <c:v>7.3167099999999996</c:v>
                </c:pt>
                <c:pt idx="439">
                  <c:v>7.3333700000000004</c:v>
                </c:pt>
                <c:pt idx="440">
                  <c:v>7.3500399999999999</c:v>
                </c:pt>
                <c:pt idx="441">
                  <c:v>7.3667100000000003</c:v>
                </c:pt>
                <c:pt idx="442">
                  <c:v>7.3833799999999998</c:v>
                </c:pt>
                <c:pt idx="443">
                  <c:v>7.4000399999999997</c:v>
                </c:pt>
                <c:pt idx="444">
                  <c:v>7.4167100000000001</c:v>
                </c:pt>
                <c:pt idx="445">
                  <c:v>7.4333799999999997</c:v>
                </c:pt>
                <c:pt idx="446">
                  <c:v>7.4500400000000004</c:v>
                </c:pt>
                <c:pt idx="447">
                  <c:v>7.46671</c:v>
                </c:pt>
                <c:pt idx="448">
                  <c:v>7.4833800000000004</c:v>
                </c:pt>
                <c:pt idx="449">
                  <c:v>7.5000400000000003</c:v>
                </c:pt>
                <c:pt idx="450">
                  <c:v>7.5167099999999998</c:v>
                </c:pt>
                <c:pt idx="451">
                  <c:v>7.5333800000000002</c:v>
                </c:pt>
                <c:pt idx="452">
                  <c:v>7.5500400000000001</c:v>
                </c:pt>
                <c:pt idx="453">
                  <c:v>7.5667099999999996</c:v>
                </c:pt>
                <c:pt idx="454">
                  <c:v>7.58338</c:v>
                </c:pt>
                <c:pt idx="455">
                  <c:v>7.6000399999999999</c:v>
                </c:pt>
                <c:pt idx="456">
                  <c:v>7.6167100000000003</c:v>
                </c:pt>
                <c:pt idx="457">
                  <c:v>7.6333799999999998</c:v>
                </c:pt>
                <c:pt idx="458">
                  <c:v>7.6500500000000002</c:v>
                </c:pt>
                <c:pt idx="459">
                  <c:v>7.6667100000000001</c:v>
                </c:pt>
                <c:pt idx="460">
                  <c:v>7.6833799999999997</c:v>
                </c:pt>
                <c:pt idx="461">
                  <c:v>7.7000500000000001</c:v>
                </c:pt>
                <c:pt idx="462">
                  <c:v>7.71671</c:v>
                </c:pt>
                <c:pt idx="463">
                  <c:v>7.7333800000000004</c:v>
                </c:pt>
                <c:pt idx="464">
                  <c:v>7.7500499999999999</c:v>
                </c:pt>
                <c:pt idx="465">
                  <c:v>7.7667099999999998</c:v>
                </c:pt>
                <c:pt idx="466">
                  <c:v>7.7833800000000002</c:v>
                </c:pt>
                <c:pt idx="467">
                  <c:v>7.8000499999999997</c:v>
                </c:pt>
                <c:pt idx="468">
                  <c:v>7.8167099999999996</c:v>
                </c:pt>
                <c:pt idx="469">
                  <c:v>7.83338</c:v>
                </c:pt>
                <c:pt idx="470">
                  <c:v>7.8500500000000004</c:v>
                </c:pt>
                <c:pt idx="471">
                  <c:v>7.8667100000000003</c:v>
                </c:pt>
                <c:pt idx="472">
                  <c:v>7.8833799999999998</c:v>
                </c:pt>
                <c:pt idx="473">
                  <c:v>7.9000500000000002</c:v>
                </c:pt>
                <c:pt idx="474">
                  <c:v>7.9167199999999998</c:v>
                </c:pt>
                <c:pt idx="475">
                  <c:v>7.9333799999999997</c:v>
                </c:pt>
                <c:pt idx="476">
                  <c:v>7.9500500000000001</c:v>
                </c:pt>
                <c:pt idx="477">
                  <c:v>7.9667199999999996</c:v>
                </c:pt>
                <c:pt idx="478">
                  <c:v>7.9833800000000004</c:v>
                </c:pt>
                <c:pt idx="479">
                  <c:v>8.0000499999999999</c:v>
                </c:pt>
                <c:pt idx="480">
                  <c:v>8.0167199999999994</c:v>
                </c:pt>
                <c:pt idx="481">
                  <c:v>8.0333799999999993</c:v>
                </c:pt>
                <c:pt idx="482">
                  <c:v>8.0500500000000006</c:v>
                </c:pt>
                <c:pt idx="483">
                  <c:v>8.0667200000000001</c:v>
                </c:pt>
                <c:pt idx="484">
                  <c:v>8.08338</c:v>
                </c:pt>
                <c:pt idx="485">
                  <c:v>8.1000499999999995</c:v>
                </c:pt>
                <c:pt idx="486">
                  <c:v>8.1167099999999994</c:v>
                </c:pt>
                <c:pt idx="487">
                  <c:v>8.1333800000000007</c:v>
                </c:pt>
                <c:pt idx="488">
                  <c:v>8.1500500000000002</c:v>
                </c:pt>
                <c:pt idx="489">
                  <c:v>8.1667100000000001</c:v>
                </c:pt>
                <c:pt idx="490">
                  <c:v>8.1833799999999997</c:v>
                </c:pt>
                <c:pt idx="491">
                  <c:v>8.2000499999999992</c:v>
                </c:pt>
                <c:pt idx="492">
                  <c:v>8.2167100000000008</c:v>
                </c:pt>
                <c:pt idx="493">
                  <c:v>8.2333800000000004</c:v>
                </c:pt>
                <c:pt idx="494">
                  <c:v>8.2500499999999999</c:v>
                </c:pt>
                <c:pt idx="495">
                  <c:v>8.2667099999999998</c:v>
                </c:pt>
                <c:pt idx="496">
                  <c:v>8.2833799999999993</c:v>
                </c:pt>
                <c:pt idx="497">
                  <c:v>8.3000500000000006</c:v>
                </c:pt>
                <c:pt idx="498">
                  <c:v>8.3167100000000005</c:v>
                </c:pt>
                <c:pt idx="499">
                  <c:v>8.33338</c:v>
                </c:pt>
                <c:pt idx="500">
                  <c:v>8.3500399999999999</c:v>
                </c:pt>
                <c:pt idx="501">
                  <c:v>8.3667099999999994</c:v>
                </c:pt>
                <c:pt idx="502">
                  <c:v>8.3833800000000007</c:v>
                </c:pt>
                <c:pt idx="503">
                  <c:v>8.4000400000000006</c:v>
                </c:pt>
                <c:pt idx="504">
                  <c:v>8.4167100000000001</c:v>
                </c:pt>
                <c:pt idx="505">
                  <c:v>8.4333799999999997</c:v>
                </c:pt>
                <c:pt idx="506">
                  <c:v>8.4500399999999996</c:v>
                </c:pt>
                <c:pt idx="507">
                  <c:v>8.4667100000000008</c:v>
                </c:pt>
                <c:pt idx="508">
                  <c:v>8.4833800000000004</c:v>
                </c:pt>
                <c:pt idx="509">
                  <c:v>8.5000400000000003</c:v>
                </c:pt>
                <c:pt idx="510">
                  <c:v>8.5167099999999998</c:v>
                </c:pt>
                <c:pt idx="511">
                  <c:v>8.5333699999999997</c:v>
                </c:pt>
                <c:pt idx="512">
                  <c:v>8.5500399999999992</c:v>
                </c:pt>
                <c:pt idx="513">
                  <c:v>8.5667100000000005</c:v>
                </c:pt>
                <c:pt idx="514">
                  <c:v>8.5833700000000004</c:v>
                </c:pt>
                <c:pt idx="515">
                  <c:v>8.6000399999999999</c:v>
                </c:pt>
                <c:pt idx="516">
                  <c:v>8.6167099999999994</c:v>
                </c:pt>
                <c:pt idx="517">
                  <c:v>8.6333699999999993</c:v>
                </c:pt>
                <c:pt idx="518">
                  <c:v>8.6500400000000006</c:v>
                </c:pt>
                <c:pt idx="519">
                  <c:v>8.6667100000000001</c:v>
                </c:pt>
                <c:pt idx="520">
                  <c:v>8.68337</c:v>
                </c:pt>
                <c:pt idx="521">
                  <c:v>8.7000399999999996</c:v>
                </c:pt>
                <c:pt idx="522">
                  <c:v>8.7167100000000008</c:v>
                </c:pt>
                <c:pt idx="523">
                  <c:v>8.7333700000000007</c:v>
                </c:pt>
                <c:pt idx="524">
                  <c:v>8.7500400000000003</c:v>
                </c:pt>
                <c:pt idx="525">
                  <c:v>8.7667000000000002</c:v>
                </c:pt>
                <c:pt idx="526">
                  <c:v>8.7833699999999997</c:v>
                </c:pt>
                <c:pt idx="527">
                  <c:v>8.8000399999999992</c:v>
                </c:pt>
                <c:pt idx="528">
                  <c:v>8.8167000000000009</c:v>
                </c:pt>
                <c:pt idx="529">
                  <c:v>8.8333700000000004</c:v>
                </c:pt>
                <c:pt idx="530">
                  <c:v>8.8500399999999999</c:v>
                </c:pt>
                <c:pt idx="531">
                  <c:v>8.8666999999999998</c:v>
                </c:pt>
                <c:pt idx="532">
                  <c:v>8.8833699999999993</c:v>
                </c:pt>
                <c:pt idx="533">
                  <c:v>8.9000400000000006</c:v>
                </c:pt>
                <c:pt idx="534">
                  <c:v>8.9167000000000005</c:v>
                </c:pt>
                <c:pt idx="535">
                  <c:v>8.93337</c:v>
                </c:pt>
                <c:pt idx="536">
                  <c:v>8.9500299999999999</c:v>
                </c:pt>
                <c:pt idx="537">
                  <c:v>8.9666999999999994</c:v>
                </c:pt>
                <c:pt idx="538">
                  <c:v>8.9833700000000007</c:v>
                </c:pt>
                <c:pt idx="539">
                  <c:v>9.0000300000000006</c:v>
                </c:pt>
                <c:pt idx="540">
                  <c:v>9.0167000000000002</c:v>
                </c:pt>
                <c:pt idx="541">
                  <c:v>9.0333699999999997</c:v>
                </c:pt>
                <c:pt idx="542">
                  <c:v>9.0500299999999996</c:v>
                </c:pt>
                <c:pt idx="543">
                  <c:v>9.0667000000000009</c:v>
                </c:pt>
                <c:pt idx="544">
                  <c:v>9.0833700000000004</c:v>
                </c:pt>
                <c:pt idx="545">
                  <c:v>9.1000300000000003</c:v>
                </c:pt>
                <c:pt idx="546">
                  <c:v>9.1166999999999998</c:v>
                </c:pt>
                <c:pt idx="547">
                  <c:v>9.1333699999999993</c:v>
                </c:pt>
                <c:pt idx="548">
                  <c:v>9.1500299999999992</c:v>
                </c:pt>
                <c:pt idx="549">
                  <c:v>9.1667000000000005</c:v>
                </c:pt>
                <c:pt idx="550">
                  <c:v>9.1833600000000004</c:v>
                </c:pt>
                <c:pt idx="551">
                  <c:v>9.2000299999999999</c:v>
                </c:pt>
                <c:pt idx="552">
                  <c:v>9.2166999999999994</c:v>
                </c:pt>
                <c:pt idx="553">
                  <c:v>9.2333599999999993</c:v>
                </c:pt>
                <c:pt idx="554">
                  <c:v>9.2500300000000006</c:v>
                </c:pt>
                <c:pt idx="555">
                  <c:v>9.2667000000000002</c:v>
                </c:pt>
                <c:pt idx="556">
                  <c:v>9.2833600000000001</c:v>
                </c:pt>
                <c:pt idx="557">
                  <c:v>9.3000299999999996</c:v>
                </c:pt>
                <c:pt idx="558">
                  <c:v>9.3167000000000009</c:v>
                </c:pt>
                <c:pt idx="559">
                  <c:v>9.3333600000000008</c:v>
                </c:pt>
                <c:pt idx="560">
                  <c:v>9.3500300000000003</c:v>
                </c:pt>
                <c:pt idx="561">
                  <c:v>9.3666999999999998</c:v>
                </c:pt>
                <c:pt idx="562">
                  <c:v>9.3833599999999997</c:v>
                </c:pt>
                <c:pt idx="563">
                  <c:v>9.4000299999999992</c:v>
                </c:pt>
                <c:pt idx="564">
                  <c:v>9.4167000000000005</c:v>
                </c:pt>
                <c:pt idx="565">
                  <c:v>9.4333600000000004</c:v>
                </c:pt>
                <c:pt idx="566">
                  <c:v>9.4500299999999999</c:v>
                </c:pt>
                <c:pt idx="567">
                  <c:v>9.4666899999999998</c:v>
                </c:pt>
                <c:pt idx="568">
                  <c:v>9.4833599999999993</c:v>
                </c:pt>
                <c:pt idx="569">
                  <c:v>9.5000300000000006</c:v>
                </c:pt>
                <c:pt idx="570">
                  <c:v>9.5166900000000005</c:v>
                </c:pt>
                <c:pt idx="571">
                  <c:v>9.5333600000000001</c:v>
                </c:pt>
                <c:pt idx="572">
                  <c:v>9.5500299999999996</c:v>
                </c:pt>
                <c:pt idx="573">
                  <c:v>9.5666899999999995</c:v>
                </c:pt>
                <c:pt idx="574">
                  <c:v>9.5833600000000008</c:v>
                </c:pt>
                <c:pt idx="575">
                  <c:v>9.6000300000000003</c:v>
                </c:pt>
                <c:pt idx="576">
                  <c:v>9.6166900000000002</c:v>
                </c:pt>
                <c:pt idx="577">
                  <c:v>9.6333599999999997</c:v>
                </c:pt>
                <c:pt idx="578">
                  <c:v>9.6500199999999996</c:v>
                </c:pt>
                <c:pt idx="579">
                  <c:v>9.6666899999999991</c:v>
                </c:pt>
                <c:pt idx="580">
                  <c:v>9.6833600000000004</c:v>
                </c:pt>
                <c:pt idx="581">
                  <c:v>9.7000200000000003</c:v>
                </c:pt>
                <c:pt idx="582">
                  <c:v>9.7166899999999998</c:v>
                </c:pt>
                <c:pt idx="583">
                  <c:v>9.7333599999999993</c:v>
                </c:pt>
                <c:pt idx="584">
                  <c:v>9.7500199999999992</c:v>
                </c:pt>
                <c:pt idx="585">
                  <c:v>9.7666900000000005</c:v>
                </c:pt>
                <c:pt idx="586">
                  <c:v>9.7833600000000001</c:v>
                </c:pt>
                <c:pt idx="587">
                  <c:v>9.80002</c:v>
                </c:pt>
                <c:pt idx="588">
                  <c:v>9.8166899999999995</c:v>
                </c:pt>
                <c:pt idx="589">
                  <c:v>9.8333499999999994</c:v>
                </c:pt>
                <c:pt idx="590">
                  <c:v>9.8500200000000007</c:v>
                </c:pt>
                <c:pt idx="591">
                  <c:v>9.8666900000000002</c:v>
                </c:pt>
                <c:pt idx="592">
                  <c:v>9.8833500000000001</c:v>
                </c:pt>
                <c:pt idx="593">
                  <c:v>9.9000199999999996</c:v>
                </c:pt>
                <c:pt idx="594">
                  <c:v>9.9166899999999991</c:v>
                </c:pt>
                <c:pt idx="595">
                  <c:v>9.9333500000000008</c:v>
                </c:pt>
                <c:pt idx="596">
                  <c:v>9.9500200000000003</c:v>
                </c:pt>
                <c:pt idx="597">
                  <c:v>9.9666899999999998</c:v>
                </c:pt>
                <c:pt idx="598">
                  <c:v>9.9833499999999997</c:v>
                </c:pt>
                <c:pt idx="599">
                  <c:v>10.000019999999999</c:v>
                </c:pt>
                <c:pt idx="600">
                  <c:v>10.016679999999999</c:v>
                </c:pt>
                <c:pt idx="601">
                  <c:v>10.03335</c:v>
                </c:pt>
                <c:pt idx="602">
                  <c:v>10.05002</c:v>
                </c:pt>
                <c:pt idx="603">
                  <c:v>10.06668</c:v>
                </c:pt>
                <c:pt idx="604">
                  <c:v>10.083349999999999</c:v>
                </c:pt>
                <c:pt idx="605">
                  <c:v>10.100020000000001</c:v>
                </c:pt>
                <c:pt idx="606">
                  <c:v>10.116680000000001</c:v>
                </c:pt>
                <c:pt idx="607">
                  <c:v>10.13335</c:v>
                </c:pt>
                <c:pt idx="608">
                  <c:v>10.15002</c:v>
                </c:pt>
                <c:pt idx="609">
                  <c:v>10.166679999999999</c:v>
                </c:pt>
                <c:pt idx="610">
                  <c:v>10.183350000000001</c:v>
                </c:pt>
                <c:pt idx="611">
                  <c:v>10.20002</c:v>
                </c:pt>
                <c:pt idx="612">
                  <c:v>10.21668</c:v>
                </c:pt>
                <c:pt idx="613">
                  <c:v>10.23335</c:v>
                </c:pt>
                <c:pt idx="614">
                  <c:v>10.250019999999999</c:v>
                </c:pt>
                <c:pt idx="615">
                  <c:v>10.266679999999999</c:v>
                </c:pt>
                <c:pt idx="616">
                  <c:v>10.28335</c:v>
                </c:pt>
                <c:pt idx="617">
                  <c:v>10.30001</c:v>
                </c:pt>
                <c:pt idx="618">
                  <c:v>10.31668</c:v>
                </c:pt>
                <c:pt idx="619">
                  <c:v>10.333349999999999</c:v>
                </c:pt>
                <c:pt idx="620">
                  <c:v>10.350009999999999</c:v>
                </c:pt>
                <c:pt idx="621">
                  <c:v>10.366680000000001</c:v>
                </c:pt>
                <c:pt idx="622">
                  <c:v>10.38335</c:v>
                </c:pt>
                <c:pt idx="623">
                  <c:v>10.40001</c:v>
                </c:pt>
                <c:pt idx="624">
                  <c:v>10.416679999999999</c:v>
                </c:pt>
                <c:pt idx="625">
                  <c:v>10.433350000000001</c:v>
                </c:pt>
                <c:pt idx="626">
                  <c:v>10.450010000000001</c:v>
                </c:pt>
                <c:pt idx="627">
                  <c:v>10.46668</c:v>
                </c:pt>
                <c:pt idx="628">
                  <c:v>10.48335</c:v>
                </c:pt>
                <c:pt idx="629">
                  <c:v>10.50001</c:v>
                </c:pt>
                <c:pt idx="630">
                  <c:v>10.516679999999999</c:v>
                </c:pt>
                <c:pt idx="631">
                  <c:v>10.533340000000001</c:v>
                </c:pt>
                <c:pt idx="632">
                  <c:v>10.55001</c:v>
                </c:pt>
                <c:pt idx="633">
                  <c:v>10.56668</c:v>
                </c:pt>
                <c:pt idx="634">
                  <c:v>10.58334</c:v>
                </c:pt>
                <c:pt idx="635">
                  <c:v>10.600009999999999</c:v>
                </c:pt>
                <c:pt idx="636">
                  <c:v>10.616680000000001</c:v>
                </c:pt>
                <c:pt idx="637">
                  <c:v>10.63334</c:v>
                </c:pt>
                <c:pt idx="638">
                  <c:v>10.65001</c:v>
                </c:pt>
                <c:pt idx="639">
                  <c:v>10.666679999999999</c:v>
                </c:pt>
                <c:pt idx="640">
                  <c:v>10.683339999999999</c:v>
                </c:pt>
                <c:pt idx="641">
                  <c:v>10.700010000000001</c:v>
                </c:pt>
                <c:pt idx="642">
                  <c:v>10.716670000000001</c:v>
                </c:pt>
                <c:pt idx="643">
                  <c:v>10.73334</c:v>
                </c:pt>
                <c:pt idx="644">
                  <c:v>10.75001</c:v>
                </c:pt>
                <c:pt idx="645">
                  <c:v>10.76667</c:v>
                </c:pt>
                <c:pt idx="646">
                  <c:v>10.783340000000001</c:v>
                </c:pt>
                <c:pt idx="647">
                  <c:v>10.80001</c:v>
                </c:pt>
                <c:pt idx="648">
                  <c:v>10.81667</c:v>
                </c:pt>
                <c:pt idx="649">
                  <c:v>10.83334</c:v>
                </c:pt>
                <c:pt idx="650">
                  <c:v>10.850009999999999</c:v>
                </c:pt>
                <c:pt idx="651">
                  <c:v>10.866669999999999</c:v>
                </c:pt>
                <c:pt idx="652">
                  <c:v>10.88334</c:v>
                </c:pt>
                <c:pt idx="653">
                  <c:v>10.90001</c:v>
                </c:pt>
                <c:pt idx="654">
                  <c:v>10.91667</c:v>
                </c:pt>
                <c:pt idx="655">
                  <c:v>10.933339999999999</c:v>
                </c:pt>
                <c:pt idx="656">
                  <c:v>10.95</c:v>
                </c:pt>
                <c:pt idx="657">
                  <c:v>10.966670000000001</c:v>
                </c:pt>
                <c:pt idx="658">
                  <c:v>10.98334</c:v>
                </c:pt>
                <c:pt idx="659">
                  <c:v>11</c:v>
                </c:pt>
                <c:pt idx="660">
                  <c:v>11.01667</c:v>
                </c:pt>
                <c:pt idx="661">
                  <c:v>11.033340000000001</c:v>
                </c:pt>
                <c:pt idx="662">
                  <c:v>11.05</c:v>
                </c:pt>
                <c:pt idx="663">
                  <c:v>11.06667</c:v>
                </c:pt>
                <c:pt idx="664">
                  <c:v>11.08333</c:v>
                </c:pt>
                <c:pt idx="665">
                  <c:v>11.1</c:v>
                </c:pt>
                <c:pt idx="666">
                  <c:v>11.116669999999999</c:v>
                </c:pt>
                <c:pt idx="667">
                  <c:v>11.13334</c:v>
                </c:pt>
                <c:pt idx="668">
                  <c:v>11.15</c:v>
                </c:pt>
                <c:pt idx="669">
                  <c:v>11.16667</c:v>
                </c:pt>
                <c:pt idx="670">
                  <c:v>11.18333</c:v>
                </c:pt>
                <c:pt idx="671">
                  <c:v>11.2</c:v>
                </c:pt>
                <c:pt idx="672">
                  <c:v>11.216670000000001</c:v>
                </c:pt>
                <c:pt idx="673">
                  <c:v>11.23333</c:v>
                </c:pt>
                <c:pt idx="674">
                  <c:v>11.25</c:v>
                </c:pt>
                <c:pt idx="675">
                  <c:v>11.26667</c:v>
                </c:pt>
                <c:pt idx="676">
                  <c:v>11.283329999999999</c:v>
                </c:pt>
                <c:pt idx="677">
                  <c:v>11.3</c:v>
                </c:pt>
                <c:pt idx="678">
                  <c:v>11.31667</c:v>
                </c:pt>
                <c:pt idx="679">
                  <c:v>11.33333</c:v>
                </c:pt>
                <c:pt idx="680">
                  <c:v>11.35</c:v>
                </c:pt>
                <c:pt idx="681">
                  <c:v>11.36666</c:v>
                </c:pt>
                <c:pt idx="682">
                  <c:v>11.383330000000001</c:v>
                </c:pt>
                <c:pt idx="683">
                  <c:v>11.4</c:v>
                </c:pt>
                <c:pt idx="684">
                  <c:v>11.41667</c:v>
                </c:pt>
                <c:pt idx="685">
                  <c:v>11.43333</c:v>
                </c:pt>
                <c:pt idx="686">
                  <c:v>11.45</c:v>
                </c:pt>
                <c:pt idx="687">
                  <c:v>11.466659999999999</c:v>
                </c:pt>
                <c:pt idx="688">
                  <c:v>11.48333</c:v>
                </c:pt>
                <c:pt idx="689">
                  <c:v>11.5</c:v>
                </c:pt>
                <c:pt idx="690">
                  <c:v>11.51666</c:v>
                </c:pt>
                <c:pt idx="691">
                  <c:v>11.533329999999999</c:v>
                </c:pt>
                <c:pt idx="692">
                  <c:v>11.55</c:v>
                </c:pt>
                <c:pt idx="693">
                  <c:v>11.566660000000001</c:v>
                </c:pt>
                <c:pt idx="694">
                  <c:v>11.58333</c:v>
                </c:pt>
                <c:pt idx="695">
                  <c:v>11.59999</c:v>
                </c:pt>
                <c:pt idx="696">
                  <c:v>11.61666</c:v>
                </c:pt>
                <c:pt idx="697">
                  <c:v>11.633330000000001</c:v>
                </c:pt>
                <c:pt idx="698">
                  <c:v>11.649990000000001</c:v>
                </c:pt>
                <c:pt idx="699">
                  <c:v>11.66666</c:v>
                </c:pt>
                <c:pt idx="700">
                  <c:v>11.68333</c:v>
                </c:pt>
                <c:pt idx="701">
                  <c:v>11.69999</c:v>
                </c:pt>
                <c:pt idx="702">
                  <c:v>11.716659999999999</c:v>
                </c:pt>
                <c:pt idx="703">
                  <c:v>11.73333</c:v>
                </c:pt>
                <c:pt idx="704">
                  <c:v>11.74999</c:v>
                </c:pt>
                <c:pt idx="705">
                  <c:v>11.76666</c:v>
                </c:pt>
                <c:pt idx="706">
                  <c:v>11.783329999999999</c:v>
                </c:pt>
                <c:pt idx="707">
                  <c:v>11.799989999999999</c:v>
                </c:pt>
                <c:pt idx="708">
                  <c:v>11.816660000000001</c:v>
                </c:pt>
                <c:pt idx="709">
                  <c:v>11.833320000000001</c:v>
                </c:pt>
                <c:pt idx="710">
                  <c:v>11.84999</c:v>
                </c:pt>
                <c:pt idx="711">
                  <c:v>11.86666</c:v>
                </c:pt>
                <c:pt idx="712">
                  <c:v>11.883319999999999</c:v>
                </c:pt>
                <c:pt idx="713">
                  <c:v>11.899990000000001</c:v>
                </c:pt>
                <c:pt idx="714">
                  <c:v>11.91666</c:v>
                </c:pt>
                <c:pt idx="715">
                  <c:v>11.93332</c:v>
                </c:pt>
                <c:pt idx="716">
                  <c:v>11.94999</c:v>
                </c:pt>
                <c:pt idx="717">
                  <c:v>11.966659999999999</c:v>
                </c:pt>
                <c:pt idx="718">
                  <c:v>11.983320000000001</c:v>
                </c:pt>
                <c:pt idx="719">
                  <c:v>11.99999</c:v>
                </c:pt>
                <c:pt idx="720">
                  <c:v>12.01665</c:v>
                </c:pt>
                <c:pt idx="721">
                  <c:v>12.03332</c:v>
                </c:pt>
                <c:pt idx="722">
                  <c:v>12.049989999999999</c:v>
                </c:pt>
                <c:pt idx="723">
                  <c:v>12.066649999999999</c:v>
                </c:pt>
                <c:pt idx="724">
                  <c:v>12.083320000000001</c:v>
                </c:pt>
                <c:pt idx="725">
                  <c:v>12.09999</c:v>
                </c:pt>
                <c:pt idx="726">
                  <c:v>12.11665</c:v>
                </c:pt>
                <c:pt idx="727">
                  <c:v>12.133319999999999</c:v>
                </c:pt>
                <c:pt idx="728">
                  <c:v>12.149990000000001</c:v>
                </c:pt>
                <c:pt idx="729">
                  <c:v>12.166650000000001</c:v>
                </c:pt>
                <c:pt idx="730">
                  <c:v>12.18332</c:v>
                </c:pt>
                <c:pt idx="731">
                  <c:v>12.19999</c:v>
                </c:pt>
                <c:pt idx="732">
                  <c:v>12.21665</c:v>
                </c:pt>
                <c:pt idx="733">
                  <c:v>12.233320000000001</c:v>
                </c:pt>
                <c:pt idx="734">
                  <c:v>12.249980000000001</c:v>
                </c:pt>
                <c:pt idx="735">
                  <c:v>12.26665</c:v>
                </c:pt>
                <c:pt idx="736">
                  <c:v>12.28332</c:v>
                </c:pt>
                <c:pt idx="737">
                  <c:v>12.29998</c:v>
                </c:pt>
                <c:pt idx="738">
                  <c:v>12.316649999999999</c:v>
                </c:pt>
                <c:pt idx="739">
                  <c:v>12.333320000000001</c:v>
                </c:pt>
                <c:pt idx="740">
                  <c:v>12.34998</c:v>
                </c:pt>
                <c:pt idx="741">
                  <c:v>12.36665</c:v>
                </c:pt>
                <c:pt idx="742">
                  <c:v>12.383319999999999</c:v>
                </c:pt>
                <c:pt idx="743">
                  <c:v>12.399979999999999</c:v>
                </c:pt>
                <c:pt idx="744">
                  <c:v>12.416650000000001</c:v>
                </c:pt>
                <c:pt idx="745">
                  <c:v>12.43332</c:v>
                </c:pt>
                <c:pt idx="746">
                  <c:v>12.44998</c:v>
                </c:pt>
                <c:pt idx="747">
                  <c:v>12.46665</c:v>
                </c:pt>
                <c:pt idx="748">
                  <c:v>12.483320000000001</c:v>
                </c:pt>
                <c:pt idx="749">
                  <c:v>12.499980000000001</c:v>
                </c:pt>
                <c:pt idx="750">
                  <c:v>12.51665</c:v>
                </c:pt>
                <c:pt idx="751">
                  <c:v>12.53331</c:v>
                </c:pt>
                <c:pt idx="752">
                  <c:v>12.54998</c:v>
                </c:pt>
                <c:pt idx="753">
                  <c:v>12.566649999999999</c:v>
                </c:pt>
                <c:pt idx="754">
                  <c:v>12.583310000000001</c:v>
                </c:pt>
                <c:pt idx="755">
                  <c:v>12.59998</c:v>
                </c:pt>
                <c:pt idx="756">
                  <c:v>12.61665</c:v>
                </c:pt>
                <c:pt idx="757">
                  <c:v>12.63331</c:v>
                </c:pt>
                <c:pt idx="758">
                  <c:v>12.649979999999999</c:v>
                </c:pt>
                <c:pt idx="759">
                  <c:v>12.666650000000001</c:v>
                </c:pt>
                <c:pt idx="760">
                  <c:v>12.683310000000001</c:v>
                </c:pt>
                <c:pt idx="761">
                  <c:v>12.69998</c:v>
                </c:pt>
                <c:pt idx="762">
                  <c:v>12.71664</c:v>
                </c:pt>
                <c:pt idx="763">
                  <c:v>12.733309999999999</c:v>
                </c:pt>
                <c:pt idx="764">
                  <c:v>12.749980000000001</c:v>
                </c:pt>
                <c:pt idx="765">
                  <c:v>12.766640000000001</c:v>
                </c:pt>
                <c:pt idx="766">
                  <c:v>12.78331</c:v>
                </c:pt>
                <c:pt idx="767">
                  <c:v>12.79998</c:v>
                </c:pt>
                <c:pt idx="768">
                  <c:v>12.81664</c:v>
                </c:pt>
                <c:pt idx="769">
                  <c:v>12.833310000000001</c:v>
                </c:pt>
                <c:pt idx="770">
                  <c:v>12.84998</c:v>
                </c:pt>
                <c:pt idx="771">
                  <c:v>12.86664</c:v>
                </c:pt>
                <c:pt idx="772">
                  <c:v>12.88331</c:v>
                </c:pt>
                <c:pt idx="773">
                  <c:v>12.89997</c:v>
                </c:pt>
                <c:pt idx="774">
                  <c:v>12.916639999999999</c:v>
                </c:pt>
                <c:pt idx="775">
                  <c:v>12.933310000000001</c:v>
                </c:pt>
                <c:pt idx="776">
                  <c:v>12.94997</c:v>
                </c:pt>
                <c:pt idx="777">
                  <c:v>12.96664</c:v>
                </c:pt>
                <c:pt idx="778">
                  <c:v>12.983309999999999</c:v>
                </c:pt>
                <c:pt idx="779">
                  <c:v>12.999969999999999</c:v>
                </c:pt>
                <c:pt idx="780">
                  <c:v>13.016640000000001</c:v>
                </c:pt>
                <c:pt idx="781">
                  <c:v>13.03331</c:v>
                </c:pt>
                <c:pt idx="782">
                  <c:v>13.04997</c:v>
                </c:pt>
                <c:pt idx="783">
                  <c:v>13.06664</c:v>
                </c:pt>
                <c:pt idx="784">
                  <c:v>13.083299999999999</c:v>
                </c:pt>
                <c:pt idx="785">
                  <c:v>13.099970000000001</c:v>
                </c:pt>
                <c:pt idx="786">
                  <c:v>13.11664</c:v>
                </c:pt>
                <c:pt idx="787">
                  <c:v>13.1333</c:v>
                </c:pt>
                <c:pt idx="788">
                  <c:v>13.14997</c:v>
                </c:pt>
                <c:pt idx="789">
                  <c:v>13.166639999999999</c:v>
                </c:pt>
                <c:pt idx="790">
                  <c:v>13.183299999999999</c:v>
                </c:pt>
                <c:pt idx="791">
                  <c:v>13.19997</c:v>
                </c:pt>
                <c:pt idx="792">
                  <c:v>13.21664</c:v>
                </c:pt>
                <c:pt idx="793">
                  <c:v>13.2333</c:v>
                </c:pt>
                <c:pt idx="794">
                  <c:v>13.249969999999999</c:v>
                </c:pt>
                <c:pt idx="795">
                  <c:v>13.266640000000001</c:v>
                </c:pt>
                <c:pt idx="796">
                  <c:v>13.283300000000001</c:v>
                </c:pt>
                <c:pt idx="797">
                  <c:v>13.29997</c:v>
                </c:pt>
                <c:pt idx="798">
                  <c:v>13.31664</c:v>
                </c:pt>
                <c:pt idx="799">
                  <c:v>13.333299999999999</c:v>
                </c:pt>
                <c:pt idx="800">
                  <c:v>13.349970000000001</c:v>
                </c:pt>
                <c:pt idx="801">
                  <c:v>13.366630000000001</c:v>
                </c:pt>
                <c:pt idx="802">
                  <c:v>13.3833</c:v>
                </c:pt>
                <c:pt idx="803">
                  <c:v>13.39997</c:v>
                </c:pt>
                <c:pt idx="804">
                  <c:v>13.41663</c:v>
                </c:pt>
                <c:pt idx="805">
                  <c:v>13.433299999999999</c:v>
                </c:pt>
                <c:pt idx="806">
                  <c:v>13.44997</c:v>
                </c:pt>
                <c:pt idx="807">
                  <c:v>13.46663</c:v>
                </c:pt>
                <c:pt idx="808">
                  <c:v>13.4833</c:v>
                </c:pt>
                <c:pt idx="809">
                  <c:v>13.499969999999999</c:v>
                </c:pt>
                <c:pt idx="810">
                  <c:v>13.516629999999999</c:v>
                </c:pt>
                <c:pt idx="811">
                  <c:v>13.533300000000001</c:v>
                </c:pt>
                <c:pt idx="812">
                  <c:v>13.54997</c:v>
                </c:pt>
                <c:pt idx="813">
                  <c:v>13.56663</c:v>
                </c:pt>
                <c:pt idx="814">
                  <c:v>13.583299999999999</c:v>
                </c:pt>
                <c:pt idx="815">
                  <c:v>13.599959999999999</c:v>
                </c:pt>
                <c:pt idx="816">
                  <c:v>13.616630000000001</c:v>
                </c:pt>
                <c:pt idx="817">
                  <c:v>13.6333</c:v>
                </c:pt>
                <c:pt idx="818">
                  <c:v>13.64996</c:v>
                </c:pt>
                <c:pt idx="819">
                  <c:v>13.66663</c:v>
                </c:pt>
                <c:pt idx="820">
                  <c:v>13.683299999999999</c:v>
                </c:pt>
                <c:pt idx="821">
                  <c:v>13.699960000000001</c:v>
                </c:pt>
                <c:pt idx="822">
                  <c:v>13.71663</c:v>
                </c:pt>
                <c:pt idx="823">
                  <c:v>13.7333</c:v>
                </c:pt>
                <c:pt idx="824">
                  <c:v>13.74996</c:v>
                </c:pt>
                <c:pt idx="825">
                  <c:v>13.766629999999999</c:v>
                </c:pt>
                <c:pt idx="826">
                  <c:v>13.783289999999999</c:v>
                </c:pt>
                <c:pt idx="827">
                  <c:v>13.79996</c:v>
                </c:pt>
                <c:pt idx="828">
                  <c:v>13.81663</c:v>
                </c:pt>
                <c:pt idx="829">
                  <c:v>13.83329</c:v>
                </c:pt>
                <c:pt idx="830">
                  <c:v>13.849959999999999</c:v>
                </c:pt>
                <c:pt idx="831">
                  <c:v>13.866630000000001</c:v>
                </c:pt>
                <c:pt idx="832">
                  <c:v>13.883290000000001</c:v>
                </c:pt>
                <c:pt idx="833">
                  <c:v>13.89996</c:v>
                </c:pt>
                <c:pt idx="834">
                  <c:v>13.91663</c:v>
                </c:pt>
                <c:pt idx="835">
                  <c:v>13.93329</c:v>
                </c:pt>
                <c:pt idx="836">
                  <c:v>13.949960000000001</c:v>
                </c:pt>
                <c:pt idx="837">
                  <c:v>13.96663</c:v>
                </c:pt>
                <c:pt idx="838">
                  <c:v>13.98329</c:v>
                </c:pt>
                <c:pt idx="839">
                  <c:v>13.99996</c:v>
                </c:pt>
                <c:pt idx="840">
                  <c:v>14.01662</c:v>
                </c:pt>
                <c:pt idx="841">
                  <c:v>14.033289999999999</c:v>
                </c:pt>
                <c:pt idx="842">
                  <c:v>14.04996</c:v>
                </c:pt>
                <c:pt idx="843">
                  <c:v>14.06662</c:v>
                </c:pt>
                <c:pt idx="844">
                  <c:v>14.08329</c:v>
                </c:pt>
                <c:pt idx="845">
                  <c:v>14.099959999999999</c:v>
                </c:pt>
                <c:pt idx="846">
                  <c:v>14.116619999999999</c:v>
                </c:pt>
                <c:pt idx="847">
                  <c:v>14.133290000000001</c:v>
                </c:pt>
                <c:pt idx="848">
                  <c:v>14.14995</c:v>
                </c:pt>
                <c:pt idx="849">
                  <c:v>14.16662</c:v>
                </c:pt>
                <c:pt idx="850">
                  <c:v>14.18329</c:v>
                </c:pt>
                <c:pt idx="851">
                  <c:v>14.199949999999999</c:v>
                </c:pt>
                <c:pt idx="852">
                  <c:v>14.216620000000001</c:v>
                </c:pt>
                <c:pt idx="853">
                  <c:v>14.23329</c:v>
                </c:pt>
                <c:pt idx="854">
                  <c:v>14.24995</c:v>
                </c:pt>
                <c:pt idx="855">
                  <c:v>14.26662</c:v>
                </c:pt>
                <c:pt idx="856">
                  <c:v>14.283289999999999</c:v>
                </c:pt>
                <c:pt idx="857">
                  <c:v>14.299950000000001</c:v>
                </c:pt>
                <c:pt idx="858">
                  <c:v>14.31662</c:v>
                </c:pt>
                <c:pt idx="859">
                  <c:v>14.33329</c:v>
                </c:pt>
                <c:pt idx="860">
                  <c:v>14.34995</c:v>
                </c:pt>
                <c:pt idx="861">
                  <c:v>14.366619999999999</c:v>
                </c:pt>
                <c:pt idx="862">
                  <c:v>14.383290000000001</c:v>
                </c:pt>
                <c:pt idx="863">
                  <c:v>14.39995</c:v>
                </c:pt>
                <c:pt idx="864">
                  <c:v>14.41662</c:v>
                </c:pt>
                <c:pt idx="865">
                  <c:v>14.43328</c:v>
                </c:pt>
                <c:pt idx="866">
                  <c:v>14.449949999999999</c:v>
                </c:pt>
                <c:pt idx="867">
                  <c:v>14.466620000000001</c:v>
                </c:pt>
                <c:pt idx="868">
                  <c:v>14.483280000000001</c:v>
                </c:pt>
                <c:pt idx="869">
                  <c:v>14.49995</c:v>
                </c:pt>
                <c:pt idx="870">
                  <c:v>14.51662</c:v>
                </c:pt>
                <c:pt idx="871">
                  <c:v>14.53328</c:v>
                </c:pt>
                <c:pt idx="872">
                  <c:v>14.549950000000001</c:v>
                </c:pt>
                <c:pt idx="873">
                  <c:v>14.56662</c:v>
                </c:pt>
                <c:pt idx="874">
                  <c:v>14.58328</c:v>
                </c:pt>
                <c:pt idx="875">
                  <c:v>14.59995</c:v>
                </c:pt>
                <c:pt idx="876">
                  <c:v>14.616619999999999</c:v>
                </c:pt>
                <c:pt idx="877">
                  <c:v>14.633279999999999</c:v>
                </c:pt>
                <c:pt idx="878">
                  <c:v>14.64995</c:v>
                </c:pt>
                <c:pt idx="879">
                  <c:v>14.66661</c:v>
                </c:pt>
                <c:pt idx="880">
                  <c:v>14.68328</c:v>
                </c:pt>
                <c:pt idx="881">
                  <c:v>14.699949999999999</c:v>
                </c:pt>
                <c:pt idx="882">
                  <c:v>14.716609999999999</c:v>
                </c:pt>
                <c:pt idx="883">
                  <c:v>14.733280000000001</c:v>
                </c:pt>
                <c:pt idx="884">
                  <c:v>14.74995</c:v>
                </c:pt>
                <c:pt idx="885">
                  <c:v>14.76661</c:v>
                </c:pt>
                <c:pt idx="886">
                  <c:v>14.78328</c:v>
                </c:pt>
                <c:pt idx="887">
                  <c:v>14.799950000000001</c:v>
                </c:pt>
                <c:pt idx="888">
                  <c:v>14.816610000000001</c:v>
                </c:pt>
                <c:pt idx="889">
                  <c:v>14.83328</c:v>
                </c:pt>
                <c:pt idx="890">
                  <c:v>14.84995</c:v>
                </c:pt>
                <c:pt idx="891">
                  <c:v>14.86661</c:v>
                </c:pt>
                <c:pt idx="892">
                  <c:v>14.883279999999999</c:v>
                </c:pt>
                <c:pt idx="893">
                  <c:v>14.899940000000001</c:v>
                </c:pt>
                <c:pt idx="894">
                  <c:v>14.91661</c:v>
                </c:pt>
                <c:pt idx="895">
                  <c:v>14.93328</c:v>
                </c:pt>
                <c:pt idx="896">
                  <c:v>14.94994</c:v>
                </c:pt>
                <c:pt idx="897">
                  <c:v>14.966609999999999</c:v>
                </c:pt>
                <c:pt idx="898">
                  <c:v>14.983280000000001</c:v>
                </c:pt>
                <c:pt idx="899">
                  <c:v>14.99994</c:v>
                </c:pt>
                <c:pt idx="900">
                  <c:v>15.01661</c:v>
                </c:pt>
                <c:pt idx="901">
                  <c:v>15.03328</c:v>
                </c:pt>
                <c:pt idx="902">
                  <c:v>15.049939999999999</c:v>
                </c:pt>
                <c:pt idx="903">
                  <c:v>15.066610000000001</c:v>
                </c:pt>
                <c:pt idx="904">
                  <c:v>15.083270000000001</c:v>
                </c:pt>
                <c:pt idx="905">
                  <c:v>15.09994</c:v>
                </c:pt>
                <c:pt idx="906">
                  <c:v>15.11661</c:v>
                </c:pt>
                <c:pt idx="907">
                  <c:v>15.13327</c:v>
                </c:pt>
                <c:pt idx="908">
                  <c:v>15.149940000000001</c:v>
                </c:pt>
                <c:pt idx="909">
                  <c:v>15.16661</c:v>
                </c:pt>
                <c:pt idx="910">
                  <c:v>15.18327</c:v>
                </c:pt>
                <c:pt idx="911">
                  <c:v>15.19994</c:v>
                </c:pt>
                <c:pt idx="912">
                  <c:v>15.216609999999999</c:v>
                </c:pt>
                <c:pt idx="913">
                  <c:v>15.233269999999999</c:v>
                </c:pt>
                <c:pt idx="914">
                  <c:v>15.24994</c:v>
                </c:pt>
                <c:pt idx="915">
                  <c:v>15.26661</c:v>
                </c:pt>
                <c:pt idx="916">
                  <c:v>15.28327</c:v>
                </c:pt>
                <c:pt idx="917">
                  <c:v>15.299939999999999</c:v>
                </c:pt>
                <c:pt idx="918">
                  <c:v>15.316599999999999</c:v>
                </c:pt>
                <c:pt idx="919">
                  <c:v>15.333270000000001</c:v>
                </c:pt>
                <c:pt idx="920">
                  <c:v>15.34994</c:v>
                </c:pt>
                <c:pt idx="921">
                  <c:v>15.3666</c:v>
                </c:pt>
                <c:pt idx="922">
                  <c:v>15.38327</c:v>
                </c:pt>
                <c:pt idx="923">
                  <c:v>15.399940000000001</c:v>
                </c:pt>
                <c:pt idx="924">
                  <c:v>15.416600000000001</c:v>
                </c:pt>
                <c:pt idx="925">
                  <c:v>15.43327</c:v>
                </c:pt>
                <c:pt idx="926">
                  <c:v>15.44994</c:v>
                </c:pt>
                <c:pt idx="927">
                  <c:v>15.4666</c:v>
                </c:pt>
                <c:pt idx="928">
                  <c:v>15.483269999999999</c:v>
                </c:pt>
                <c:pt idx="929">
                  <c:v>15.49994</c:v>
                </c:pt>
                <c:pt idx="930">
                  <c:v>15.5166</c:v>
                </c:pt>
                <c:pt idx="931">
                  <c:v>15.53327</c:v>
                </c:pt>
                <c:pt idx="932">
                  <c:v>15.549939999999999</c:v>
                </c:pt>
                <c:pt idx="933">
                  <c:v>15.566599999999999</c:v>
                </c:pt>
                <c:pt idx="934">
                  <c:v>15.583270000000001</c:v>
                </c:pt>
                <c:pt idx="935">
                  <c:v>15.599930000000001</c:v>
                </c:pt>
                <c:pt idx="936">
                  <c:v>15.6166</c:v>
                </c:pt>
                <c:pt idx="937">
                  <c:v>15.63327</c:v>
                </c:pt>
                <c:pt idx="938">
                  <c:v>15.649929999999999</c:v>
                </c:pt>
                <c:pt idx="939">
                  <c:v>15.666600000000001</c:v>
                </c:pt>
                <c:pt idx="940">
                  <c:v>15.68327</c:v>
                </c:pt>
                <c:pt idx="941">
                  <c:v>15.69993</c:v>
                </c:pt>
                <c:pt idx="942">
                  <c:v>15.7166</c:v>
                </c:pt>
                <c:pt idx="943">
                  <c:v>15.73326</c:v>
                </c:pt>
                <c:pt idx="944">
                  <c:v>15.749930000000001</c:v>
                </c:pt>
                <c:pt idx="945">
                  <c:v>15.7666</c:v>
                </c:pt>
                <c:pt idx="946">
                  <c:v>15.78326</c:v>
                </c:pt>
                <c:pt idx="947">
                  <c:v>15.79993</c:v>
                </c:pt>
                <c:pt idx="948">
                  <c:v>15.816599999999999</c:v>
                </c:pt>
                <c:pt idx="949">
                  <c:v>15.833259999999999</c:v>
                </c:pt>
                <c:pt idx="950">
                  <c:v>15.849930000000001</c:v>
                </c:pt>
                <c:pt idx="951">
                  <c:v>15.8666</c:v>
                </c:pt>
                <c:pt idx="952">
                  <c:v>15.88326</c:v>
                </c:pt>
                <c:pt idx="953">
                  <c:v>15.899929999999999</c:v>
                </c:pt>
                <c:pt idx="954">
                  <c:v>15.916600000000001</c:v>
                </c:pt>
                <c:pt idx="955">
                  <c:v>15.933260000000001</c:v>
                </c:pt>
                <c:pt idx="956">
                  <c:v>15.94993</c:v>
                </c:pt>
                <c:pt idx="957">
                  <c:v>15.96659</c:v>
                </c:pt>
                <c:pt idx="958">
                  <c:v>15.98326</c:v>
                </c:pt>
                <c:pt idx="959">
                  <c:v>15.999930000000001</c:v>
                </c:pt>
                <c:pt idx="960">
                  <c:v>16.016590000000001</c:v>
                </c:pt>
                <c:pt idx="961">
                  <c:v>16.033259999999999</c:v>
                </c:pt>
                <c:pt idx="962">
                  <c:v>16.04993</c:v>
                </c:pt>
                <c:pt idx="963">
                  <c:v>16.066590000000001</c:v>
                </c:pt>
                <c:pt idx="964">
                  <c:v>16.083259999999999</c:v>
                </c:pt>
                <c:pt idx="965">
                  <c:v>16.099930000000001</c:v>
                </c:pt>
                <c:pt idx="966">
                  <c:v>16.116589999999999</c:v>
                </c:pt>
                <c:pt idx="967">
                  <c:v>16.13326</c:v>
                </c:pt>
                <c:pt idx="968">
                  <c:v>16.149930000000001</c:v>
                </c:pt>
                <c:pt idx="969">
                  <c:v>16.166589999999999</c:v>
                </c:pt>
                <c:pt idx="970">
                  <c:v>16.183260000000001</c:v>
                </c:pt>
                <c:pt idx="971">
                  <c:v>16.199919999999999</c:v>
                </c:pt>
                <c:pt idx="972">
                  <c:v>16.21659</c:v>
                </c:pt>
                <c:pt idx="973">
                  <c:v>16.233260000000001</c:v>
                </c:pt>
                <c:pt idx="974">
                  <c:v>16.249919999999999</c:v>
                </c:pt>
                <c:pt idx="975">
                  <c:v>16.266590000000001</c:v>
                </c:pt>
                <c:pt idx="976">
                  <c:v>16.283259999999999</c:v>
                </c:pt>
                <c:pt idx="977">
                  <c:v>16.29992</c:v>
                </c:pt>
                <c:pt idx="978">
                  <c:v>16.316590000000001</c:v>
                </c:pt>
                <c:pt idx="979">
                  <c:v>16.333259999999999</c:v>
                </c:pt>
                <c:pt idx="980">
                  <c:v>16.349920000000001</c:v>
                </c:pt>
                <c:pt idx="981">
                  <c:v>16.366589999999999</c:v>
                </c:pt>
                <c:pt idx="982">
                  <c:v>16.38326</c:v>
                </c:pt>
                <c:pt idx="983">
                  <c:v>16.399920000000002</c:v>
                </c:pt>
                <c:pt idx="984">
                  <c:v>16.416589999999999</c:v>
                </c:pt>
                <c:pt idx="985">
                  <c:v>16.433250000000001</c:v>
                </c:pt>
                <c:pt idx="986">
                  <c:v>16.449919999999999</c:v>
                </c:pt>
                <c:pt idx="987">
                  <c:v>16.46659</c:v>
                </c:pt>
                <c:pt idx="988">
                  <c:v>16.483250000000002</c:v>
                </c:pt>
                <c:pt idx="989">
                  <c:v>16.499919999999999</c:v>
                </c:pt>
                <c:pt idx="990">
                  <c:v>16.516590000000001</c:v>
                </c:pt>
                <c:pt idx="991">
                  <c:v>16.533249999999999</c:v>
                </c:pt>
                <c:pt idx="992">
                  <c:v>16.54992</c:v>
                </c:pt>
                <c:pt idx="993">
                  <c:v>16.566590000000001</c:v>
                </c:pt>
                <c:pt idx="994">
                  <c:v>16.58325</c:v>
                </c:pt>
                <c:pt idx="995">
                  <c:v>16.599920000000001</c:v>
                </c:pt>
                <c:pt idx="996">
                  <c:v>16.616579999999999</c:v>
                </c:pt>
                <c:pt idx="997">
                  <c:v>16.63325</c:v>
                </c:pt>
                <c:pt idx="998">
                  <c:v>16.649920000000002</c:v>
                </c:pt>
                <c:pt idx="999">
                  <c:v>16.66658</c:v>
                </c:pt>
                <c:pt idx="1000">
                  <c:v>16.683250000000001</c:v>
                </c:pt>
                <c:pt idx="1001">
                  <c:v>16.699919999999999</c:v>
                </c:pt>
                <c:pt idx="1002">
                  <c:v>16.71658</c:v>
                </c:pt>
                <c:pt idx="1003">
                  <c:v>16.733250000000002</c:v>
                </c:pt>
                <c:pt idx="1004">
                  <c:v>16.749919999999999</c:v>
                </c:pt>
                <c:pt idx="1005">
                  <c:v>16.766580000000001</c:v>
                </c:pt>
                <c:pt idx="1006">
                  <c:v>16.783249999999999</c:v>
                </c:pt>
                <c:pt idx="1007">
                  <c:v>16.79992</c:v>
                </c:pt>
                <c:pt idx="1008">
                  <c:v>16.816579999999998</c:v>
                </c:pt>
                <c:pt idx="1009">
                  <c:v>16.83325</c:v>
                </c:pt>
                <c:pt idx="1010">
                  <c:v>16.849910000000001</c:v>
                </c:pt>
                <c:pt idx="1011">
                  <c:v>16.866579999999999</c:v>
                </c:pt>
                <c:pt idx="1012">
                  <c:v>16.88325</c:v>
                </c:pt>
                <c:pt idx="1013">
                  <c:v>16.899909999999998</c:v>
                </c:pt>
                <c:pt idx="1014">
                  <c:v>16.91658</c:v>
                </c:pt>
                <c:pt idx="1015">
                  <c:v>16.933250000000001</c:v>
                </c:pt>
                <c:pt idx="1016">
                  <c:v>16.949909999999999</c:v>
                </c:pt>
                <c:pt idx="1017">
                  <c:v>16.96658</c:v>
                </c:pt>
                <c:pt idx="1018">
                  <c:v>16.983250000000002</c:v>
                </c:pt>
                <c:pt idx="1019">
                  <c:v>16.99991</c:v>
                </c:pt>
                <c:pt idx="1020">
                  <c:v>17.016580000000001</c:v>
                </c:pt>
                <c:pt idx="1021">
                  <c:v>17.033249999999999</c:v>
                </c:pt>
                <c:pt idx="1022">
                  <c:v>17.049910000000001</c:v>
                </c:pt>
                <c:pt idx="1023">
                  <c:v>17.066579999999998</c:v>
                </c:pt>
                <c:pt idx="1024">
                  <c:v>17.08324</c:v>
                </c:pt>
                <c:pt idx="1025">
                  <c:v>17.099910000000001</c:v>
                </c:pt>
                <c:pt idx="1026">
                  <c:v>17.116579999999999</c:v>
                </c:pt>
                <c:pt idx="1027">
                  <c:v>17.133240000000001</c:v>
                </c:pt>
                <c:pt idx="1028">
                  <c:v>17.149909999999998</c:v>
                </c:pt>
                <c:pt idx="1029">
                  <c:v>17.16658</c:v>
                </c:pt>
                <c:pt idx="1030">
                  <c:v>17.183240000000001</c:v>
                </c:pt>
                <c:pt idx="1031">
                  <c:v>17.199909999999999</c:v>
                </c:pt>
                <c:pt idx="1032">
                  <c:v>17.21658</c:v>
                </c:pt>
                <c:pt idx="1033">
                  <c:v>17.233239999999999</c:v>
                </c:pt>
                <c:pt idx="1034">
                  <c:v>17.24991</c:v>
                </c:pt>
                <c:pt idx="1035">
                  <c:v>17.266570000000002</c:v>
                </c:pt>
                <c:pt idx="1036">
                  <c:v>17.283239999999999</c:v>
                </c:pt>
                <c:pt idx="1037">
                  <c:v>17.299910000000001</c:v>
                </c:pt>
                <c:pt idx="1038">
                  <c:v>17.316569999999999</c:v>
                </c:pt>
                <c:pt idx="1039">
                  <c:v>17.33324</c:v>
                </c:pt>
                <c:pt idx="1040">
                  <c:v>17.349910000000001</c:v>
                </c:pt>
                <c:pt idx="1041">
                  <c:v>17.366569999999999</c:v>
                </c:pt>
                <c:pt idx="1042">
                  <c:v>17.383240000000001</c:v>
                </c:pt>
                <c:pt idx="1043">
                  <c:v>17.399909999999998</c:v>
                </c:pt>
                <c:pt idx="1044">
                  <c:v>17.41657</c:v>
                </c:pt>
                <c:pt idx="1045">
                  <c:v>17.433240000000001</c:v>
                </c:pt>
                <c:pt idx="1046">
                  <c:v>17.449909999999999</c:v>
                </c:pt>
                <c:pt idx="1047">
                  <c:v>17.466570000000001</c:v>
                </c:pt>
                <c:pt idx="1048">
                  <c:v>17.483239999999999</c:v>
                </c:pt>
                <c:pt idx="1049">
                  <c:v>17.4999</c:v>
                </c:pt>
                <c:pt idx="1050">
                  <c:v>17.516570000000002</c:v>
                </c:pt>
                <c:pt idx="1051">
                  <c:v>17.533239999999999</c:v>
                </c:pt>
                <c:pt idx="1052">
                  <c:v>17.549900000000001</c:v>
                </c:pt>
                <c:pt idx="1053">
                  <c:v>17.566569999999999</c:v>
                </c:pt>
                <c:pt idx="1054">
                  <c:v>17.58323</c:v>
                </c:pt>
                <c:pt idx="1055">
                  <c:v>17.599900000000002</c:v>
                </c:pt>
                <c:pt idx="1056">
                  <c:v>17.616569999999999</c:v>
                </c:pt>
                <c:pt idx="1057">
                  <c:v>17.633240000000001</c:v>
                </c:pt>
                <c:pt idx="1058">
                  <c:v>17.649899999999999</c:v>
                </c:pt>
                <c:pt idx="1059">
                  <c:v>17.66657</c:v>
                </c:pt>
                <c:pt idx="1060">
                  <c:v>17.683240000000001</c:v>
                </c:pt>
                <c:pt idx="1061">
                  <c:v>17.6999</c:v>
                </c:pt>
                <c:pt idx="1062">
                  <c:v>17.716570000000001</c:v>
                </c:pt>
                <c:pt idx="1063">
                  <c:v>17.733229999999999</c:v>
                </c:pt>
                <c:pt idx="1064">
                  <c:v>17.7499</c:v>
                </c:pt>
                <c:pt idx="1065">
                  <c:v>17.766570000000002</c:v>
                </c:pt>
                <c:pt idx="1066">
                  <c:v>17.78323</c:v>
                </c:pt>
                <c:pt idx="1067">
                  <c:v>17.799900000000001</c:v>
                </c:pt>
                <c:pt idx="1068">
                  <c:v>17.816569999999999</c:v>
                </c:pt>
                <c:pt idx="1069">
                  <c:v>17.83323</c:v>
                </c:pt>
                <c:pt idx="1070">
                  <c:v>17.849900000000002</c:v>
                </c:pt>
                <c:pt idx="1071">
                  <c:v>17.866569999999999</c:v>
                </c:pt>
                <c:pt idx="1072">
                  <c:v>17.883230000000001</c:v>
                </c:pt>
                <c:pt idx="1073">
                  <c:v>17.899899999999999</c:v>
                </c:pt>
                <c:pt idx="1074">
                  <c:v>17.91656</c:v>
                </c:pt>
                <c:pt idx="1075">
                  <c:v>17.933229999999998</c:v>
                </c:pt>
                <c:pt idx="1076">
                  <c:v>17.9499</c:v>
                </c:pt>
                <c:pt idx="1077">
                  <c:v>17.966560000000001</c:v>
                </c:pt>
                <c:pt idx="1078">
                  <c:v>17.983229999999999</c:v>
                </c:pt>
                <c:pt idx="1079">
                  <c:v>17.9999</c:v>
                </c:pt>
                <c:pt idx="1080">
                  <c:v>18.016559999999998</c:v>
                </c:pt>
                <c:pt idx="1081">
                  <c:v>18.03323</c:v>
                </c:pt>
                <c:pt idx="1082">
                  <c:v>18.049900000000001</c:v>
                </c:pt>
                <c:pt idx="1083">
                  <c:v>18.066559999999999</c:v>
                </c:pt>
                <c:pt idx="1084">
                  <c:v>18.08323</c:v>
                </c:pt>
                <c:pt idx="1085">
                  <c:v>18.099900000000002</c:v>
                </c:pt>
                <c:pt idx="1086">
                  <c:v>18.11656</c:v>
                </c:pt>
                <c:pt idx="1087">
                  <c:v>18.133230000000001</c:v>
                </c:pt>
                <c:pt idx="1088">
                  <c:v>18.149889999999999</c:v>
                </c:pt>
                <c:pt idx="1089">
                  <c:v>18.16656</c:v>
                </c:pt>
                <c:pt idx="1090">
                  <c:v>18.183229999999998</c:v>
                </c:pt>
                <c:pt idx="1091">
                  <c:v>18.19989</c:v>
                </c:pt>
                <c:pt idx="1092">
                  <c:v>18.216560000000001</c:v>
                </c:pt>
                <c:pt idx="1093">
                  <c:v>18.233229999999999</c:v>
                </c:pt>
                <c:pt idx="1094">
                  <c:v>18.2499</c:v>
                </c:pt>
                <c:pt idx="1095">
                  <c:v>18.266559999999998</c:v>
                </c:pt>
                <c:pt idx="1096">
                  <c:v>18.28323</c:v>
                </c:pt>
                <c:pt idx="1097">
                  <c:v>18.299890000000001</c:v>
                </c:pt>
                <c:pt idx="1098">
                  <c:v>18.316559999999999</c:v>
                </c:pt>
                <c:pt idx="1099">
                  <c:v>18.33323</c:v>
                </c:pt>
                <c:pt idx="1100">
                  <c:v>18.349889999999998</c:v>
                </c:pt>
                <c:pt idx="1101">
                  <c:v>18.36656</c:v>
                </c:pt>
                <c:pt idx="1102">
                  <c:v>18.383220000000001</c:v>
                </c:pt>
                <c:pt idx="1103">
                  <c:v>18.399889999999999</c:v>
                </c:pt>
                <c:pt idx="1104">
                  <c:v>18.41656</c:v>
                </c:pt>
                <c:pt idx="1105">
                  <c:v>18.433219999999999</c:v>
                </c:pt>
                <c:pt idx="1106">
                  <c:v>18.44989</c:v>
                </c:pt>
                <c:pt idx="1107">
                  <c:v>18.466560000000001</c:v>
                </c:pt>
                <c:pt idx="1108">
                  <c:v>18.483219999999999</c:v>
                </c:pt>
                <c:pt idx="1109">
                  <c:v>18.499890000000001</c:v>
                </c:pt>
                <c:pt idx="1110">
                  <c:v>18.516559999999998</c:v>
                </c:pt>
                <c:pt idx="1111">
                  <c:v>18.53322</c:v>
                </c:pt>
                <c:pt idx="1112">
                  <c:v>18.549890000000001</c:v>
                </c:pt>
                <c:pt idx="1113">
                  <c:v>18.566559999999999</c:v>
                </c:pt>
                <c:pt idx="1114">
                  <c:v>18.583220000000001</c:v>
                </c:pt>
                <c:pt idx="1115">
                  <c:v>18.599889999999998</c:v>
                </c:pt>
                <c:pt idx="1116">
                  <c:v>18.61655</c:v>
                </c:pt>
                <c:pt idx="1117">
                  <c:v>18.633220000000001</c:v>
                </c:pt>
                <c:pt idx="1118">
                  <c:v>18.649889999999999</c:v>
                </c:pt>
                <c:pt idx="1119">
                  <c:v>18.666550000000001</c:v>
                </c:pt>
                <c:pt idx="1120">
                  <c:v>18.683219999999999</c:v>
                </c:pt>
                <c:pt idx="1121">
                  <c:v>18.69989</c:v>
                </c:pt>
                <c:pt idx="1122">
                  <c:v>18.716550000000002</c:v>
                </c:pt>
                <c:pt idx="1123">
                  <c:v>18.733219999999999</c:v>
                </c:pt>
                <c:pt idx="1124">
                  <c:v>18.749890000000001</c:v>
                </c:pt>
                <c:pt idx="1125">
                  <c:v>18.766549999999999</c:v>
                </c:pt>
                <c:pt idx="1126">
                  <c:v>18.78322</c:v>
                </c:pt>
                <c:pt idx="1127">
                  <c:v>18.799880000000002</c:v>
                </c:pt>
                <c:pt idx="1128">
                  <c:v>18.816549999999999</c:v>
                </c:pt>
                <c:pt idx="1129">
                  <c:v>18.833220000000001</c:v>
                </c:pt>
                <c:pt idx="1130">
                  <c:v>18.849879999999999</c:v>
                </c:pt>
                <c:pt idx="1131">
                  <c:v>18.86655</c:v>
                </c:pt>
                <c:pt idx="1132">
                  <c:v>18.883220000000001</c:v>
                </c:pt>
                <c:pt idx="1133">
                  <c:v>18.89988</c:v>
                </c:pt>
                <c:pt idx="1134">
                  <c:v>18.916550000000001</c:v>
                </c:pt>
                <c:pt idx="1135">
                  <c:v>18.933219999999999</c:v>
                </c:pt>
                <c:pt idx="1136">
                  <c:v>18.94988</c:v>
                </c:pt>
                <c:pt idx="1137">
                  <c:v>18.966550000000002</c:v>
                </c:pt>
                <c:pt idx="1138">
                  <c:v>18.983219999999999</c:v>
                </c:pt>
                <c:pt idx="1139">
                  <c:v>18.999880000000001</c:v>
                </c:pt>
                <c:pt idx="1140">
                  <c:v>19.016549999999999</c:v>
                </c:pt>
                <c:pt idx="1141">
                  <c:v>19.03321</c:v>
                </c:pt>
                <c:pt idx="1142">
                  <c:v>19.049880000000002</c:v>
                </c:pt>
                <c:pt idx="1143">
                  <c:v>19.066549999999999</c:v>
                </c:pt>
                <c:pt idx="1144">
                  <c:v>19.083210000000001</c:v>
                </c:pt>
                <c:pt idx="1145">
                  <c:v>19.099879999999999</c:v>
                </c:pt>
                <c:pt idx="1146">
                  <c:v>19.11655</c:v>
                </c:pt>
                <c:pt idx="1147">
                  <c:v>19.133209999999998</c:v>
                </c:pt>
                <c:pt idx="1148">
                  <c:v>19.14988</c:v>
                </c:pt>
                <c:pt idx="1149">
                  <c:v>19.166550000000001</c:v>
                </c:pt>
                <c:pt idx="1150">
                  <c:v>19.183209999999999</c:v>
                </c:pt>
                <c:pt idx="1151">
                  <c:v>19.19988</c:v>
                </c:pt>
                <c:pt idx="1152">
                  <c:v>19.216550000000002</c:v>
                </c:pt>
                <c:pt idx="1153">
                  <c:v>19.23321</c:v>
                </c:pt>
                <c:pt idx="1154">
                  <c:v>19.249880000000001</c:v>
                </c:pt>
                <c:pt idx="1155">
                  <c:v>19.266539999999999</c:v>
                </c:pt>
                <c:pt idx="1156">
                  <c:v>19.28321</c:v>
                </c:pt>
                <c:pt idx="1157">
                  <c:v>19.299880000000002</c:v>
                </c:pt>
                <c:pt idx="1158">
                  <c:v>19.316549999999999</c:v>
                </c:pt>
                <c:pt idx="1159">
                  <c:v>19.333210000000001</c:v>
                </c:pt>
                <c:pt idx="1160">
                  <c:v>19.349879999999999</c:v>
                </c:pt>
                <c:pt idx="1161">
                  <c:v>19.366540000000001</c:v>
                </c:pt>
                <c:pt idx="1162">
                  <c:v>19.383209999999998</c:v>
                </c:pt>
                <c:pt idx="1163">
                  <c:v>19.39988</c:v>
                </c:pt>
                <c:pt idx="1164">
                  <c:v>19.416540000000001</c:v>
                </c:pt>
                <c:pt idx="1165">
                  <c:v>19.433209999999999</c:v>
                </c:pt>
                <c:pt idx="1166">
                  <c:v>19.449870000000001</c:v>
                </c:pt>
                <c:pt idx="1167">
                  <c:v>19.466539999999998</c:v>
                </c:pt>
                <c:pt idx="1168">
                  <c:v>19.48321</c:v>
                </c:pt>
                <c:pt idx="1169">
                  <c:v>19.499870000000001</c:v>
                </c:pt>
                <c:pt idx="1170">
                  <c:v>19.516539999999999</c:v>
                </c:pt>
                <c:pt idx="1171">
                  <c:v>19.53321</c:v>
                </c:pt>
                <c:pt idx="1172">
                  <c:v>19.549869999999999</c:v>
                </c:pt>
                <c:pt idx="1173">
                  <c:v>19.56654</c:v>
                </c:pt>
                <c:pt idx="1174">
                  <c:v>19.583210000000001</c:v>
                </c:pt>
                <c:pt idx="1175">
                  <c:v>19.599869999999999</c:v>
                </c:pt>
                <c:pt idx="1176">
                  <c:v>19.616540000000001</c:v>
                </c:pt>
                <c:pt idx="1177">
                  <c:v>19.633209999999998</c:v>
                </c:pt>
                <c:pt idx="1178">
                  <c:v>19.64987</c:v>
                </c:pt>
                <c:pt idx="1179">
                  <c:v>19.666540000000001</c:v>
                </c:pt>
                <c:pt idx="1180">
                  <c:v>19.683199999999999</c:v>
                </c:pt>
                <c:pt idx="1181">
                  <c:v>19.699870000000001</c:v>
                </c:pt>
                <c:pt idx="1182">
                  <c:v>19.716539999999998</c:v>
                </c:pt>
                <c:pt idx="1183">
                  <c:v>19.7332</c:v>
                </c:pt>
                <c:pt idx="1184">
                  <c:v>19.749870000000001</c:v>
                </c:pt>
                <c:pt idx="1185">
                  <c:v>19.766539999999999</c:v>
                </c:pt>
                <c:pt idx="1186">
                  <c:v>19.783200000000001</c:v>
                </c:pt>
                <c:pt idx="1187">
                  <c:v>19.799869999999999</c:v>
                </c:pt>
                <c:pt idx="1188">
                  <c:v>19.81654</c:v>
                </c:pt>
                <c:pt idx="1189">
                  <c:v>19.833200000000001</c:v>
                </c:pt>
                <c:pt idx="1190">
                  <c:v>19.849869999999999</c:v>
                </c:pt>
                <c:pt idx="1191">
                  <c:v>19.866540000000001</c:v>
                </c:pt>
                <c:pt idx="1192">
                  <c:v>19.883199999999999</c:v>
                </c:pt>
                <c:pt idx="1193">
                  <c:v>19.89987</c:v>
                </c:pt>
                <c:pt idx="1194">
                  <c:v>19.916530000000002</c:v>
                </c:pt>
                <c:pt idx="1195">
                  <c:v>19.933199999999999</c:v>
                </c:pt>
                <c:pt idx="1196">
                  <c:v>19.949870000000001</c:v>
                </c:pt>
                <c:pt idx="1197">
                  <c:v>19.966529999999999</c:v>
                </c:pt>
                <c:pt idx="1198">
                  <c:v>19.9832</c:v>
                </c:pt>
                <c:pt idx="1199">
                  <c:v>19.999870000000001</c:v>
                </c:pt>
                <c:pt idx="1200">
                  <c:v>20.016529999999999</c:v>
                </c:pt>
                <c:pt idx="1201">
                  <c:v>20.033200000000001</c:v>
                </c:pt>
                <c:pt idx="1202">
                  <c:v>20.049869999999999</c:v>
                </c:pt>
                <c:pt idx="1203">
                  <c:v>20.06653</c:v>
                </c:pt>
                <c:pt idx="1204">
                  <c:v>20.083200000000001</c:v>
                </c:pt>
                <c:pt idx="1205">
                  <c:v>20.09986</c:v>
                </c:pt>
                <c:pt idx="1206">
                  <c:v>20.116530000000001</c:v>
                </c:pt>
                <c:pt idx="1207">
                  <c:v>20.133199999999999</c:v>
                </c:pt>
                <c:pt idx="1208">
                  <c:v>20.14986</c:v>
                </c:pt>
                <c:pt idx="1209">
                  <c:v>20.166530000000002</c:v>
                </c:pt>
                <c:pt idx="1210">
                  <c:v>20.183199999999999</c:v>
                </c:pt>
                <c:pt idx="1211">
                  <c:v>20.199860000000001</c:v>
                </c:pt>
                <c:pt idx="1212">
                  <c:v>20.216529999999999</c:v>
                </c:pt>
                <c:pt idx="1213">
                  <c:v>20.2332</c:v>
                </c:pt>
                <c:pt idx="1214">
                  <c:v>20.249860000000002</c:v>
                </c:pt>
                <c:pt idx="1215">
                  <c:v>20.266529999999999</c:v>
                </c:pt>
                <c:pt idx="1216">
                  <c:v>20.283200000000001</c:v>
                </c:pt>
                <c:pt idx="1217">
                  <c:v>20.299859999999999</c:v>
                </c:pt>
                <c:pt idx="1218">
                  <c:v>20.31653</c:v>
                </c:pt>
                <c:pt idx="1219">
                  <c:v>20.333189999999998</c:v>
                </c:pt>
                <c:pt idx="1220">
                  <c:v>20.34986</c:v>
                </c:pt>
                <c:pt idx="1221">
                  <c:v>20.366530000000001</c:v>
                </c:pt>
                <c:pt idx="1222">
                  <c:v>20.383199999999999</c:v>
                </c:pt>
                <c:pt idx="1223">
                  <c:v>20.39986</c:v>
                </c:pt>
                <c:pt idx="1224">
                  <c:v>20.416530000000002</c:v>
                </c:pt>
                <c:pt idx="1225">
                  <c:v>20.43319</c:v>
                </c:pt>
                <c:pt idx="1226">
                  <c:v>20.449860000000001</c:v>
                </c:pt>
                <c:pt idx="1227">
                  <c:v>20.466529999999999</c:v>
                </c:pt>
                <c:pt idx="1228">
                  <c:v>20.48319</c:v>
                </c:pt>
                <c:pt idx="1229">
                  <c:v>20.499860000000002</c:v>
                </c:pt>
                <c:pt idx="1230">
                  <c:v>20.51652</c:v>
                </c:pt>
                <c:pt idx="1231">
                  <c:v>20.533190000000001</c:v>
                </c:pt>
                <c:pt idx="1232">
                  <c:v>20.549859999999999</c:v>
                </c:pt>
                <c:pt idx="1233">
                  <c:v>20.566520000000001</c:v>
                </c:pt>
                <c:pt idx="1234">
                  <c:v>20.583189999999998</c:v>
                </c:pt>
                <c:pt idx="1235">
                  <c:v>20.59986</c:v>
                </c:pt>
                <c:pt idx="1236">
                  <c:v>20.616520000000001</c:v>
                </c:pt>
                <c:pt idx="1237">
                  <c:v>20.633189999999999</c:v>
                </c:pt>
                <c:pt idx="1238">
                  <c:v>20.64986</c:v>
                </c:pt>
                <c:pt idx="1239">
                  <c:v>20.666519999999998</c:v>
                </c:pt>
                <c:pt idx="1240">
                  <c:v>20.68319</c:v>
                </c:pt>
                <c:pt idx="1241">
                  <c:v>20.699860000000001</c:v>
                </c:pt>
                <c:pt idx="1242">
                  <c:v>20.716519999999999</c:v>
                </c:pt>
                <c:pt idx="1243">
                  <c:v>20.73319</c:v>
                </c:pt>
                <c:pt idx="1244">
                  <c:v>20.749860000000002</c:v>
                </c:pt>
                <c:pt idx="1245">
                  <c:v>20.76652</c:v>
                </c:pt>
                <c:pt idx="1246">
                  <c:v>20.783190000000001</c:v>
                </c:pt>
                <c:pt idx="1247">
                  <c:v>20.799849999999999</c:v>
                </c:pt>
                <c:pt idx="1248">
                  <c:v>20.816520000000001</c:v>
                </c:pt>
                <c:pt idx="1249">
                  <c:v>20.833189999999998</c:v>
                </c:pt>
                <c:pt idx="1250">
                  <c:v>20.84985</c:v>
                </c:pt>
                <c:pt idx="1251">
                  <c:v>20.866520000000001</c:v>
                </c:pt>
                <c:pt idx="1252">
                  <c:v>20.883189999999999</c:v>
                </c:pt>
                <c:pt idx="1253">
                  <c:v>20.899850000000001</c:v>
                </c:pt>
                <c:pt idx="1254">
                  <c:v>20.916519999999998</c:v>
                </c:pt>
                <c:pt idx="1255">
                  <c:v>20.93319</c:v>
                </c:pt>
                <c:pt idx="1256">
                  <c:v>20.949850000000001</c:v>
                </c:pt>
                <c:pt idx="1257">
                  <c:v>20.966519999999999</c:v>
                </c:pt>
                <c:pt idx="1258">
                  <c:v>20.983180000000001</c:v>
                </c:pt>
                <c:pt idx="1259">
                  <c:v>20.999849999999999</c:v>
                </c:pt>
                <c:pt idx="1260">
                  <c:v>21.01652</c:v>
                </c:pt>
                <c:pt idx="1261">
                  <c:v>21.033180000000002</c:v>
                </c:pt>
                <c:pt idx="1262">
                  <c:v>21.049849999999999</c:v>
                </c:pt>
                <c:pt idx="1263">
                  <c:v>21.066520000000001</c:v>
                </c:pt>
                <c:pt idx="1264">
                  <c:v>21.083179999999999</c:v>
                </c:pt>
                <c:pt idx="1265">
                  <c:v>21.09985</c:v>
                </c:pt>
                <c:pt idx="1266">
                  <c:v>21.116520000000001</c:v>
                </c:pt>
                <c:pt idx="1267">
                  <c:v>21.133179999999999</c:v>
                </c:pt>
                <c:pt idx="1268">
                  <c:v>21.149850000000001</c:v>
                </c:pt>
                <c:pt idx="1269">
                  <c:v>21.166519999999998</c:v>
                </c:pt>
                <c:pt idx="1270">
                  <c:v>21.18318</c:v>
                </c:pt>
                <c:pt idx="1271">
                  <c:v>21.199850000000001</c:v>
                </c:pt>
                <c:pt idx="1272">
                  <c:v>21.21651</c:v>
                </c:pt>
                <c:pt idx="1273">
                  <c:v>21.233180000000001</c:v>
                </c:pt>
                <c:pt idx="1274">
                  <c:v>21.249849999999999</c:v>
                </c:pt>
                <c:pt idx="1275">
                  <c:v>21.26651</c:v>
                </c:pt>
                <c:pt idx="1276">
                  <c:v>21.283180000000002</c:v>
                </c:pt>
                <c:pt idx="1277">
                  <c:v>21.299849999999999</c:v>
                </c:pt>
                <c:pt idx="1278">
                  <c:v>21.316510000000001</c:v>
                </c:pt>
                <c:pt idx="1279">
                  <c:v>21.333179999999999</c:v>
                </c:pt>
                <c:pt idx="1280">
                  <c:v>21.34985</c:v>
                </c:pt>
                <c:pt idx="1281">
                  <c:v>21.366510000000002</c:v>
                </c:pt>
                <c:pt idx="1282">
                  <c:v>21.383179999999999</c:v>
                </c:pt>
                <c:pt idx="1283">
                  <c:v>21.399850000000001</c:v>
                </c:pt>
                <c:pt idx="1284">
                  <c:v>21.416509999999999</c:v>
                </c:pt>
                <c:pt idx="1285">
                  <c:v>21.43318</c:v>
                </c:pt>
                <c:pt idx="1286">
                  <c:v>21.449850000000001</c:v>
                </c:pt>
                <c:pt idx="1287">
                  <c:v>21.46651</c:v>
                </c:pt>
                <c:pt idx="1288">
                  <c:v>21.483180000000001</c:v>
                </c:pt>
                <c:pt idx="1289">
                  <c:v>21.499839999999999</c:v>
                </c:pt>
                <c:pt idx="1290">
                  <c:v>21.51651</c:v>
                </c:pt>
                <c:pt idx="1291">
                  <c:v>21.533180000000002</c:v>
                </c:pt>
                <c:pt idx="1292">
                  <c:v>21.54984</c:v>
                </c:pt>
                <c:pt idx="1293">
                  <c:v>21.566510000000001</c:v>
                </c:pt>
                <c:pt idx="1294">
                  <c:v>21.583169999999999</c:v>
                </c:pt>
                <c:pt idx="1295">
                  <c:v>21.59984</c:v>
                </c:pt>
                <c:pt idx="1296">
                  <c:v>21.616510000000002</c:v>
                </c:pt>
                <c:pt idx="1297">
                  <c:v>21.63317</c:v>
                </c:pt>
                <c:pt idx="1298">
                  <c:v>21.649840000000001</c:v>
                </c:pt>
                <c:pt idx="1299">
                  <c:v>21.666509999999999</c:v>
                </c:pt>
                <c:pt idx="1300">
                  <c:v>21.68317</c:v>
                </c:pt>
                <c:pt idx="1301">
                  <c:v>21.699839999999998</c:v>
                </c:pt>
                <c:pt idx="1302">
                  <c:v>21.71651</c:v>
                </c:pt>
                <c:pt idx="1303">
                  <c:v>21.733170000000001</c:v>
                </c:pt>
                <c:pt idx="1304">
                  <c:v>21.749839999999999</c:v>
                </c:pt>
                <c:pt idx="1305">
                  <c:v>21.76651</c:v>
                </c:pt>
                <c:pt idx="1306">
                  <c:v>21.783169999999998</c:v>
                </c:pt>
                <c:pt idx="1307">
                  <c:v>21.79984</c:v>
                </c:pt>
                <c:pt idx="1308">
                  <c:v>21.816510000000001</c:v>
                </c:pt>
                <c:pt idx="1309">
                  <c:v>21.833169999999999</c:v>
                </c:pt>
                <c:pt idx="1310">
                  <c:v>21.84984</c:v>
                </c:pt>
                <c:pt idx="1311">
                  <c:v>21.866499999999998</c:v>
                </c:pt>
                <c:pt idx="1312">
                  <c:v>21.88317</c:v>
                </c:pt>
                <c:pt idx="1313">
                  <c:v>21.899840000000001</c:v>
                </c:pt>
                <c:pt idx="1314">
                  <c:v>21.916499999999999</c:v>
                </c:pt>
                <c:pt idx="1315">
                  <c:v>21.93317</c:v>
                </c:pt>
                <c:pt idx="1316">
                  <c:v>21.949839999999998</c:v>
                </c:pt>
                <c:pt idx="1317">
                  <c:v>21.9665</c:v>
                </c:pt>
                <c:pt idx="1318">
                  <c:v>21.983170000000001</c:v>
                </c:pt>
                <c:pt idx="1319">
                  <c:v>21.999839999999999</c:v>
                </c:pt>
                <c:pt idx="1320">
                  <c:v>22.016500000000001</c:v>
                </c:pt>
                <c:pt idx="1321">
                  <c:v>22.033169999999998</c:v>
                </c:pt>
                <c:pt idx="1322">
                  <c:v>22.04984</c:v>
                </c:pt>
                <c:pt idx="1323">
                  <c:v>22.066500000000001</c:v>
                </c:pt>
                <c:pt idx="1324">
                  <c:v>22.083169999999999</c:v>
                </c:pt>
                <c:pt idx="1325">
                  <c:v>22.099830000000001</c:v>
                </c:pt>
                <c:pt idx="1326">
                  <c:v>22.116499999999998</c:v>
                </c:pt>
                <c:pt idx="1327">
                  <c:v>22.13317</c:v>
                </c:pt>
                <c:pt idx="1328">
                  <c:v>22.149830000000001</c:v>
                </c:pt>
                <c:pt idx="1329">
                  <c:v>22.166499999999999</c:v>
                </c:pt>
                <c:pt idx="1330">
                  <c:v>22.18317</c:v>
                </c:pt>
                <c:pt idx="1331">
                  <c:v>22.199829999999999</c:v>
                </c:pt>
                <c:pt idx="1332">
                  <c:v>22.2165</c:v>
                </c:pt>
                <c:pt idx="1333">
                  <c:v>22.233170000000001</c:v>
                </c:pt>
                <c:pt idx="1334">
                  <c:v>22.249829999999999</c:v>
                </c:pt>
                <c:pt idx="1335">
                  <c:v>22.266500000000001</c:v>
                </c:pt>
                <c:pt idx="1336">
                  <c:v>22.283159999999999</c:v>
                </c:pt>
                <c:pt idx="1337">
                  <c:v>22.29983</c:v>
                </c:pt>
                <c:pt idx="1338">
                  <c:v>22.316500000000001</c:v>
                </c:pt>
                <c:pt idx="1339">
                  <c:v>22.333159999999999</c:v>
                </c:pt>
                <c:pt idx="1340">
                  <c:v>22.349830000000001</c:v>
                </c:pt>
                <c:pt idx="1341">
                  <c:v>22.366499999999998</c:v>
                </c:pt>
                <c:pt idx="1342">
                  <c:v>22.38316</c:v>
                </c:pt>
                <c:pt idx="1343">
                  <c:v>22.399830000000001</c:v>
                </c:pt>
                <c:pt idx="1344">
                  <c:v>22.416499999999999</c:v>
                </c:pt>
                <c:pt idx="1345">
                  <c:v>22.433160000000001</c:v>
                </c:pt>
                <c:pt idx="1346">
                  <c:v>22.449829999999999</c:v>
                </c:pt>
                <c:pt idx="1347">
                  <c:v>22.4665</c:v>
                </c:pt>
                <c:pt idx="1348">
                  <c:v>22.483160000000002</c:v>
                </c:pt>
                <c:pt idx="1349">
                  <c:v>22.499829999999999</c:v>
                </c:pt>
                <c:pt idx="1350">
                  <c:v>22.516500000000001</c:v>
                </c:pt>
                <c:pt idx="1351">
                  <c:v>22.533159999999999</c:v>
                </c:pt>
                <c:pt idx="1352">
                  <c:v>22.54983</c:v>
                </c:pt>
                <c:pt idx="1353">
                  <c:v>22.566490000000002</c:v>
                </c:pt>
                <c:pt idx="1354">
                  <c:v>22.583159999999999</c:v>
                </c:pt>
                <c:pt idx="1355">
                  <c:v>22.599830000000001</c:v>
                </c:pt>
                <c:pt idx="1356">
                  <c:v>22.616489999999999</c:v>
                </c:pt>
                <c:pt idx="1357">
                  <c:v>22.63316</c:v>
                </c:pt>
                <c:pt idx="1358">
                  <c:v>22.649819999999998</c:v>
                </c:pt>
                <c:pt idx="1359">
                  <c:v>22.66649</c:v>
                </c:pt>
                <c:pt idx="1360">
                  <c:v>22.683160000000001</c:v>
                </c:pt>
                <c:pt idx="1361">
                  <c:v>22.699829999999999</c:v>
                </c:pt>
                <c:pt idx="1362">
                  <c:v>22.71649</c:v>
                </c:pt>
                <c:pt idx="1363">
                  <c:v>22.733160000000002</c:v>
                </c:pt>
                <c:pt idx="1364">
                  <c:v>22.74982</c:v>
                </c:pt>
                <c:pt idx="1365">
                  <c:v>22.766490000000001</c:v>
                </c:pt>
                <c:pt idx="1366">
                  <c:v>22.783159999999999</c:v>
                </c:pt>
                <c:pt idx="1367">
                  <c:v>22.79982</c:v>
                </c:pt>
                <c:pt idx="1368">
                  <c:v>22.816490000000002</c:v>
                </c:pt>
                <c:pt idx="1369">
                  <c:v>22.833159999999999</c:v>
                </c:pt>
                <c:pt idx="1370">
                  <c:v>22.849820000000001</c:v>
                </c:pt>
                <c:pt idx="1371">
                  <c:v>22.866489999999999</c:v>
                </c:pt>
                <c:pt idx="1372">
                  <c:v>22.88316</c:v>
                </c:pt>
                <c:pt idx="1373">
                  <c:v>22.899819999999998</c:v>
                </c:pt>
                <c:pt idx="1374">
                  <c:v>22.91649</c:v>
                </c:pt>
                <c:pt idx="1375">
                  <c:v>22.933160000000001</c:v>
                </c:pt>
                <c:pt idx="1376">
                  <c:v>22.949819999999999</c:v>
                </c:pt>
                <c:pt idx="1377">
                  <c:v>22.96649</c:v>
                </c:pt>
                <c:pt idx="1378">
                  <c:v>22.983149999999998</c:v>
                </c:pt>
                <c:pt idx="1379">
                  <c:v>22.99982</c:v>
                </c:pt>
                <c:pt idx="1380">
                  <c:v>23.016490000000001</c:v>
                </c:pt>
                <c:pt idx="1381">
                  <c:v>23.033149999999999</c:v>
                </c:pt>
                <c:pt idx="1382">
                  <c:v>23.04982</c:v>
                </c:pt>
                <c:pt idx="1383">
                  <c:v>23.066490000000002</c:v>
                </c:pt>
                <c:pt idx="1384">
                  <c:v>23.08315</c:v>
                </c:pt>
                <c:pt idx="1385">
                  <c:v>23.099820000000001</c:v>
                </c:pt>
                <c:pt idx="1386">
                  <c:v>23.116489999999999</c:v>
                </c:pt>
                <c:pt idx="1387">
                  <c:v>23.133150000000001</c:v>
                </c:pt>
                <c:pt idx="1388">
                  <c:v>23.149819999999998</c:v>
                </c:pt>
                <c:pt idx="1389">
                  <c:v>23.16648</c:v>
                </c:pt>
                <c:pt idx="1390">
                  <c:v>23.183150000000001</c:v>
                </c:pt>
                <c:pt idx="1391">
                  <c:v>23.199819999999999</c:v>
                </c:pt>
                <c:pt idx="1392">
                  <c:v>23.216480000000001</c:v>
                </c:pt>
                <c:pt idx="1393">
                  <c:v>23.233149999999998</c:v>
                </c:pt>
                <c:pt idx="1394">
                  <c:v>23.24982</c:v>
                </c:pt>
                <c:pt idx="1395">
                  <c:v>23.266480000000001</c:v>
                </c:pt>
                <c:pt idx="1396">
                  <c:v>23.283149999999999</c:v>
                </c:pt>
                <c:pt idx="1397">
                  <c:v>23.29982</c:v>
                </c:pt>
                <c:pt idx="1398">
                  <c:v>23.316479999999999</c:v>
                </c:pt>
                <c:pt idx="1399">
                  <c:v>23.33315</c:v>
                </c:pt>
                <c:pt idx="1400">
                  <c:v>23.349820000000001</c:v>
                </c:pt>
                <c:pt idx="1401">
                  <c:v>23.366479999999999</c:v>
                </c:pt>
                <c:pt idx="1402">
                  <c:v>23.383150000000001</c:v>
                </c:pt>
                <c:pt idx="1403">
                  <c:v>23.399809999999999</c:v>
                </c:pt>
                <c:pt idx="1404">
                  <c:v>23.41648</c:v>
                </c:pt>
                <c:pt idx="1405">
                  <c:v>23.433150000000001</c:v>
                </c:pt>
                <c:pt idx="1406">
                  <c:v>23.449809999999999</c:v>
                </c:pt>
                <c:pt idx="1407">
                  <c:v>23.466480000000001</c:v>
                </c:pt>
                <c:pt idx="1408">
                  <c:v>23.483149999999998</c:v>
                </c:pt>
                <c:pt idx="1409">
                  <c:v>23.49981</c:v>
                </c:pt>
                <c:pt idx="1410">
                  <c:v>23.516480000000001</c:v>
                </c:pt>
                <c:pt idx="1411">
                  <c:v>23.533149999999999</c:v>
                </c:pt>
                <c:pt idx="1412">
                  <c:v>23.549810000000001</c:v>
                </c:pt>
                <c:pt idx="1413">
                  <c:v>23.566479999999999</c:v>
                </c:pt>
                <c:pt idx="1414">
                  <c:v>23.58315</c:v>
                </c:pt>
                <c:pt idx="1415">
                  <c:v>23.599810000000002</c:v>
                </c:pt>
                <c:pt idx="1416">
                  <c:v>23.616479999999999</c:v>
                </c:pt>
                <c:pt idx="1417">
                  <c:v>23.633140000000001</c:v>
                </c:pt>
                <c:pt idx="1418">
                  <c:v>23.649809999999999</c:v>
                </c:pt>
                <c:pt idx="1419">
                  <c:v>23.66648</c:v>
                </c:pt>
                <c:pt idx="1420">
                  <c:v>23.683140000000002</c:v>
                </c:pt>
                <c:pt idx="1421">
                  <c:v>23.699809999999999</c:v>
                </c:pt>
                <c:pt idx="1422">
                  <c:v>23.716470000000001</c:v>
                </c:pt>
                <c:pt idx="1423">
                  <c:v>23.733139999999999</c:v>
                </c:pt>
                <c:pt idx="1424">
                  <c:v>23.74981</c:v>
                </c:pt>
                <c:pt idx="1425">
                  <c:v>23.766480000000001</c:v>
                </c:pt>
                <c:pt idx="1426">
                  <c:v>23.78314</c:v>
                </c:pt>
                <c:pt idx="1427">
                  <c:v>23.799810000000001</c:v>
                </c:pt>
                <c:pt idx="1428">
                  <c:v>23.816469999999999</c:v>
                </c:pt>
                <c:pt idx="1429">
                  <c:v>23.83314</c:v>
                </c:pt>
                <c:pt idx="1430">
                  <c:v>23.849810000000002</c:v>
                </c:pt>
                <c:pt idx="1431">
                  <c:v>23.86647</c:v>
                </c:pt>
                <c:pt idx="1432">
                  <c:v>23.883140000000001</c:v>
                </c:pt>
                <c:pt idx="1433">
                  <c:v>23.899809999999999</c:v>
                </c:pt>
                <c:pt idx="1434">
                  <c:v>23.91647</c:v>
                </c:pt>
                <c:pt idx="1435">
                  <c:v>23.933140000000002</c:v>
                </c:pt>
                <c:pt idx="1436">
                  <c:v>23.949809999999999</c:v>
                </c:pt>
                <c:pt idx="1437">
                  <c:v>23.966470000000001</c:v>
                </c:pt>
                <c:pt idx="1438">
                  <c:v>23.983139999999999</c:v>
                </c:pt>
                <c:pt idx="1439">
                  <c:v>23.99981</c:v>
                </c:pt>
                <c:pt idx="1440">
                  <c:v>24.016470000000002</c:v>
                </c:pt>
                <c:pt idx="1441">
                  <c:v>24.03314</c:v>
                </c:pt>
                <c:pt idx="1442">
                  <c:v>24.049800000000001</c:v>
                </c:pt>
                <c:pt idx="1443">
                  <c:v>24.066469999999999</c:v>
                </c:pt>
                <c:pt idx="1444">
                  <c:v>24.08314</c:v>
                </c:pt>
                <c:pt idx="1445">
                  <c:v>24.099799999999998</c:v>
                </c:pt>
                <c:pt idx="1446">
                  <c:v>24.11647</c:v>
                </c:pt>
                <c:pt idx="1447">
                  <c:v>24.133140000000001</c:v>
                </c:pt>
                <c:pt idx="1448">
                  <c:v>24.149799999999999</c:v>
                </c:pt>
                <c:pt idx="1449">
                  <c:v>24.16647</c:v>
                </c:pt>
                <c:pt idx="1450">
                  <c:v>24.183140000000002</c:v>
                </c:pt>
                <c:pt idx="1451">
                  <c:v>24.1998</c:v>
                </c:pt>
                <c:pt idx="1452">
                  <c:v>24.216470000000001</c:v>
                </c:pt>
                <c:pt idx="1453">
                  <c:v>24.233139999999999</c:v>
                </c:pt>
                <c:pt idx="1454">
                  <c:v>24.2498</c:v>
                </c:pt>
                <c:pt idx="1455">
                  <c:v>24.266470000000002</c:v>
                </c:pt>
                <c:pt idx="1456">
                  <c:v>24.28313</c:v>
                </c:pt>
                <c:pt idx="1457">
                  <c:v>24.299800000000001</c:v>
                </c:pt>
                <c:pt idx="1458">
                  <c:v>24.316469999999999</c:v>
                </c:pt>
                <c:pt idx="1459">
                  <c:v>24.333130000000001</c:v>
                </c:pt>
                <c:pt idx="1460">
                  <c:v>24.349799999999998</c:v>
                </c:pt>
                <c:pt idx="1461">
                  <c:v>24.36647</c:v>
                </c:pt>
                <c:pt idx="1462">
                  <c:v>24.383130000000001</c:v>
                </c:pt>
                <c:pt idx="1463">
                  <c:v>24.399799999999999</c:v>
                </c:pt>
                <c:pt idx="1464">
                  <c:v>24.41647</c:v>
                </c:pt>
                <c:pt idx="1465">
                  <c:v>24.433129999999998</c:v>
                </c:pt>
                <c:pt idx="1466">
                  <c:v>24.4498</c:v>
                </c:pt>
                <c:pt idx="1467">
                  <c:v>24.466460000000001</c:v>
                </c:pt>
                <c:pt idx="1468">
                  <c:v>24.483129999999999</c:v>
                </c:pt>
                <c:pt idx="1469">
                  <c:v>24.4998</c:v>
                </c:pt>
                <c:pt idx="1470">
                  <c:v>24.516459999999999</c:v>
                </c:pt>
                <c:pt idx="1471">
                  <c:v>24.53313</c:v>
                </c:pt>
                <c:pt idx="1472">
                  <c:v>24.549800000000001</c:v>
                </c:pt>
                <c:pt idx="1473">
                  <c:v>24.566459999999999</c:v>
                </c:pt>
                <c:pt idx="1474">
                  <c:v>24.583130000000001</c:v>
                </c:pt>
                <c:pt idx="1475">
                  <c:v>24.599799999999998</c:v>
                </c:pt>
                <c:pt idx="1476">
                  <c:v>24.61646</c:v>
                </c:pt>
                <c:pt idx="1477">
                  <c:v>24.633130000000001</c:v>
                </c:pt>
                <c:pt idx="1478">
                  <c:v>24.649799999999999</c:v>
                </c:pt>
                <c:pt idx="1479">
                  <c:v>24.666460000000001</c:v>
                </c:pt>
                <c:pt idx="1480">
                  <c:v>24.683129999999998</c:v>
                </c:pt>
                <c:pt idx="1481">
                  <c:v>24.69979</c:v>
                </c:pt>
                <c:pt idx="1482">
                  <c:v>24.716460000000001</c:v>
                </c:pt>
                <c:pt idx="1483">
                  <c:v>24.733129999999999</c:v>
                </c:pt>
                <c:pt idx="1484">
                  <c:v>24.749790000000001</c:v>
                </c:pt>
                <c:pt idx="1485">
                  <c:v>24.766459999999999</c:v>
                </c:pt>
                <c:pt idx="1486">
                  <c:v>24.78312</c:v>
                </c:pt>
                <c:pt idx="1487">
                  <c:v>24.799790000000002</c:v>
                </c:pt>
                <c:pt idx="1488">
                  <c:v>24.816459999999999</c:v>
                </c:pt>
                <c:pt idx="1489">
                  <c:v>24.833130000000001</c:v>
                </c:pt>
                <c:pt idx="1490">
                  <c:v>24.849789999999999</c:v>
                </c:pt>
                <c:pt idx="1491">
                  <c:v>24.86646</c:v>
                </c:pt>
                <c:pt idx="1492">
                  <c:v>24.883130000000001</c:v>
                </c:pt>
                <c:pt idx="1493">
                  <c:v>24.899789999999999</c:v>
                </c:pt>
                <c:pt idx="1494">
                  <c:v>24.916460000000001</c:v>
                </c:pt>
                <c:pt idx="1495">
                  <c:v>24.933119999999999</c:v>
                </c:pt>
                <c:pt idx="1496">
                  <c:v>24.94979</c:v>
                </c:pt>
                <c:pt idx="1497">
                  <c:v>24.966460000000001</c:v>
                </c:pt>
                <c:pt idx="1498">
                  <c:v>24.98312</c:v>
                </c:pt>
                <c:pt idx="1499">
                  <c:v>24.999790000000001</c:v>
                </c:pt>
                <c:pt idx="1500">
                  <c:v>25.016459999999999</c:v>
                </c:pt>
                <c:pt idx="1501">
                  <c:v>25.03312</c:v>
                </c:pt>
                <c:pt idx="1502">
                  <c:v>25.049790000000002</c:v>
                </c:pt>
                <c:pt idx="1503">
                  <c:v>25.066459999999999</c:v>
                </c:pt>
                <c:pt idx="1504">
                  <c:v>25.083120000000001</c:v>
                </c:pt>
                <c:pt idx="1505">
                  <c:v>25.099789999999999</c:v>
                </c:pt>
                <c:pt idx="1506">
                  <c:v>25.11646</c:v>
                </c:pt>
                <c:pt idx="1507">
                  <c:v>25.133120000000002</c:v>
                </c:pt>
                <c:pt idx="1508">
                  <c:v>25.149789999999999</c:v>
                </c:pt>
                <c:pt idx="1509">
                  <c:v>25.166450000000001</c:v>
                </c:pt>
                <c:pt idx="1510">
                  <c:v>25.183119999999999</c:v>
                </c:pt>
                <c:pt idx="1511">
                  <c:v>25.19979</c:v>
                </c:pt>
                <c:pt idx="1512">
                  <c:v>25.216449999999998</c:v>
                </c:pt>
                <c:pt idx="1513">
                  <c:v>25.23312</c:v>
                </c:pt>
                <c:pt idx="1514">
                  <c:v>25.249790000000001</c:v>
                </c:pt>
                <c:pt idx="1515">
                  <c:v>25.266449999999999</c:v>
                </c:pt>
                <c:pt idx="1516">
                  <c:v>25.28312</c:v>
                </c:pt>
                <c:pt idx="1517">
                  <c:v>25.299790000000002</c:v>
                </c:pt>
                <c:pt idx="1518">
                  <c:v>25.31645</c:v>
                </c:pt>
                <c:pt idx="1519">
                  <c:v>25.333120000000001</c:v>
                </c:pt>
                <c:pt idx="1520">
                  <c:v>25.349779999999999</c:v>
                </c:pt>
                <c:pt idx="1521">
                  <c:v>25.36645</c:v>
                </c:pt>
                <c:pt idx="1522">
                  <c:v>25.383120000000002</c:v>
                </c:pt>
                <c:pt idx="1523">
                  <c:v>25.39978</c:v>
                </c:pt>
                <c:pt idx="1524">
                  <c:v>25.416450000000001</c:v>
                </c:pt>
                <c:pt idx="1525">
                  <c:v>25.433119999999999</c:v>
                </c:pt>
                <c:pt idx="1526">
                  <c:v>25.44979</c:v>
                </c:pt>
                <c:pt idx="1527">
                  <c:v>25.466449999999998</c:v>
                </c:pt>
                <c:pt idx="1528">
                  <c:v>25.48312</c:v>
                </c:pt>
                <c:pt idx="1529">
                  <c:v>25.499780000000001</c:v>
                </c:pt>
                <c:pt idx="1530">
                  <c:v>25.516449999999999</c:v>
                </c:pt>
                <c:pt idx="1531">
                  <c:v>25.53312</c:v>
                </c:pt>
                <c:pt idx="1532">
                  <c:v>25.549779999999998</c:v>
                </c:pt>
                <c:pt idx="1533">
                  <c:v>25.56645</c:v>
                </c:pt>
                <c:pt idx="1534">
                  <c:v>25.583110000000001</c:v>
                </c:pt>
                <c:pt idx="1535">
                  <c:v>25.599779999999999</c:v>
                </c:pt>
                <c:pt idx="1536">
                  <c:v>25.61645</c:v>
                </c:pt>
                <c:pt idx="1537">
                  <c:v>25.633109999999999</c:v>
                </c:pt>
                <c:pt idx="1538">
                  <c:v>25.64978</c:v>
                </c:pt>
                <c:pt idx="1539">
                  <c:v>25.666450000000001</c:v>
                </c:pt>
                <c:pt idx="1540">
                  <c:v>25.683109999999999</c:v>
                </c:pt>
                <c:pt idx="1541">
                  <c:v>25.699780000000001</c:v>
                </c:pt>
                <c:pt idx="1542">
                  <c:v>25.716449999999998</c:v>
                </c:pt>
                <c:pt idx="1543">
                  <c:v>25.73311</c:v>
                </c:pt>
                <c:pt idx="1544">
                  <c:v>25.749780000000001</c:v>
                </c:pt>
                <c:pt idx="1545">
                  <c:v>25.766449999999999</c:v>
                </c:pt>
                <c:pt idx="1546">
                  <c:v>25.783110000000001</c:v>
                </c:pt>
                <c:pt idx="1547">
                  <c:v>25.799779999999998</c:v>
                </c:pt>
                <c:pt idx="1548">
                  <c:v>25.81644</c:v>
                </c:pt>
                <c:pt idx="1549">
                  <c:v>25.833110000000001</c:v>
                </c:pt>
                <c:pt idx="1550">
                  <c:v>25.849779999999999</c:v>
                </c:pt>
                <c:pt idx="1551">
                  <c:v>25.866440000000001</c:v>
                </c:pt>
                <c:pt idx="1552">
                  <c:v>25.883109999999999</c:v>
                </c:pt>
                <c:pt idx="1553">
                  <c:v>25.89978</c:v>
                </c:pt>
                <c:pt idx="1554">
                  <c:v>25.916440000000001</c:v>
                </c:pt>
                <c:pt idx="1555">
                  <c:v>25.933109999999999</c:v>
                </c:pt>
                <c:pt idx="1556">
                  <c:v>25.949780000000001</c:v>
                </c:pt>
                <c:pt idx="1557">
                  <c:v>25.966439999999999</c:v>
                </c:pt>
                <c:pt idx="1558">
                  <c:v>25.98311</c:v>
                </c:pt>
                <c:pt idx="1559">
                  <c:v>25.999770000000002</c:v>
                </c:pt>
                <c:pt idx="1560">
                  <c:v>26.016439999999999</c:v>
                </c:pt>
                <c:pt idx="1561">
                  <c:v>26.033110000000001</c:v>
                </c:pt>
                <c:pt idx="1562">
                  <c:v>26.049769999999999</c:v>
                </c:pt>
                <c:pt idx="1563">
                  <c:v>26.06644</c:v>
                </c:pt>
                <c:pt idx="1564">
                  <c:v>26.083110000000001</c:v>
                </c:pt>
                <c:pt idx="1565">
                  <c:v>26.099769999999999</c:v>
                </c:pt>
                <c:pt idx="1566">
                  <c:v>26.116440000000001</c:v>
                </c:pt>
                <c:pt idx="1567">
                  <c:v>26.133109999999999</c:v>
                </c:pt>
                <c:pt idx="1568">
                  <c:v>26.14977</c:v>
                </c:pt>
                <c:pt idx="1569">
                  <c:v>26.166440000000001</c:v>
                </c:pt>
                <c:pt idx="1570">
                  <c:v>26.183109999999999</c:v>
                </c:pt>
                <c:pt idx="1571">
                  <c:v>26.199770000000001</c:v>
                </c:pt>
                <c:pt idx="1572">
                  <c:v>26.216439999999999</c:v>
                </c:pt>
                <c:pt idx="1573">
                  <c:v>26.2331</c:v>
                </c:pt>
                <c:pt idx="1574">
                  <c:v>26.249770000000002</c:v>
                </c:pt>
                <c:pt idx="1575">
                  <c:v>26.266439999999999</c:v>
                </c:pt>
                <c:pt idx="1576">
                  <c:v>26.283100000000001</c:v>
                </c:pt>
                <c:pt idx="1577">
                  <c:v>26.299769999999999</c:v>
                </c:pt>
                <c:pt idx="1578">
                  <c:v>26.31644</c:v>
                </c:pt>
                <c:pt idx="1579">
                  <c:v>26.333100000000002</c:v>
                </c:pt>
                <c:pt idx="1580">
                  <c:v>26.349769999999999</c:v>
                </c:pt>
                <c:pt idx="1581">
                  <c:v>26.366440000000001</c:v>
                </c:pt>
                <c:pt idx="1582">
                  <c:v>26.383099999999999</c:v>
                </c:pt>
                <c:pt idx="1583">
                  <c:v>26.39977</c:v>
                </c:pt>
                <c:pt idx="1584">
                  <c:v>26.416440000000001</c:v>
                </c:pt>
                <c:pt idx="1585">
                  <c:v>26.4331</c:v>
                </c:pt>
                <c:pt idx="1586">
                  <c:v>26.449770000000001</c:v>
                </c:pt>
                <c:pt idx="1587">
                  <c:v>26.466429999999999</c:v>
                </c:pt>
                <c:pt idx="1588">
                  <c:v>26.4831</c:v>
                </c:pt>
                <c:pt idx="1589">
                  <c:v>26.499770000000002</c:v>
                </c:pt>
                <c:pt idx="1590">
                  <c:v>26.516439999999999</c:v>
                </c:pt>
                <c:pt idx="1591">
                  <c:v>26.533100000000001</c:v>
                </c:pt>
                <c:pt idx="1592">
                  <c:v>26.549769999999999</c:v>
                </c:pt>
                <c:pt idx="1593">
                  <c:v>26.56643</c:v>
                </c:pt>
                <c:pt idx="1594">
                  <c:v>26.583100000000002</c:v>
                </c:pt>
                <c:pt idx="1595">
                  <c:v>26.599769999999999</c:v>
                </c:pt>
                <c:pt idx="1596">
                  <c:v>26.616430000000001</c:v>
                </c:pt>
                <c:pt idx="1597">
                  <c:v>26.633099999999999</c:v>
                </c:pt>
                <c:pt idx="1598">
                  <c:v>26.649760000000001</c:v>
                </c:pt>
                <c:pt idx="1599">
                  <c:v>26.666429999999998</c:v>
                </c:pt>
                <c:pt idx="1600">
                  <c:v>26.6831</c:v>
                </c:pt>
                <c:pt idx="1601">
                  <c:v>26.699760000000001</c:v>
                </c:pt>
                <c:pt idx="1602">
                  <c:v>26.716429999999999</c:v>
                </c:pt>
                <c:pt idx="1603">
                  <c:v>26.7331</c:v>
                </c:pt>
                <c:pt idx="1604">
                  <c:v>26.749759999999998</c:v>
                </c:pt>
                <c:pt idx="1605">
                  <c:v>26.76643</c:v>
                </c:pt>
                <c:pt idx="1606">
                  <c:v>26.783100000000001</c:v>
                </c:pt>
                <c:pt idx="1607">
                  <c:v>26.799759999999999</c:v>
                </c:pt>
                <c:pt idx="1608">
                  <c:v>26.81643</c:v>
                </c:pt>
                <c:pt idx="1609">
                  <c:v>26.833100000000002</c:v>
                </c:pt>
                <c:pt idx="1610">
                  <c:v>26.84976</c:v>
                </c:pt>
                <c:pt idx="1611">
                  <c:v>26.866430000000001</c:v>
                </c:pt>
                <c:pt idx="1612">
                  <c:v>26.883089999999999</c:v>
                </c:pt>
                <c:pt idx="1613">
                  <c:v>26.899760000000001</c:v>
                </c:pt>
                <c:pt idx="1614">
                  <c:v>26.916429999999998</c:v>
                </c:pt>
                <c:pt idx="1615">
                  <c:v>26.93309</c:v>
                </c:pt>
                <c:pt idx="1616">
                  <c:v>26.949760000000001</c:v>
                </c:pt>
                <c:pt idx="1617">
                  <c:v>26.966429999999999</c:v>
                </c:pt>
                <c:pt idx="1618">
                  <c:v>26.983090000000001</c:v>
                </c:pt>
                <c:pt idx="1619">
                  <c:v>26.999759999999998</c:v>
                </c:pt>
                <c:pt idx="1620">
                  <c:v>27.01643</c:v>
                </c:pt>
                <c:pt idx="1621">
                  <c:v>27.033090000000001</c:v>
                </c:pt>
                <c:pt idx="1622">
                  <c:v>27.049759999999999</c:v>
                </c:pt>
                <c:pt idx="1623">
                  <c:v>27.06643</c:v>
                </c:pt>
                <c:pt idx="1624">
                  <c:v>27.083089999999999</c:v>
                </c:pt>
                <c:pt idx="1625">
                  <c:v>27.09976</c:v>
                </c:pt>
                <c:pt idx="1626">
                  <c:v>27.116420000000002</c:v>
                </c:pt>
                <c:pt idx="1627">
                  <c:v>27.133089999999999</c:v>
                </c:pt>
                <c:pt idx="1628">
                  <c:v>27.149760000000001</c:v>
                </c:pt>
                <c:pt idx="1629">
                  <c:v>27.166419999999999</c:v>
                </c:pt>
                <c:pt idx="1630">
                  <c:v>27.18309</c:v>
                </c:pt>
                <c:pt idx="1631">
                  <c:v>27.199760000000001</c:v>
                </c:pt>
                <c:pt idx="1632">
                  <c:v>27.216419999999999</c:v>
                </c:pt>
                <c:pt idx="1633">
                  <c:v>27.233090000000001</c:v>
                </c:pt>
                <c:pt idx="1634">
                  <c:v>27.249759999999998</c:v>
                </c:pt>
                <c:pt idx="1635">
                  <c:v>27.26642</c:v>
                </c:pt>
                <c:pt idx="1636">
                  <c:v>27.283090000000001</c:v>
                </c:pt>
                <c:pt idx="1637">
                  <c:v>27.299759999999999</c:v>
                </c:pt>
                <c:pt idx="1638">
                  <c:v>27.316420000000001</c:v>
                </c:pt>
                <c:pt idx="1639">
                  <c:v>27.333089999999999</c:v>
                </c:pt>
                <c:pt idx="1640">
                  <c:v>27.34975</c:v>
                </c:pt>
                <c:pt idx="1641">
                  <c:v>27.366420000000002</c:v>
                </c:pt>
                <c:pt idx="1642">
                  <c:v>27.383089999999999</c:v>
                </c:pt>
                <c:pt idx="1643">
                  <c:v>27.399750000000001</c:v>
                </c:pt>
                <c:pt idx="1644">
                  <c:v>27.416419999999999</c:v>
                </c:pt>
                <c:pt idx="1645">
                  <c:v>27.43309</c:v>
                </c:pt>
                <c:pt idx="1646">
                  <c:v>27.449750000000002</c:v>
                </c:pt>
                <c:pt idx="1647">
                  <c:v>27.466419999999999</c:v>
                </c:pt>
                <c:pt idx="1648">
                  <c:v>27.483090000000001</c:v>
                </c:pt>
                <c:pt idx="1649">
                  <c:v>27.499749999999999</c:v>
                </c:pt>
                <c:pt idx="1650">
                  <c:v>27.51642</c:v>
                </c:pt>
                <c:pt idx="1651">
                  <c:v>27.533080000000002</c:v>
                </c:pt>
                <c:pt idx="1652">
                  <c:v>27.54975</c:v>
                </c:pt>
                <c:pt idx="1653">
                  <c:v>27.566420000000001</c:v>
                </c:pt>
                <c:pt idx="1654">
                  <c:v>27.583089999999999</c:v>
                </c:pt>
                <c:pt idx="1655">
                  <c:v>27.59975</c:v>
                </c:pt>
                <c:pt idx="1656">
                  <c:v>27.616420000000002</c:v>
                </c:pt>
                <c:pt idx="1657">
                  <c:v>27.63308</c:v>
                </c:pt>
                <c:pt idx="1658">
                  <c:v>27.649750000000001</c:v>
                </c:pt>
                <c:pt idx="1659">
                  <c:v>27.666419999999999</c:v>
                </c:pt>
                <c:pt idx="1660">
                  <c:v>27.68308</c:v>
                </c:pt>
                <c:pt idx="1661">
                  <c:v>27.699750000000002</c:v>
                </c:pt>
                <c:pt idx="1662">
                  <c:v>27.71641</c:v>
                </c:pt>
                <c:pt idx="1663">
                  <c:v>27.733080000000001</c:v>
                </c:pt>
                <c:pt idx="1664">
                  <c:v>27.749749999999999</c:v>
                </c:pt>
                <c:pt idx="1665">
                  <c:v>27.76641</c:v>
                </c:pt>
                <c:pt idx="1666">
                  <c:v>27.783080000000002</c:v>
                </c:pt>
                <c:pt idx="1667">
                  <c:v>27.79975</c:v>
                </c:pt>
                <c:pt idx="1668">
                  <c:v>27.816410000000001</c:v>
                </c:pt>
                <c:pt idx="1669">
                  <c:v>27.833079999999999</c:v>
                </c:pt>
                <c:pt idx="1670">
                  <c:v>27.84975</c:v>
                </c:pt>
                <c:pt idx="1671">
                  <c:v>27.866409999999998</c:v>
                </c:pt>
                <c:pt idx="1672">
                  <c:v>27.88308</c:v>
                </c:pt>
                <c:pt idx="1673">
                  <c:v>27.899750000000001</c:v>
                </c:pt>
                <c:pt idx="1674">
                  <c:v>27.916409999999999</c:v>
                </c:pt>
                <c:pt idx="1675">
                  <c:v>27.93308</c:v>
                </c:pt>
                <c:pt idx="1676">
                  <c:v>27.949750000000002</c:v>
                </c:pt>
                <c:pt idx="1677">
                  <c:v>27.96641</c:v>
                </c:pt>
                <c:pt idx="1678">
                  <c:v>27.983080000000001</c:v>
                </c:pt>
                <c:pt idx="1679">
                  <c:v>27.999739999999999</c:v>
                </c:pt>
                <c:pt idx="1680">
                  <c:v>28.01641</c:v>
                </c:pt>
                <c:pt idx="1681">
                  <c:v>28.033080000000002</c:v>
                </c:pt>
                <c:pt idx="1682">
                  <c:v>28.04974</c:v>
                </c:pt>
                <c:pt idx="1683">
                  <c:v>28.066410000000001</c:v>
                </c:pt>
                <c:pt idx="1684">
                  <c:v>28.083079999999999</c:v>
                </c:pt>
                <c:pt idx="1685">
                  <c:v>28.099740000000001</c:v>
                </c:pt>
                <c:pt idx="1686">
                  <c:v>28.116409999999998</c:v>
                </c:pt>
                <c:pt idx="1687">
                  <c:v>28.13308</c:v>
                </c:pt>
                <c:pt idx="1688">
                  <c:v>28.149740000000001</c:v>
                </c:pt>
                <c:pt idx="1689">
                  <c:v>28.166409999999999</c:v>
                </c:pt>
                <c:pt idx="1690">
                  <c:v>28.183070000000001</c:v>
                </c:pt>
                <c:pt idx="1691">
                  <c:v>28.199739999999998</c:v>
                </c:pt>
                <c:pt idx="1692">
                  <c:v>28.21641</c:v>
                </c:pt>
                <c:pt idx="1693">
                  <c:v>28.233070000000001</c:v>
                </c:pt>
                <c:pt idx="1694">
                  <c:v>28.249739999999999</c:v>
                </c:pt>
                <c:pt idx="1695">
                  <c:v>28.26641</c:v>
                </c:pt>
                <c:pt idx="1696">
                  <c:v>28.283069999999999</c:v>
                </c:pt>
                <c:pt idx="1697">
                  <c:v>28.29974</c:v>
                </c:pt>
                <c:pt idx="1698">
                  <c:v>28.316410000000001</c:v>
                </c:pt>
                <c:pt idx="1699">
                  <c:v>28.333069999999999</c:v>
                </c:pt>
                <c:pt idx="1700">
                  <c:v>28.349740000000001</c:v>
                </c:pt>
                <c:pt idx="1701">
                  <c:v>28.366409999999998</c:v>
                </c:pt>
                <c:pt idx="1702">
                  <c:v>28.38307</c:v>
                </c:pt>
                <c:pt idx="1703">
                  <c:v>28.399740000000001</c:v>
                </c:pt>
                <c:pt idx="1704">
                  <c:v>28.416399999999999</c:v>
                </c:pt>
                <c:pt idx="1705">
                  <c:v>28.433070000000001</c:v>
                </c:pt>
                <c:pt idx="1706">
                  <c:v>28.449739999999998</c:v>
                </c:pt>
                <c:pt idx="1707">
                  <c:v>28.4664</c:v>
                </c:pt>
                <c:pt idx="1708">
                  <c:v>28.483070000000001</c:v>
                </c:pt>
                <c:pt idx="1709">
                  <c:v>28.499739999999999</c:v>
                </c:pt>
                <c:pt idx="1710">
                  <c:v>28.516400000000001</c:v>
                </c:pt>
                <c:pt idx="1711">
                  <c:v>28.533069999999999</c:v>
                </c:pt>
                <c:pt idx="1712">
                  <c:v>28.54974</c:v>
                </c:pt>
                <c:pt idx="1713">
                  <c:v>28.566400000000002</c:v>
                </c:pt>
                <c:pt idx="1714">
                  <c:v>28.583069999999999</c:v>
                </c:pt>
                <c:pt idx="1715">
                  <c:v>28.599740000000001</c:v>
                </c:pt>
                <c:pt idx="1716">
                  <c:v>28.616399999999999</c:v>
                </c:pt>
                <c:pt idx="1717">
                  <c:v>28.63307</c:v>
                </c:pt>
                <c:pt idx="1718">
                  <c:v>28.649740000000001</c:v>
                </c:pt>
                <c:pt idx="1719">
                  <c:v>28.666399999999999</c:v>
                </c:pt>
                <c:pt idx="1720">
                  <c:v>28.683070000000001</c:v>
                </c:pt>
                <c:pt idx="1721">
                  <c:v>28.699729999999999</c:v>
                </c:pt>
                <c:pt idx="1722">
                  <c:v>28.7164</c:v>
                </c:pt>
                <c:pt idx="1723">
                  <c:v>28.733070000000001</c:v>
                </c:pt>
                <c:pt idx="1724">
                  <c:v>28.74973</c:v>
                </c:pt>
                <c:pt idx="1725">
                  <c:v>28.766400000000001</c:v>
                </c:pt>
                <c:pt idx="1726">
                  <c:v>28.783059999999999</c:v>
                </c:pt>
                <c:pt idx="1727">
                  <c:v>28.79973</c:v>
                </c:pt>
                <c:pt idx="1728">
                  <c:v>28.816400000000002</c:v>
                </c:pt>
                <c:pt idx="1729">
                  <c:v>28.833069999999999</c:v>
                </c:pt>
                <c:pt idx="1730">
                  <c:v>28.849730000000001</c:v>
                </c:pt>
                <c:pt idx="1731">
                  <c:v>28.866399999999999</c:v>
                </c:pt>
                <c:pt idx="1732">
                  <c:v>28.88306</c:v>
                </c:pt>
                <c:pt idx="1733">
                  <c:v>28.899730000000002</c:v>
                </c:pt>
                <c:pt idx="1734">
                  <c:v>28.916399999999999</c:v>
                </c:pt>
                <c:pt idx="1735">
                  <c:v>28.933060000000001</c:v>
                </c:pt>
                <c:pt idx="1736">
                  <c:v>28.949729999999999</c:v>
                </c:pt>
                <c:pt idx="1737">
                  <c:v>28.9664</c:v>
                </c:pt>
                <c:pt idx="1738">
                  <c:v>28.983059999999998</c:v>
                </c:pt>
                <c:pt idx="1739">
                  <c:v>28.99973</c:v>
                </c:pt>
                <c:pt idx="1740">
                  <c:v>29.016400000000001</c:v>
                </c:pt>
                <c:pt idx="1741">
                  <c:v>29.033059999999999</c:v>
                </c:pt>
                <c:pt idx="1742">
                  <c:v>29.04973</c:v>
                </c:pt>
                <c:pt idx="1743">
                  <c:v>29.066389999999998</c:v>
                </c:pt>
                <c:pt idx="1744">
                  <c:v>29.08306</c:v>
                </c:pt>
                <c:pt idx="1745">
                  <c:v>29.099730000000001</c:v>
                </c:pt>
                <c:pt idx="1746">
                  <c:v>29.116389999999999</c:v>
                </c:pt>
                <c:pt idx="1747">
                  <c:v>29.13306</c:v>
                </c:pt>
                <c:pt idx="1748">
                  <c:v>29.149730000000002</c:v>
                </c:pt>
                <c:pt idx="1749">
                  <c:v>29.16639</c:v>
                </c:pt>
                <c:pt idx="1750">
                  <c:v>29.183060000000001</c:v>
                </c:pt>
                <c:pt idx="1751">
                  <c:v>29.199729999999999</c:v>
                </c:pt>
                <c:pt idx="1752">
                  <c:v>29.216390000000001</c:v>
                </c:pt>
                <c:pt idx="1753">
                  <c:v>29.233059999999998</c:v>
                </c:pt>
                <c:pt idx="1754">
                  <c:v>29.24973</c:v>
                </c:pt>
                <c:pt idx="1755">
                  <c:v>29.266390000000001</c:v>
                </c:pt>
                <c:pt idx="1756">
                  <c:v>29.283059999999999</c:v>
                </c:pt>
                <c:pt idx="1757">
                  <c:v>29.299720000000001</c:v>
                </c:pt>
                <c:pt idx="1758">
                  <c:v>29.316389999999998</c:v>
                </c:pt>
                <c:pt idx="1759">
                  <c:v>29.33306</c:v>
                </c:pt>
                <c:pt idx="1760">
                  <c:v>29.349720000000001</c:v>
                </c:pt>
                <c:pt idx="1761">
                  <c:v>29.366389999999999</c:v>
                </c:pt>
                <c:pt idx="1762">
                  <c:v>29.38306</c:v>
                </c:pt>
                <c:pt idx="1763">
                  <c:v>29.399719999999999</c:v>
                </c:pt>
                <c:pt idx="1764">
                  <c:v>29.41639</c:v>
                </c:pt>
                <c:pt idx="1765">
                  <c:v>29.433060000000001</c:v>
                </c:pt>
                <c:pt idx="1766">
                  <c:v>29.449719999999999</c:v>
                </c:pt>
                <c:pt idx="1767">
                  <c:v>29.466390000000001</c:v>
                </c:pt>
                <c:pt idx="1768">
                  <c:v>29.483059999999998</c:v>
                </c:pt>
                <c:pt idx="1769">
                  <c:v>29.49972</c:v>
                </c:pt>
                <c:pt idx="1770">
                  <c:v>29.516390000000001</c:v>
                </c:pt>
                <c:pt idx="1771">
                  <c:v>29.533049999999999</c:v>
                </c:pt>
                <c:pt idx="1772">
                  <c:v>29.549720000000001</c:v>
                </c:pt>
                <c:pt idx="1773">
                  <c:v>29.566389999999998</c:v>
                </c:pt>
                <c:pt idx="1774">
                  <c:v>29.58305</c:v>
                </c:pt>
                <c:pt idx="1775">
                  <c:v>29.599720000000001</c:v>
                </c:pt>
                <c:pt idx="1776">
                  <c:v>29.616389999999999</c:v>
                </c:pt>
                <c:pt idx="1777">
                  <c:v>29.633050000000001</c:v>
                </c:pt>
                <c:pt idx="1778">
                  <c:v>29.649719999999999</c:v>
                </c:pt>
                <c:pt idx="1779">
                  <c:v>29.66639</c:v>
                </c:pt>
                <c:pt idx="1780">
                  <c:v>29.683050000000001</c:v>
                </c:pt>
                <c:pt idx="1781">
                  <c:v>29.699719999999999</c:v>
                </c:pt>
                <c:pt idx="1782">
                  <c:v>29.716390000000001</c:v>
                </c:pt>
                <c:pt idx="1783">
                  <c:v>29.733049999999999</c:v>
                </c:pt>
                <c:pt idx="1784">
                  <c:v>29.74972</c:v>
                </c:pt>
                <c:pt idx="1785">
                  <c:v>29.766380000000002</c:v>
                </c:pt>
                <c:pt idx="1786">
                  <c:v>29.783049999999999</c:v>
                </c:pt>
                <c:pt idx="1787">
                  <c:v>29.799720000000001</c:v>
                </c:pt>
                <c:pt idx="1788">
                  <c:v>29.816379999999999</c:v>
                </c:pt>
                <c:pt idx="1789">
                  <c:v>29.83305</c:v>
                </c:pt>
                <c:pt idx="1790">
                  <c:v>29.849710000000002</c:v>
                </c:pt>
                <c:pt idx="1791">
                  <c:v>29.866379999999999</c:v>
                </c:pt>
                <c:pt idx="1792">
                  <c:v>29.883050000000001</c:v>
                </c:pt>
                <c:pt idx="1793">
                  <c:v>29.899719999999999</c:v>
                </c:pt>
                <c:pt idx="1794">
                  <c:v>29.91638</c:v>
                </c:pt>
                <c:pt idx="1795">
                  <c:v>29.933050000000001</c:v>
                </c:pt>
                <c:pt idx="1796">
                  <c:v>29.94971</c:v>
                </c:pt>
                <c:pt idx="1797">
                  <c:v>29.966380000000001</c:v>
                </c:pt>
                <c:pt idx="1798">
                  <c:v>29.983049999999999</c:v>
                </c:pt>
                <c:pt idx="1799">
                  <c:v>29.99971</c:v>
                </c:pt>
                <c:pt idx="1800">
                  <c:v>30.016380000000002</c:v>
                </c:pt>
                <c:pt idx="1801">
                  <c:v>30.033049999999999</c:v>
                </c:pt>
                <c:pt idx="1802">
                  <c:v>30.049710000000001</c:v>
                </c:pt>
                <c:pt idx="1803">
                  <c:v>30.066379999999999</c:v>
                </c:pt>
                <c:pt idx="1804">
                  <c:v>30.08305</c:v>
                </c:pt>
                <c:pt idx="1805">
                  <c:v>30.099710000000002</c:v>
                </c:pt>
                <c:pt idx="1806">
                  <c:v>30.116379999999999</c:v>
                </c:pt>
                <c:pt idx="1807">
                  <c:v>30.133050000000001</c:v>
                </c:pt>
                <c:pt idx="1808">
                  <c:v>30.149709999999999</c:v>
                </c:pt>
                <c:pt idx="1809">
                  <c:v>30.16638</c:v>
                </c:pt>
                <c:pt idx="1810">
                  <c:v>30.183039999999998</c:v>
                </c:pt>
                <c:pt idx="1811">
                  <c:v>30.19971</c:v>
                </c:pt>
                <c:pt idx="1812">
                  <c:v>30.216380000000001</c:v>
                </c:pt>
                <c:pt idx="1813">
                  <c:v>30.233039999999999</c:v>
                </c:pt>
                <c:pt idx="1814">
                  <c:v>30.24971</c:v>
                </c:pt>
                <c:pt idx="1815">
                  <c:v>30.266380000000002</c:v>
                </c:pt>
                <c:pt idx="1816">
                  <c:v>30.28304</c:v>
                </c:pt>
                <c:pt idx="1817">
                  <c:v>30.299710000000001</c:v>
                </c:pt>
                <c:pt idx="1818">
                  <c:v>30.316379999999999</c:v>
                </c:pt>
                <c:pt idx="1819">
                  <c:v>30.33304</c:v>
                </c:pt>
                <c:pt idx="1820">
                  <c:v>30.349710000000002</c:v>
                </c:pt>
                <c:pt idx="1821">
                  <c:v>30.36637</c:v>
                </c:pt>
                <c:pt idx="1822">
                  <c:v>30.383040000000001</c:v>
                </c:pt>
                <c:pt idx="1823">
                  <c:v>30.399709999999999</c:v>
                </c:pt>
                <c:pt idx="1824">
                  <c:v>30.416370000000001</c:v>
                </c:pt>
                <c:pt idx="1825">
                  <c:v>30.433039999999998</c:v>
                </c:pt>
                <c:pt idx="1826">
                  <c:v>30.44971</c:v>
                </c:pt>
                <c:pt idx="1827">
                  <c:v>30.466370000000001</c:v>
                </c:pt>
                <c:pt idx="1828">
                  <c:v>30.483039999999999</c:v>
                </c:pt>
                <c:pt idx="1829">
                  <c:v>30.49971</c:v>
                </c:pt>
                <c:pt idx="1830">
                  <c:v>30.516369999999998</c:v>
                </c:pt>
                <c:pt idx="1831">
                  <c:v>30.53304</c:v>
                </c:pt>
                <c:pt idx="1832">
                  <c:v>30.549710000000001</c:v>
                </c:pt>
                <c:pt idx="1833">
                  <c:v>30.566369999999999</c:v>
                </c:pt>
                <c:pt idx="1834">
                  <c:v>30.58304</c:v>
                </c:pt>
                <c:pt idx="1835">
                  <c:v>30.599699999999999</c:v>
                </c:pt>
                <c:pt idx="1836">
                  <c:v>30.61637</c:v>
                </c:pt>
                <c:pt idx="1837">
                  <c:v>30.633040000000001</c:v>
                </c:pt>
                <c:pt idx="1838">
                  <c:v>30.649699999999999</c:v>
                </c:pt>
                <c:pt idx="1839">
                  <c:v>30.666370000000001</c:v>
                </c:pt>
                <c:pt idx="1840">
                  <c:v>30.683039999999998</c:v>
                </c:pt>
                <c:pt idx="1841">
                  <c:v>30.6997</c:v>
                </c:pt>
                <c:pt idx="1842">
                  <c:v>30.716370000000001</c:v>
                </c:pt>
                <c:pt idx="1843">
                  <c:v>30.733039999999999</c:v>
                </c:pt>
                <c:pt idx="1844">
                  <c:v>30.749700000000001</c:v>
                </c:pt>
                <c:pt idx="1845">
                  <c:v>30.766369999999998</c:v>
                </c:pt>
                <c:pt idx="1846">
                  <c:v>30.78304</c:v>
                </c:pt>
                <c:pt idx="1847">
                  <c:v>30.799700000000001</c:v>
                </c:pt>
                <c:pt idx="1848">
                  <c:v>30.816369999999999</c:v>
                </c:pt>
                <c:pt idx="1849">
                  <c:v>30.833030000000001</c:v>
                </c:pt>
                <c:pt idx="1850">
                  <c:v>30.849699999999999</c:v>
                </c:pt>
                <c:pt idx="1851">
                  <c:v>30.86637</c:v>
                </c:pt>
                <c:pt idx="1852">
                  <c:v>30.883030000000002</c:v>
                </c:pt>
                <c:pt idx="1853">
                  <c:v>30.899699999999999</c:v>
                </c:pt>
                <c:pt idx="1854">
                  <c:v>30.916360000000001</c:v>
                </c:pt>
                <c:pt idx="1855">
                  <c:v>30.933029999999999</c:v>
                </c:pt>
                <c:pt idx="1856">
                  <c:v>30.9497</c:v>
                </c:pt>
                <c:pt idx="1857">
                  <c:v>30.966370000000001</c:v>
                </c:pt>
                <c:pt idx="1858">
                  <c:v>30.983029999999999</c:v>
                </c:pt>
                <c:pt idx="1859">
                  <c:v>30.999700000000001</c:v>
                </c:pt>
                <c:pt idx="1860">
                  <c:v>31.016369999999998</c:v>
                </c:pt>
                <c:pt idx="1861">
                  <c:v>31.03303</c:v>
                </c:pt>
                <c:pt idx="1862">
                  <c:v>31.049700000000001</c:v>
                </c:pt>
                <c:pt idx="1863">
                  <c:v>31.06636</c:v>
                </c:pt>
                <c:pt idx="1864">
                  <c:v>31.083030000000001</c:v>
                </c:pt>
                <c:pt idx="1865">
                  <c:v>31.099699999999999</c:v>
                </c:pt>
                <c:pt idx="1866">
                  <c:v>31.11636</c:v>
                </c:pt>
                <c:pt idx="1867">
                  <c:v>31.133030000000002</c:v>
                </c:pt>
                <c:pt idx="1868">
                  <c:v>31.149699999999999</c:v>
                </c:pt>
                <c:pt idx="1869">
                  <c:v>31.166360000000001</c:v>
                </c:pt>
                <c:pt idx="1870">
                  <c:v>31.183029999999999</c:v>
                </c:pt>
                <c:pt idx="1871">
                  <c:v>31.1997</c:v>
                </c:pt>
                <c:pt idx="1872">
                  <c:v>31.216360000000002</c:v>
                </c:pt>
                <c:pt idx="1873">
                  <c:v>31.233029999999999</c:v>
                </c:pt>
                <c:pt idx="1874">
                  <c:v>31.249690000000001</c:v>
                </c:pt>
                <c:pt idx="1875">
                  <c:v>31.266359999999999</c:v>
                </c:pt>
                <c:pt idx="1876">
                  <c:v>31.28303</c:v>
                </c:pt>
                <c:pt idx="1877">
                  <c:v>31.299689999999998</c:v>
                </c:pt>
                <c:pt idx="1878">
                  <c:v>31.31636</c:v>
                </c:pt>
                <c:pt idx="1879">
                  <c:v>31.333030000000001</c:v>
                </c:pt>
                <c:pt idx="1880">
                  <c:v>31.349689999999999</c:v>
                </c:pt>
                <c:pt idx="1881">
                  <c:v>31.36636</c:v>
                </c:pt>
                <c:pt idx="1882">
                  <c:v>31.383030000000002</c:v>
                </c:pt>
                <c:pt idx="1883">
                  <c:v>31.39969</c:v>
                </c:pt>
                <c:pt idx="1884">
                  <c:v>31.416360000000001</c:v>
                </c:pt>
                <c:pt idx="1885">
                  <c:v>31.433029999999999</c:v>
                </c:pt>
                <c:pt idx="1886">
                  <c:v>31.44969</c:v>
                </c:pt>
                <c:pt idx="1887">
                  <c:v>31.466360000000002</c:v>
                </c:pt>
                <c:pt idx="1888">
                  <c:v>31.48302</c:v>
                </c:pt>
                <c:pt idx="1889">
                  <c:v>31.499690000000001</c:v>
                </c:pt>
                <c:pt idx="1890">
                  <c:v>31.516359999999999</c:v>
                </c:pt>
                <c:pt idx="1891">
                  <c:v>31.53302</c:v>
                </c:pt>
                <c:pt idx="1892">
                  <c:v>31.549689999999998</c:v>
                </c:pt>
                <c:pt idx="1893">
                  <c:v>31.56636</c:v>
                </c:pt>
                <c:pt idx="1894">
                  <c:v>31.583020000000001</c:v>
                </c:pt>
                <c:pt idx="1895">
                  <c:v>31.599689999999999</c:v>
                </c:pt>
                <c:pt idx="1896">
                  <c:v>31.61636</c:v>
                </c:pt>
                <c:pt idx="1897">
                  <c:v>31.633019999999998</c:v>
                </c:pt>
                <c:pt idx="1898">
                  <c:v>31.64969</c:v>
                </c:pt>
                <c:pt idx="1899">
                  <c:v>31.666360000000001</c:v>
                </c:pt>
                <c:pt idx="1900">
                  <c:v>31.683019999999999</c:v>
                </c:pt>
                <c:pt idx="1901">
                  <c:v>31.69969</c:v>
                </c:pt>
                <c:pt idx="1902">
                  <c:v>31.716349999999998</c:v>
                </c:pt>
                <c:pt idx="1903">
                  <c:v>31.73302</c:v>
                </c:pt>
                <c:pt idx="1904">
                  <c:v>31.749690000000001</c:v>
                </c:pt>
                <c:pt idx="1905">
                  <c:v>31.766349999999999</c:v>
                </c:pt>
                <c:pt idx="1906">
                  <c:v>31.78302</c:v>
                </c:pt>
                <c:pt idx="1907">
                  <c:v>31.799689999999998</c:v>
                </c:pt>
                <c:pt idx="1908">
                  <c:v>31.81635</c:v>
                </c:pt>
                <c:pt idx="1909">
                  <c:v>31.833020000000001</c:v>
                </c:pt>
                <c:pt idx="1910">
                  <c:v>31.849689999999999</c:v>
                </c:pt>
                <c:pt idx="1911">
                  <c:v>31.866350000000001</c:v>
                </c:pt>
                <c:pt idx="1912">
                  <c:v>31.883019999999998</c:v>
                </c:pt>
                <c:pt idx="1913">
                  <c:v>31.89968</c:v>
                </c:pt>
                <c:pt idx="1914">
                  <c:v>31.916350000000001</c:v>
                </c:pt>
                <c:pt idx="1915">
                  <c:v>31.933019999999999</c:v>
                </c:pt>
                <c:pt idx="1916">
                  <c:v>31.949680000000001</c:v>
                </c:pt>
                <c:pt idx="1917">
                  <c:v>31.966349999999998</c:v>
                </c:pt>
                <c:pt idx="1918">
                  <c:v>31.98302</c:v>
                </c:pt>
                <c:pt idx="1919">
                  <c:v>31.999680000000001</c:v>
                </c:pt>
                <c:pt idx="1920">
                  <c:v>32.016350000000003</c:v>
                </c:pt>
                <c:pt idx="1921">
                  <c:v>32.03302</c:v>
                </c:pt>
                <c:pt idx="1922">
                  <c:v>32.049680000000002</c:v>
                </c:pt>
                <c:pt idx="1923">
                  <c:v>32.06635</c:v>
                </c:pt>
                <c:pt idx="1924">
                  <c:v>32.083019999999998</c:v>
                </c:pt>
                <c:pt idx="1925">
                  <c:v>32.099679999999999</c:v>
                </c:pt>
                <c:pt idx="1926">
                  <c:v>32.116349999999997</c:v>
                </c:pt>
                <c:pt idx="1927">
                  <c:v>32.133009999999999</c:v>
                </c:pt>
                <c:pt idx="1928">
                  <c:v>32.149679999999996</c:v>
                </c:pt>
                <c:pt idx="1929">
                  <c:v>32.166350000000001</c:v>
                </c:pt>
                <c:pt idx="1930">
                  <c:v>32.183010000000003</c:v>
                </c:pt>
                <c:pt idx="1931">
                  <c:v>32.199680000000001</c:v>
                </c:pt>
                <c:pt idx="1932">
                  <c:v>32.216349999999998</c:v>
                </c:pt>
                <c:pt idx="1933">
                  <c:v>32.23301</c:v>
                </c:pt>
                <c:pt idx="1934">
                  <c:v>32.249679999999998</c:v>
                </c:pt>
                <c:pt idx="1935">
                  <c:v>32.266350000000003</c:v>
                </c:pt>
                <c:pt idx="1936">
                  <c:v>32.283009999999997</c:v>
                </c:pt>
                <c:pt idx="1937">
                  <c:v>32.299680000000002</c:v>
                </c:pt>
                <c:pt idx="1938">
                  <c:v>32.31635</c:v>
                </c:pt>
                <c:pt idx="1939">
                  <c:v>32.333010000000002</c:v>
                </c:pt>
                <c:pt idx="1940">
                  <c:v>32.349679999999999</c:v>
                </c:pt>
                <c:pt idx="1941">
                  <c:v>32.366340000000001</c:v>
                </c:pt>
                <c:pt idx="1942">
                  <c:v>32.383009999999999</c:v>
                </c:pt>
                <c:pt idx="1943">
                  <c:v>32.399679999999996</c:v>
                </c:pt>
                <c:pt idx="1944">
                  <c:v>32.416339999999998</c:v>
                </c:pt>
                <c:pt idx="1945">
                  <c:v>32.433010000000003</c:v>
                </c:pt>
                <c:pt idx="1946">
                  <c:v>32.449680000000001</c:v>
                </c:pt>
                <c:pt idx="1947">
                  <c:v>32.466340000000002</c:v>
                </c:pt>
                <c:pt idx="1948">
                  <c:v>32.48301</c:v>
                </c:pt>
                <c:pt idx="1949">
                  <c:v>32.499679999999998</c:v>
                </c:pt>
                <c:pt idx="1950">
                  <c:v>32.51634</c:v>
                </c:pt>
                <c:pt idx="1951">
                  <c:v>32.533009999999997</c:v>
                </c:pt>
                <c:pt idx="1952">
                  <c:v>32.549669999999999</c:v>
                </c:pt>
                <c:pt idx="1953">
                  <c:v>32.566339999999997</c:v>
                </c:pt>
                <c:pt idx="1954">
                  <c:v>32.583010000000002</c:v>
                </c:pt>
                <c:pt idx="1955">
                  <c:v>32.599670000000003</c:v>
                </c:pt>
                <c:pt idx="1956">
                  <c:v>32.616340000000001</c:v>
                </c:pt>
                <c:pt idx="1957">
                  <c:v>32.633009999999999</c:v>
                </c:pt>
                <c:pt idx="1958">
                  <c:v>32.64967</c:v>
                </c:pt>
                <c:pt idx="1959">
                  <c:v>32.666339999999998</c:v>
                </c:pt>
                <c:pt idx="1960">
                  <c:v>32.683010000000003</c:v>
                </c:pt>
                <c:pt idx="1961">
                  <c:v>32.699669999999998</c:v>
                </c:pt>
                <c:pt idx="1962">
                  <c:v>32.716340000000002</c:v>
                </c:pt>
                <c:pt idx="1963">
                  <c:v>32.73301</c:v>
                </c:pt>
                <c:pt idx="1964">
                  <c:v>32.749670000000002</c:v>
                </c:pt>
                <c:pt idx="1965">
                  <c:v>32.76634</c:v>
                </c:pt>
                <c:pt idx="1966">
                  <c:v>32.783000000000001</c:v>
                </c:pt>
                <c:pt idx="1967">
                  <c:v>32.799669999999999</c:v>
                </c:pt>
                <c:pt idx="1968">
                  <c:v>32.816339999999997</c:v>
                </c:pt>
                <c:pt idx="1969">
                  <c:v>32.832999999999998</c:v>
                </c:pt>
                <c:pt idx="1970">
                  <c:v>32.849670000000003</c:v>
                </c:pt>
                <c:pt idx="1971">
                  <c:v>32.866340000000001</c:v>
                </c:pt>
                <c:pt idx="1972">
                  <c:v>32.883000000000003</c:v>
                </c:pt>
                <c:pt idx="1973">
                  <c:v>32.89967</c:v>
                </c:pt>
                <c:pt idx="1974">
                  <c:v>32.916339999999998</c:v>
                </c:pt>
                <c:pt idx="1975">
                  <c:v>32.933</c:v>
                </c:pt>
                <c:pt idx="1976">
                  <c:v>32.949669999999998</c:v>
                </c:pt>
                <c:pt idx="1977">
                  <c:v>32.966340000000002</c:v>
                </c:pt>
                <c:pt idx="1978">
                  <c:v>32.982999999999997</c:v>
                </c:pt>
                <c:pt idx="1979">
                  <c:v>32.999670000000002</c:v>
                </c:pt>
                <c:pt idx="1980">
                  <c:v>33.016330000000004</c:v>
                </c:pt>
                <c:pt idx="1981">
                  <c:v>33.033000000000001</c:v>
                </c:pt>
                <c:pt idx="1982">
                  <c:v>33.049669999999999</c:v>
                </c:pt>
                <c:pt idx="1983">
                  <c:v>33.066330000000001</c:v>
                </c:pt>
                <c:pt idx="1984">
                  <c:v>33.082999999999998</c:v>
                </c:pt>
                <c:pt idx="1985">
                  <c:v>33.099670000000003</c:v>
                </c:pt>
                <c:pt idx="1986">
                  <c:v>33.116329999999998</c:v>
                </c:pt>
                <c:pt idx="1987">
                  <c:v>33.133000000000003</c:v>
                </c:pt>
                <c:pt idx="1988">
                  <c:v>33.14967</c:v>
                </c:pt>
                <c:pt idx="1989">
                  <c:v>33.166330000000002</c:v>
                </c:pt>
                <c:pt idx="1990">
                  <c:v>33.183</c:v>
                </c:pt>
                <c:pt idx="1991">
                  <c:v>33.199669999999998</c:v>
                </c:pt>
                <c:pt idx="1992">
                  <c:v>33.216329999999999</c:v>
                </c:pt>
                <c:pt idx="1993">
                  <c:v>33.232999999999997</c:v>
                </c:pt>
                <c:pt idx="1994">
                  <c:v>33.249659999999999</c:v>
                </c:pt>
                <c:pt idx="1995">
                  <c:v>33.266330000000004</c:v>
                </c:pt>
                <c:pt idx="1996">
                  <c:v>33.283000000000001</c:v>
                </c:pt>
                <c:pt idx="1997">
                  <c:v>33.299660000000003</c:v>
                </c:pt>
                <c:pt idx="1998">
                  <c:v>33.316330000000001</c:v>
                </c:pt>
                <c:pt idx="1999">
                  <c:v>33.332999999999998</c:v>
                </c:pt>
                <c:pt idx="2000">
                  <c:v>33.34966</c:v>
                </c:pt>
                <c:pt idx="2001">
                  <c:v>33.366329999999998</c:v>
                </c:pt>
                <c:pt idx="2002">
                  <c:v>33.383000000000003</c:v>
                </c:pt>
                <c:pt idx="2003">
                  <c:v>33.399659999999997</c:v>
                </c:pt>
                <c:pt idx="2004">
                  <c:v>33.416330000000002</c:v>
                </c:pt>
                <c:pt idx="2005">
                  <c:v>33.432989999999997</c:v>
                </c:pt>
                <c:pt idx="2006">
                  <c:v>33.449660000000002</c:v>
                </c:pt>
                <c:pt idx="2007">
                  <c:v>33.466329999999999</c:v>
                </c:pt>
                <c:pt idx="2008">
                  <c:v>33.482990000000001</c:v>
                </c:pt>
                <c:pt idx="2009">
                  <c:v>33.499659999999999</c:v>
                </c:pt>
                <c:pt idx="2010">
                  <c:v>33.516330000000004</c:v>
                </c:pt>
                <c:pt idx="2011">
                  <c:v>33.532989999999998</c:v>
                </c:pt>
                <c:pt idx="2012">
                  <c:v>33.549660000000003</c:v>
                </c:pt>
                <c:pt idx="2013">
                  <c:v>33.566330000000001</c:v>
                </c:pt>
                <c:pt idx="2014">
                  <c:v>33.582990000000002</c:v>
                </c:pt>
                <c:pt idx="2015">
                  <c:v>33.59966</c:v>
                </c:pt>
                <c:pt idx="2016">
                  <c:v>33.616329999999998</c:v>
                </c:pt>
                <c:pt idx="2017">
                  <c:v>33.632989999999999</c:v>
                </c:pt>
                <c:pt idx="2018">
                  <c:v>33.649659999999997</c:v>
                </c:pt>
                <c:pt idx="2019">
                  <c:v>33.666319999999999</c:v>
                </c:pt>
                <c:pt idx="2020">
                  <c:v>33.682989999999997</c:v>
                </c:pt>
                <c:pt idx="2021">
                  <c:v>33.699660000000002</c:v>
                </c:pt>
                <c:pt idx="2022">
                  <c:v>33.716320000000003</c:v>
                </c:pt>
                <c:pt idx="2023">
                  <c:v>33.732990000000001</c:v>
                </c:pt>
                <c:pt idx="2024">
                  <c:v>33.749659999999999</c:v>
                </c:pt>
                <c:pt idx="2025">
                  <c:v>33.76632</c:v>
                </c:pt>
                <c:pt idx="2026">
                  <c:v>33.782989999999998</c:v>
                </c:pt>
                <c:pt idx="2027">
                  <c:v>33.799660000000003</c:v>
                </c:pt>
                <c:pt idx="2028">
                  <c:v>33.816319999999997</c:v>
                </c:pt>
                <c:pt idx="2029">
                  <c:v>33.832990000000002</c:v>
                </c:pt>
                <c:pt idx="2030">
                  <c:v>33.84966</c:v>
                </c:pt>
                <c:pt idx="2031">
                  <c:v>33.866320000000002</c:v>
                </c:pt>
                <c:pt idx="2032">
                  <c:v>33.882989999999999</c:v>
                </c:pt>
                <c:pt idx="2033">
                  <c:v>33.899650000000001</c:v>
                </c:pt>
                <c:pt idx="2034">
                  <c:v>33.916319999999999</c:v>
                </c:pt>
                <c:pt idx="2035">
                  <c:v>33.932989999999997</c:v>
                </c:pt>
                <c:pt idx="2036">
                  <c:v>33.949649999999998</c:v>
                </c:pt>
                <c:pt idx="2037">
                  <c:v>33.966320000000003</c:v>
                </c:pt>
                <c:pt idx="2038">
                  <c:v>33.982990000000001</c:v>
                </c:pt>
                <c:pt idx="2039">
                  <c:v>33.999650000000003</c:v>
                </c:pt>
                <c:pt idx="2040">
                  <c:v>34.01632</c:v>
                </c:pt>
                <c:pt idx="2041">
                  <c:v>34.032989999999998</c:v>
                </c:pt>
                <c:pt idx="2042">
                  <c:v>34.04965</c:v>
                </c:pt>
                <c:pt idx="2043">
                  <c:v>34.066319999999997</c:v>
                </c:pt>
                <c:pt idx="2044">
                  <c:v>34.082979999999999</c:v>
                </c:pt>
                <c:pt idx="2045">
                  <c:v>34.099649999999997</c:v>
                </c:pt>
                <c:pt idx="2046">
                  <c:v>34.116320000000002</c:v>
                </c:pt>
                <c:pt idx="2047">
                  <c:v>34.132980000000003</c:v>
                </c:pt>
                <c:pt idx="2048">
                  <c:v>34.149650000000001</c:v>
                </c:pt>
                <c:pt idx="2049">
                  <c:v>34.166319999999999</c:v>
                </c:pt>
                <c:pt idx="2050">
                  <c:v>34.182980000000001</c:v>
                </c:pt>
                <c:pt idx="2051">
                  <c:v>34.199649999999998</c:v>
                </c:pt>
                <c:pt idx="2052">
                  <c:v>34.216320000000003</c:v>
                </c:pt>
                <c:pt idx="2053">
                  <c:v>34.232979999999998</c:v>
                </c:pt>
                <c:pt idx="2054">
                  <c:v>34.249650000000003</c:v>
                </c:pt>
                <c:pt idx="2055">
                  <c:v>34.26632</c:v>
                </c:pt>
                <c:pt idx="2056">
                  <c:v>34.282980000000002</c:v>
                </c:pt>
                <c:pt idx="2057">
                  <c:v>34.29965</c:v>
                </c:pt>
                <c:pt idx="2058">
                  <c:v>34.316319999999997</c:v>
                </c:pt>
                <c:pt idx="2059">
                  <c:v>34.332979999999999</c:v>
                </c:pt>
                <c:pt idx="2060">
                  <c:v>34.349649999999997</c:v>
                </c:pt>
                <c:pt idx="2061">
                  <c:v>34.366309999999999</c:v>
                </c:pt>
                <c:pt idx="2062">
                  <c:v>34.382980000000003</c:v>
                </c:pt>
                <c:pt idx="2063">
                  <c:v>34.399650000000001</c:v>
                </c:pt>
                <c:pt idx="2064">
                  <c:v>34.416310000000003</c:v>
                </c:pt>
                <c:pt idx="2065">
                  <c:v>34.432980000000001</c:v>
                </c:pt>
                <c:pt idx="2066">
                  <c:v>34.449649999999998</c:v>
                </c:pt>
                <c:pt idx="2067">
                  <c:v>34.46631</c:v>
                </c:pt>
                <c:pt idx="2068">
                  <c:v>34.482979999999998</c:v>
                </c:pt>
                <c:pt idx="2069">
                  <c:v>34.499650000000003</c:v>
                </c:pt>
                <c:pt idx="2070">
                  <c:v>34.516309999999997</c:v>
                </c:pt>
                <c:pt idx="2071">
                  <c:v>34.532980000000002</c:v>
                </c:pt>
                <c:pt idx="2072">
                  <c:v>34.549639999999997</c:v>
                </c:pt>
                <c:pt idx="2073">
                  <c:v>34.566310000000001</c:v>
                </c:pt>
                <c:pt idx="2074">
                  <c:v>34.582970000000003</c:v>
                </c:pt>
                <c:pt idx="2075">
                  <c:v>34.599640000000001</c:v>
                </c:pt>
                <c:pt idx="2076">
                  <c:v>34.616309999999999</c:v>
                </c:pt>
                <c:pt idx="2077">
                  <c:v>34.632980000000003</c:v>
                </c:pt>
                <c:pt idx="2078">
                  <c:v>34.649639999999998</c:v>
                </c:pt>
                <c:pt idx="2079">
                  <c:v>34.666310000000003</c:v>
                </c:pt>
                <c:pt idx="2080">
                  <c:v>34.682980000000001</c:v>
                </c:pt>
                <c:pt idx="2081">
                  <c:v>34.699640000000002</c:v>
                </c:pt>
                <c:pt idx="2082">
                  <c:v>34.71631</c:v>
                </c:pt>
                <c:pt idx="2083">
                  <c:v>34.732979999999998</c:v>
                </c:pt>
                <c:pt idx="2084">
                  <c:v>34.749639999999999</c:v>
                </c:pt>
                <c:pt idx="2085">
                  <c:v>34.766309999999997</c:v>
                </c:pt>
                <c:pt idx="2086">
                  <c:v>34.782969999999999</c:v>
                </c:pt>
                <c:pt idx="2087">
                  <c:v>34.799639999999997</c:v>
                </c:pt>
                <c:pt idx="2088">
                  <c:v>34.816310000000001</c:v>
                </c:pt>
                <c:pt idx="2089">
                  <c:v>34.832970000000003</c:v>
                </c:pt>
                <c:pt idx="2090">
                  <c:v>34.849640000000001</c:v>
                </c:pt>
                <c:pt idx="2091">
                  <c:v>34.866309999999999</c:v>
                </c:pt>
                <c:pt idx="2092">
                  <c:v>34.88297</c:v>
                </c:pt>
                <c:pt idx="2093">
                  <c:v>34.899639999999998</c:v>
                </c:pt>
                <c:pt idx="2094">
                  <c:v>34.916310000000003</c:v>
                </c:pt>
                <c:pt idx="2095">
                  <c:v>34.932969999999997</c:v>
                </c:pt>
                <c:pt idx="2096">
                  <c:v>34.949640000000002</c:v>
                </c:pt>
                <c:pt idx="2097">
                  <c:v>34.966299999999997</c:v>
                </c:pt>
                <c:pt idx="2098">
                  <c:v>34.982970000000002</c:v>
                </c:pt>
                <c:pt idx="2099">
                  <c:v>34.999639999999999</c:v>
                </c:pt>
                <c:pt idx="2100">
                  <c:v>35.016300000000001</c:v>
                </c:pt>
                <c:pt idx="2101">
                  <c:v>35.032969999999999</c:v>
                </c:pt>
                <c:pt idx="2102">
                  <c:v>35.049639999999997</c:v>
                </c:pt>
                <c:pt idx="2103">
                  <c:v>35.066299999999998</c:v>
                </c:pt>
                <c:pt idx="2104">
                  <c:v>35.082970000000003</c:v>
                </c:pt>
                <c:pt idx="2105">
                  <c:v>35.099640000000001</c:v>
                </c:pt>
                <c:pt idx="2106">
                  <c:v>35.116300000000003</c:v>
                </c:pt>
                <c:pt idx="2107">
                  <c:v>35.13297</c:v>
                </c:pt>
                <c:pt idx="2108">
                  <c:v>35.149639999999998</c:v>
                </c:pt>
                <c:pt idx="2109">
                  <c:v>35.1663</c:v>
                </c:pt>
                <c:pt idx="2110">
                  <c:v>35.182969999999997</c:v>
                </c:pt>
                <c:pt idx="2111">
                  <c:v>35.199629999999999</c:v>
                </c:pt>
                <c:pt idx="2112">
                  <c:v>35.216299999999997</c:v>
                </c:pt>
                <c:pt idx="2113">
                  <c:v>35.232970000000002</c:v>
                </c:pt>
                <c:pt idx="2114">
                  <c:v>35.249630000000003</c:v>
                </c:pt>
                <c:pt idx="2115">
                  <c:v>35.266300000000001</c:v>
                </c:pt>
                <c:pt idx="2116">
                  <c:v>35.282969999999999</c:v>
                </c:pt>
                <c:pt idx="2117">
                  <c:v>35.299630000000001</c:v>
                </c:pt>
                <c:pt idx="2118">
                  <c:v>35.316299999999998</c:v>
                </c:pt>
                <c:pt idx="2119">
                  <c:v>35.332970000000003</c:v>
                </c:pt>
                <c:pt idx="2120">
                  <c:v>35.349629999999998</c:v>
                </c:pt>
                <c:pt idx="2121">
                  <c:v>35.366300000000003</c:v>
                </c:pt>
                <c:pt idx="2122">
                  <c:v>35.38297</c:v>
                </c:pt>
                <c:pt idx="2123">
                  <c:v>35.399630000000002</c:v>
                </c:pt>
                <c:pt idx="2124">
                  <c:v>35.4163</c:v>
                </c:pt>
                <c:pt idx="2125">
                  <c:v>35.432960000000001</c:v>
                </c:pt>
                <c:pt idx="2126">
                  <c:v>35.449629999999999</c:v>
                </c:pt>
                <c:pt idx="2127">
                  <c:v>35.466299999999997</c:v>
                </c:pt>
                <c:pt idx="2128">
                  <c:v>35.482959999999999</c:v>
                </c:pt>
                <c:pt idx="2129">
                  <c:v>35.499630000000003</c:v>
                </c:pt>
                <c:pt idx="2130">
                  <c:v>35.516300000000001</c:v>
                </c:pt>
                <c:pt idx="2131">
                  <c:v>35.532960000000003</c:v>
                </c:pt>
                <c:pt idx="2132">
                  <c:v>35.549630000000001</c:v>
                </c:pt>
                <c:pt idx="2133">
                  <c:v>35.566299999999998</c:v>
                </c:pt>
                <c:pt idx="2134">
                  <c:v>35.58296</c:v>
                </c:pt>
                <c:pt idx="2135">
                  <c:v>35.599629999999998</c:v>
                </c:pt>
                <c:pt idx="2136">
                  <c:v>35.616289999999999</c:v>
                </c:pt>
                <c:pt idx="2137">
                  <c:v>35.632959999999997</c:v>
                </c:pt>
                <c:pt idx="2138">
                  <c:v>35.649619999999999</c:v>
                </c:pt>
                <c:pt idx="2139">
                  <c:v>35.666289999999996</c:v>
                </c:pt>
                <c:pt idx="2140">
                  <c:v>35.682960000000001</c:v>
                </c:pt>
                <c:pt idx="2141">
                  <c:v>35.699629999999999</c:v>
                </c:pt>
                <c:pt idx="2142">
                  <c:v>35.716290000000001</c:v>
                </c:pt>
                <c:pt idx="2143">
                  <c:v>35.732959999999999</c:v>
                </c:pt>
                <c:pt idx="2144">
                  <c:v>35.749630000000003</c:v>
                </c:pt>
                <c:pt idx="2145">
                  <c:v>35.766289999999998</c:v>
                </c:pt>
                <c:pt idx="2146">
                  <c:v>35.782960000000003</c:v>
                </c:pt>
                <c:pt idx="2147">
                  <c:v>35.799630000000001</c:v>
                </c:pt>
                <c:pt idx="2148">
                  <c:v>35.816290000000002</c:v>
                </c:pt>
                <c:pt idx="2149">
                  <c:v>35.83296</c:v>
                </c:pt>
                <c:pt idx="2150">
                  <c:v>35.849620000000002</c:v>
                </c:pt>
                <c:pt idx="2151">
                  <c:v>35.866289999999999</c:v>
                </c:pt>
                <c:pt idx="2152">
                  <c:v>35.882959999999997</c:v>
                </c:pt>
                <c:pt idx="2153">
                  <c:v>35.899619999999999</c:v>
                </c:pt>
                <c:pt idx="2154">
                  <c:v>35.916289999999996</c:v>
                </c:pt>
                <c:pt idx="2155">
                  <c:v>35.932960000000001</c:v>
                </c:pt>
                <c:pt idx="2156">
                  <c:v>35.949620000000003</c:v>
                </c:pt>
                <c:pt idx="2157">
                  <c:v>35.966290000000001</c:v>
                </c:pt>
                <c:pt idx="2158">
                  <c:v>35.982959999999999</c:v>
                </c:pt>
                <c:pt idx="2159">
                  <c:v>35.99962</c:v>
                </c:pt>
                <c:pt idx="2160">
                  <c:v>36.016289999999998</c:v>
                </c:pt>
                <c:pt idx="2161">
                  <c:v>36.032960000000003</c:v>
                </c:pt>
                <c:pt idx="2162">
                  <c:v>36.049619999999997</c:v>
                </c:pt>
                <c:pt idx="2163">
                  <c:v>36.066290000000002</c:v>
                </c:pt>
                <c:pt idx="2164">
                  <c:v>36.082949999999997</c:v>
                </c:pt>
                <c:pt idx="2165">
                  <c:v>36.099620000000002</c:v>
                </c:pt>
                <c:pt idx="2166">
                  <c:v>36.116289999999999</c:v>
                </c:pt>
                <c:pt idx="2167">
                  <c:v>36.132950000000001</c:v>
                </c:pt>
                <c:pt idx="2168">
                  <c:v>36.149619999999999</c:v>
                </c:pt>
                <c:pt idx="2169">
                  <c:v>36.166289999999996</c:v>
                </c:pt>
                <c:pt idx="2170">
                  <c:v>36.182949999999998</c:v>
                </c:pt>
                <c:pt idx="2171">
                  <c:v>36.199620000000003</c:v>
                </c:pt>
                <c:pt idx="2172">
                  <c:v>36.216290000000001</c:v>
                </c:pt>
                <c:pt idx="2173">
                  <c:v>36.232950000000002</c:v>
                </c:pt>
                <c:pt idx="2174">
                  <c:v>36.24962</c:v>
                </c:pt>
                <c:pt idx="2175">
                  <c:v>36.266280000000002</c:v>
                </c:pt>
                <c:pt idx="2176">
                  <c:v>36.28295</c:v>
                </c:pt>
                <c:pt idx="2177">
                  <c:v>36.299619999999997</c:v>
                </c:pt>
                <c:pt idx="2178">
                  <c:v>36.316279999999999</c:v>
                </c:pt>
                <c:pt idx="2179">
                  <c:v>36.332949999999997</c:v>
                </c:pt>
                <c:pt idx="2180">
                  <c:v>36.349620000000002</c:v>
                </c:pt>
                <c:pt idx="2181">
                  <c:v>36.366280000000003</c:v>
                </c:pt>
                <c:pt idx="2182">
                  <c:v>36.382950000000001</c:v>
                </c:pt>
                <c:pt idx="2183">
                  <c:v>36.399619999999999</c:v>
                </c:pt>
                <c:pt idx="2184">
                  <c:v>36.41628</c:v>
                </c:pt>
                <c:pt idx="2185">
                  <c:v>36.432949999999998</c:v>
                </c:pt>
                <c:pt idx="2186">
                  <c:v>36.449620000000003</c:v>
                </c:pt>
                <c:pt idx="2187">
                  <c:v>36.466279999999998</c:v>
                </c:pt>
                <c:pt idx="2188">
                  <c:v>36.482950000000002</c:v>
                </c:pt>
                <c:pt idx="2189">
                  <c:v>36.499609999999997</c:v>
                </c:pt>
                <c:pt idx="2190">
                  <c:v>36.516280000000002</c:v>
                </c:pt>
                <c:pt idx="2191">
                  <c:v>36.53295</c:v>
                </c:pt>
                <c:pt idx="2192">
                  <c:v>36.549610000000001</c:v>
                </c:pt>
                <c:pt idx="2193">
                  <c:v>36.566279999999999</c:v>
                </c:pt>
                <c:pt idx="2194">
                  <c:v>36.582949999999997</c:v>
                </c:pt>
                <c:pt idx="2195">
                  <c:v>36.599609999999998</c:v>
                </c:pt>
                <c:pt idx="2196">
                  <c:v>36.616280000000003</c:v>
                </c:pt>
                <c:pt idx="2197">
                  <c:v>36.632950000000001</c:v>
                </c:pt>
                <c:pt idx="2198">
                  <c:v>36.649610000000003</c:v>
                </c:pt>
                <c:pt idx="2199">
                  <c:v>36.66628</c:v>
                </c:pt>
                <c:pt idx="2200">
                  <c:v>36.682949999999998</c:v>
                </c:pt>
                <c:pt idx="2201">
                  <c:v>36.69961</c:v>
                </c:pt>
                <c:pt idx="2202">
                  <c:v>36.716270000000002</c:v>
                </c:pt>
                <c:pt idx="2203">
                  <c:v>36.732939999999999</c:v>
                </c:pt>
                <c:pt idx="2204">
                  <c:v>36.749609999999997</c:v>
                </c:pt>
                <c:pt idx="2205">
                  <c:v>36.766280000000002</c:v>
                </c:pt>
                <c:pt idx="2206">
                  <c:v>36.782940000000004</c:v>
                </c:pt>
                <c:pt idx="2207">
                  <c:v>36.799610000000001</c:v>
                </c:pt>
                <c:pt idx="2208">
                  <c:v>36.816279999999999</c:v>
                </c:pt>
                <c:pt idx="2209">
                  <c:v>36.832940000000001</c:v>
                </c:pt>
                <c:pt idx="2210">
                  <c:v>36.849609999999998</c:v>
                </c:pt>
                <c:pt idx="2211">
                  <c:v>36.866280000000003</c:v>
                </c:pt>
                <c:pt idx="2212">
                  <c:v>36.882939999999998</c:v>
                </c:pt>
                <c:pt idx="2213">
                  <c:v>36.899610000000003</c:v>
                </c:pt>
                <c:pt idx="2214">
                  <c:v>36.91628</c:v>
                </c:pt>
                <c:pt idx="2215">
                  <c:v>36.932940000000002</c:v>
                </c:pt>
                <c:pt idx="2216">
                  <c:v>36.94961</c:v>
                </c:pt>
                <c:pt idx="2217">
                  <c:v>36.966270000000002</c:v>
                </c:pt>
                <c:pt idx="2218">
                  <c:v>36.982939999999999</c:v>
                </c:pt>
                <c:pt idx="2219">
                  <c:v>36.999609999999997</c:v>
                </c:pt>
                <c:pt idx="2220">
                  <c:v>37.016269999999999</c:v>
                </c:pt>
                <c:pt idx="2221">
                  <c:v>37.032940000000004</c:v>
                </c:pt>
                <c:pt idx="2222">
                  <c:v>37.049610000000001</c:v>
                </c:pt>
                <c:pt idx="2223">
                  <c:v>37.066270000000003</c:v>
                </c:pt>
                <c:pt idx="2224">
                  <c:v>37.082940000000001</c:v>
                </c:pt>
                <c:pt idx="2225">
                  <c:v>37.099609999999998</c:v>
                </c:pt>
                <c:pt idx="2226">
                  <c:v>37.11627</c:v>
                </c:pt>
                <c:pt idx="2227">
                  <c:v>37.132939999999998</c:v>
                </c:pt>
                <c:pt idx="2228">
                  <c:v>37.1496</c:v>
                </c:pt>
                <c:pt idx="2229">
                  <c:v>37.166269999999997</c:v>
                </c:pt>
                <c:pt idx="2230">
                  <c:v>37.182940000000002</c:v>
                </c:pt>
                <c:pt idx="2231">
                  <c:v>37.199599999999997</c:v>
                </c:pt>
                <c:pt idx="2232">
                  <c:v>37.216270000000002</c:v>
                </c:pt>
                <c:pt idx="2233">
                  <c:v>37.232939999999999</c:v>
                </c:pt>
                <c:pt idx="2234">
                  <c:v>37.249600000000001</c:v>
                </c:pt>
                <c:pt idx="2235">
                  <c:v>37.266269999999999</c:v>
                </c:pt>
                <c:pt idx="2236">
                  <c:v>37.282940000000004</c:v>
                </c:pt>
                <c:pt idx="2237">
                  <c:v>37.299599999999998</c:v>
                </c:pt>
                <c:pt idx="2238">
                  <c:v>37.316270000000003</c:v>
                </c:pt>
                <c:pt idx="2239">
                  <c:v>37.332940000000001</c:v>
                </c:pt>
                <c:pt idx="2240">
                  <c:v>37.349600000000002</c:v>
                </c:pt>
                <c:pt idx="2241">
                  <c:v>37.36627</c:v>
                </c:pt>
                <c:pt idx="2242">
                  <c:v>37.382930000000002</c:v>
                </c:pt>
                <c:pt idx="2243">
                  <c:v>37.3996</c:v>
                </c:pt>
                <c:pt idx="2244">
                  <c:v>37.416269999999997</c:v>
                </c:pt>
                <c:pt idx="2245">
                  <c:v>37.432929999999999</c:v>
                </c:pt>
                <c:pt idx="2246">
                  <c:v>37.449599999999997</c:v>
                </c:pt>
                <c:pt idx="2247">
                  <c:v>37.466270000000002</c:v>
                </c:pt>
                <c:pt idx="2248">
                  <c:v>37.482930000000003</c:v>
                </c:pt>
                <c:pt idx="2249">
                  <c:v>37.499600000000001</c:v>
                </c:pt>
                <c:pt idx="2250">
                  <c:v>37.516269999999999</c:v>
                </c:pt>
                <c:pt idx="2251">
                  <c:v>37.532919999999997</c:v>
                </c:pt>
                <c:pt idx="2252">
                  <c:v>37.549599999999998</c:v>
                </c:pt>
                <c:pt idx="2253">
                  <c:v>37.566270000000003</c:v>
                </c:pt>
                <c:pt idx="2254">
                  <c:v>37.582929999999998</c:v>
                </c:pt>
                <c:pt idx="2255">
                  <c:v>37.599600000000002</c:v>
                </c:pt>
                <c:pt idx="2256">
                  <c:v>37.616259999999997</c:v>
                </c:pt>
                <c:pt idx="2257">
                  <c:v>37.632930000000002</c:v>
                </c:pt>
                <c:pt idx="2258">
                  <c:v>37.6496</c:v>
                </c:pt>
                <c:pt idx="2259">
                  <c:v>37.666260000000001</c:v>
                </c:pt>
                <c:pt idx="2260">
                  <c:v>37.682929999999999</c:v>
                </c:pt>
                <c:pt idx="2261">
                  <c:v>37.699599999999997</c:v>
                </c:pt>
                <c:pt idx="2262">
                  <c:v>37.716259999999998</c:v>
                </c:pt>
                <c:pt idx="2263">
                  <c:v>37.732930000000003</c:v>
                </c:pt>
                <c:pt idx="2264">
                  <c:v>37.749600000000001</c:v>
                </c:pt>
                <c:pt idx="2265">
                  <c:v>37.766260000000003</c:v>
                </c:pt>
                <c:pt idx="2266">
                  <c:v>37.782919999999997</c:v>
                </c:pt>
                <c:pt idx="2267">
                  <c:v>37.799590000000002</c:v>
                </c:pt>
                <c:pt idx="2268">
                  <c:v>37.81626</c:v>
                </c:pt>
                <c:pt idx="2269">
                  <c:v>37.832929999999998</c:v>
                </c:pt>
                <c:pt idx="2270">
                  <c:v>37.849589999999999</c:v>
                </c:pt>
                <c:pt idx="2271">
                  <c:v>37.866259999999997</c:v>
                </c:pt>
                <c:pt idx="2272">
                  <c:v>37.882930000000002</c:v>
                </c:pt>
                <c:pt idx="2273">
                  <c:v>37.899590000000003</c:v>
                </c:pt>
                <c:pt idx="2274">
                  <c:v>37.916260000000001</c:v>
                </c:pt>
                <c:pt idx="2275">
                  <c:v>37.932929999999999</c:v>
                </c:pt>
                <c:pt idx="2276">
                  <c:v>37.949590000000001</c:v>
                </c:pt>
                <c:pt idx="2277">
                  <c:v>37.966259999999998</c:v>
                </c:pt>
                <c:pt idx="2278">
                  <c:v>37.982930000000003</c:v>
                </c:pt>
                <c:pt idx="2279">
                  <c:v>37.999589999999998</c:v>
                </c:pt>
                <c:pt idx="2280">
                  <c:v>38.016260000000003</c:v>
                </c:pt>
                <c:pt idx="2281">
                  <c:v>38.032919999999997</c:v>
                </c:pt>
                <c:pt idx="2282">
                  <c:v>38.049590000000002</c:v>
                </c:pt>
                <c:pt idx="2283">
                  <c:v>38.06626</c:v>
                </c:pt>
                <c:pt idx="2284">
                  <c:v>38.082920000000001</c:v>
                </c:pt>
                <c:pt idx="2285">
                  <c:v>38.099589999999999</c:v>
                </c:pt>
                <c:pt idx="2286">
                  <c:v>38.116259999999997</c:v>
                </c:pt>
                <c:pt idx="2287">
                  <c:v>38.132919999999999</c:v>
                </c:pt>
                <c:pt idx="2288">
                  <c:v>38.149590000000003</c:v>
                </c:pt>
                <c:pt idx="2289">
                  <c:v>38.166260000000001</c:v>
                </c:pt>
                <c:pt idx="2290">
                  <c:v>38.182920000000003</c:v>
                </c:pt>
                <c:pt idx="2291">
                  <c:v>38.199590000000001</c:v>
                </c:pt>
                <c:pt idx="2292">
                  <c:v>38.216259999999998</c:v>
                </c:pt>
                <c:pt idx="2293">
                  <c:v>38.23292</c:v>
                </c:pt>
                <c:pt idx="2294">
                  <c:v>38.249589999999998</c:v>
                </c:pt>
                <c:pt idx="2295">
                  <c:v>38.266249999999999</c:v>
                </c:pt>
                <c:pt idx="2296">
                  <c:v>38.282919999999997</c:v>
                </c:pt>
                <c:pt idx="2297">
                  <c:v>38.299590000000002</c:v>
                </c:pt>
                <c:pt idx="2298">
                  <c:v>38.316249999999997</c:v>
                </c:pt>
                <c:pt idx="2299">
                  <c:v>38.332920000000001</c:v>
                </c:pt>
                <c:pt idx="2300">
                  <c:v>38.349589999999999</c:v>
                </c:pt>
                <c:pt idx="2301">
                  <c:v>38.366250000000001</c:v>
                </c:pt>
                <c:pt idx="2302">
                  <c:v>38.382919999999999</c:v>
                </c:pt>
                <c:pt idx="2303">
                  <c:v>38.399590000000003</c:v>
                </c:pt>
                <c:pt idx="2304">
                  <c:v>38.416249999999998</c:v>
                </c:pt>
                <c:pt idx="2305">
                  <c:v>38.432920000000003</c:v>
                </c:pt>
                <c:pt idx="2306">
                  <c:v>38.449579999999997</c:v>
                </c:pt>
                <c:pt idx="2307">
                  <c:v>38.466250000000002</c:v>
                </c:pt>
                <c:pt idx="2308">
                  <c:v>38.48292</c:v>
                </c:pt>
                <c:pt idx="2309">
                  <c:v>38.499580000000002</c:v>
                </c:pt>
                <c:pt idx="2310">
                  <c:v>38.516249999999999</c:v>
                </c:pt>
                <c:pt idx="2311">
                  <c:v>38.532919999999997</c:v>
                </c:pt>
                <c:pt idx="2312">
                  <c:v>38.549579999999999</c:v>
                </c:pt>
                <c:pt idx="2313">
                  <c:v>38.566249999999997</c:v>
                </c:pt>
                <c:pt idx="2314">
                  <c:v>38.582920000000001</c:v>
                </c:pt>
                <c:pt idx="2315">
                  <c:v>38.599580000000003</c:v>
                </c:pt>
                <c:pt idx="2316">
                  <c:v>38.616250000000001</c:v>
                </c:pt>
                <c:pt idx="2317">
                  <c:v>38.632919999999999</c:v>
                </c:pt>
                <c:pt idx="2318">
                  <c:v>38.64958</c:v>
                </c:pt>
                <c:pt idx="2319">
                  <c:v>38.666249999999998</c:v>
                </c:pt>
                <c:pt idx="2320">
                  <c:v>38.68291</c:v>
                </c:pt>
                <c:pt idx="2321">
                  <c:v>38.699579999999997</c:v>
                </c:pt>
                <c:pt idx="2322">
                  <c:v>38.716250000000002</c:v>
                </c:pt>
                <c:pt idx="2323">
                  <c:v>38.732909999999997</c:v>
                </c:pt>
                <c:pt idx="2324">
                  <c:v>38.749580000000002</c:v>
                </c:pt>
                <c:pt idx="2325">
                  <c:v>38.766249999999999</c:v>
                </c:pt>
                <c:pt idx="2326">
                  <c:v>38.782910000000001</c:v>
                </c:pt>
                <c:pt idx="2327">
                  <c:v>38.799579999999999</c:v>
                </c:pt>
                <c:pt idx="2328">
                  <c:v>38.816249999999997</c:v>
                </c:pt>
                <c:pt idx="2329">
                  <c:v>38.832909999999998</c:v>
                </c:pt>
                <c:pt idx="2330">
                  <c:v>38.849580000000003</c:v>
                </c:pt>
                <c:pt idx="2331">
                  <c:v>38.866250000000001</c:v>
                </c:pt>
                <c:pt idx="2332">
                  <c:v>38.882910000000003</c:v>
                </c:pt>
                <c:pt idx="2333">
                  <c:v>38.89958</c:v>
                </c:pt>
                <c:pt idx="2334">
                  <c:v>38.916240000000002</c:v>
                </c:pt>
                <c:pt idx="2335">
                  <c:v>38.93291</c:v>
                </c:pt>
                <c:pt idx="2336">
                  <c:v>38.949579999999997</c:v>
                </c:pt>
                <c:pt idx="2337">
                  <c:v>38.966239999999999</c:v>
                </c:pt>
                <c:pt idx="2338">
                  <c:v>38.982909999999997</c:v>
                </c:pt>
                <c:pt idx="2339">
                  <c:v>38.999580000000002</c:v>
                </c:pt>
                <c:pt idx="2340">
                  <c:v>39.016240000000003</c:v>
                </c:pt>
                <c:pt idx="2341">
                  <c:v>39.032910000000001</c:v>
                </c:pt>
                <c:pt idx="2342">
                  <c:v>39.049579999999999</c:v>
                </c:pt>
                <c:pt idx="2343">
                  <c:v>39.066240000000001</c:v>
                </c:pt>
                <c:pt idx="2344">
                  <c:v>39.082909999999998</c:v>
                </c:pt>
                <c:pt idx="2345">
                  <c:v>39.099580000000003</c:v>
                </c:pt>
                <c:pt idx="2346">
                  <c:v>39.116250000000001</c:v>
                </c:pt>
                <c:pt idx="2347">
                  <c:v>39.132910000000003</c:v>
                </c:pt>
                <c:pt idx="2348">
                  <c:v>39.149569999999997</c:v>
                </c:pt>
                <c:pt idx="2349">
                  <c:v>39.166240000000002</c:v>
                </c:pt>
                <c:pt idx="2350">
                  <c:v>39.18291</c:v>
                </c:pt>
                <c:pt idx="2351">
                  <c:v>39.199570000000001</c:v>
                </c:pt>
                <c:pt idx="2352">
                  <c:v>39.216239999999999</c:v>
                </c:pt>
                <c:pt idx="2353">
                  <c:v>39.232909999999997</c:v>
                </c:pt>
                <c:pt idx="2354">
                  <c:v>39.249569999999999</c:v>
                </c:pt>
                <c:pt idx="2355">
                  <c:v>39.266240000000003</c:v>
                </c:pt>
                <c:pt idx="2356">
                  <c:v>39.282910000000001</c:v>
                </c:pt>
                <c:pt idx="2357">
                  <c:v>39.299570000000003</c:v>
                </c:pt>
                <c:pt idx="2358">
                  <c:v>39.316240000000001</c:v>
                </c:pt>
                <c:pt idx="2359">
                  <c:v>39.332900000000002</c:v>
                </c:pt>
                <c:pt idx="2360">
                  <c:v>39.34957</c:v>
                </c:pt>
                <c:pt idx="2361">
                  <c:v>39.366250000000001</c:v>
                </c:pt>
                <c:pt idx="2362">
                  <c:v>39.382899999999999</c:v>
                </c:pt>
                <c:pt idx="2363">
                  <c:v>39.399569999999997</c:v>
                </c:pt>
                <c:pt idx="2364">
                  <c:v>39.416240000000002</c:v>
                </c:pt>
                <c:pt idx="2365">
                  <c:v>39.432899999999997</c:v>
                </c:pt>
                <c:pt idx="2366">
                  <c:v>39.449570000000001</c:v>
                </c:pt>
                <c:pt idx="2367">
                  <c:v>39.466239999999999</c:v>
                </c:pt>
                <c:pt idx="2368">
                  <c:v>39.482900000000001</c:v>
                </c:pt>
                <c:pt idx="2369">
                  <c:v>39.499569999999999</c:v>
                </c:pt>
                <c:pt idx="2370">
                  <c:v>39.516240000000003</c:v>
                </c:pt>
                <c:pt idx="2371">
                  <c:v>39.532899999999998</c:v>
                </c:pt>
                <c:pt idx="2372">
                  <c:v>39.549570000000003</c:v>
                </c:pt>
                <c:pt idx="2373">
                  <c:v>39.566229999999997</c:v>
                </c:pt>
                <c:pt idx="2374">
                  <c:v>39.582900000000002</c:v>
                </c:pt>
                <c:pt idx="2375">
                  <c:v>39.59957</c:v>
                </c:pt>
                <c:pt idx="2376">
                  <c:v>39.616230000000002</c:v>
                </c:pt>
                <c:pt idx="2377">
                  <c:v>39.632899999999999</c:v>
                </c:pt>
                <c:pt idx="2378">
                  <c:v>39.649569999999997</c:v>
                </c:pt>
                <c:pt idx="2379">
                  <c:v>39.666229999999999</c:v>
                </c:pt>
                <c:pt idx="2380">
                  <c:v>39.682899999999997</c:v>
                </c:pt>
                <c:pt idx="2381">
                  <c:v>39.699570000000001</c:v>
                </c:pt>
                <c:pt idx="2382">
                  <c:v>39.716230000000003</c:v>
                </c:pt>
                <c:pt idx="2383">
                  <c:v>39.732900000000001</c:v>
                </c:pt>
                <c:pt idx="2384">
                  <c:v>39.749569999999999</c:v>
                </c:pt>
                <c:pt idx="2385">
                  <c:v>39.76623</c:v>
                </c:pt>
                <c:pt idx="2386">
                  <c:v>39.782899999999998</c:v>
                </c:pt>
                <c:pt idx="2387">
                  <c:v>39.79956</c:v>
                </c:pt>
                <c:pt idx="2388">
                  <c:v>39.816229999999997</c:v>
                </c:pt>
                <c:pt idx="2389">
                  <c:v>39.832900000000002</c:v>
                </c:pt>
                <c:pt idx="2390">
                  <c:v>39.849559999999997</c:v>
                </c:pt>
                <c:pt idx="2391">
                  <c:v>39.866230000000002</c:v>
                </c:pt>
                <c:pt idx="2392">
                  <c:v>39.882899999999999</c:v>
                </c:pt>
                <c:pt idx="2393">
                  <c:v>39.899560000000001</c:v>
                </c:pt>
                <c:pt idx="2394">
                  <c:v>39.916229999999999</c:v>
                </c:pt>
                <c:pt idx="2395">
                  <c:v>39.932899999999997</c:v>
                </c:pt>
                <c:pt idx="2396">
                  <c:v>39.949559999999998</c:v>
                </c:pt>
                <c:pt idx="2397">
                  <c:v>39.966230000000003</c:v>
                </c:pt>
                <c:pt idx="2398">
                  <c:v>39.982889999999998</c:v>
                </c:pt>
                <c:pt idx="2399">
                  <c:v>39.999560000000002</c:v>
                </c:pt>
                <c:pt idx="2400">
                  <c:v>40.01623</c:v>
                </c:pt>
                <c:pt idx="2401">
                  <c:v>40.032890000000002</c:v>
                </c:pt>
                <c:pt idx="2402">
                  <c:v>40.04956</c:v>
                </c:pt>
                <c:pt idx="2403">
                  <c:v>40.066229999999997</c:v>
                </c:pt>
                <c:pt idx="2404">
                  <c:v>40.082889999999999</c:v>
                </c:pt>
                <c:pt idx="2405">
                  <c:v>40.099559999999997</c:v>
                </c:pt>
                <c:pt idx="2406">
                  <c:v>40.116230000000002</c:v>
                </c:pt>
                <c:pt idx="2407">
                  <c:v>40.132890000000003</c:v>
                </c:pt>
                <c:pt idx="2408">
                  <c:v>40.149560000000001</c:v>
                </c:pt>
                <c:pt idx="2409">
                  <c:v>40.166229999999999</c:v>
                </c:pt>
                <c:pt idx="2410">
                  <c:v>40.182899999999997</c:v>
                </c:pt>
                <c:pt idx="2411">
                  <c:v>40.199559999999998</c:v>
                </c:pt>
                <c:pt idx="2412">
                  <c:v>40.21622</c:v>
                </c:pt>
                <c:pt idx="2413">
                  <c:v>40.232889999999998</c:v>
                </c:pt>
                <c:pt idx="2414">
                  <c:v>40.249560000000002</c:v>
                </c:pt>
                <c:pt idx="2415">
                  <c:v>40.266219999999997</c:v>
                </c:pt>
                <c:pt idx="2416">
                  <c:v>40.282890000000002</c:v>
                </c:pt>
                <c:pt idx="2417">
                  <c:v>40.29956</c:v>
                </c:pt>
                <c:pt idx="2418">
                  <c:v>40.316220000000001</c:v>
                </c:pt>
                <c:pt idx="2419">
                  <c:v>40.332889999999999</c:v>
                </c:pt>
                <c:pt idx="2420">
                  <c:v>40.349559999999997</c:v>
                </c:pt>
                <c:pt idx="2421">
                  <c:v>40.366219999999998</c:v>
                </c:pt>
                <c:pt idx="2422">
                  <c:v>40.382890000000003</c:v>
                </c:pt>
                <c:pt idx="2423">
                  <c:v>40.399560000000001</c:v>
                </c:pt>
                <c:pt idx="2424">
                  <c:v>40.416220000000003</c:v>
                </c:pt>
                <c:pt idx="2425">
                  <c:v>40.432899999999997</c:v>
                </c:pt>
                <c:pt idx="2426">
                  <c:v>40.449550000000002</c:v>
                </c:pt>
                <c:pt idx="2427">
                  <c:v>40.46622</c:v>
                </c:pt>
                <c:pt idx="2428">
                  <c:v>40.482889999999998</c:v>
                </c:pt>
                <c:pt idx="2429">
                  <c:v>40.499549999999999</c:v>
                </c:pt>
                <c:pt idx="2430">
                  <c:v>40.516219999999997</c:v>
                </c:pt>
                <c:pt idx="2431">
                  <c:v>40.532890000000002</c:v>
                </c:pt>
                <c:pt idx="2432">
                  <c:v>40.549550000000004</c:v>
                </c:pt>
                <c:pt idx="2433">
                  <c:v>40.566220000000001</c:v>
                </c:pt>
                <c:pt idx="2434">
                  <c:v>40.582889999999999</c:v>
                </c:pt>
                <c:pt idx="2435">
                  <c:v>40.599550000000001</c:v>
                </c:pt>
                <c:pt idx="2436">
                  <c:v>40.616219999999998</c:v>
                </c:pt>
                <c:pt idx="2437">
                  <c:v>40.63288</c:v>
                </c:pt>
                <c:pt idx="2438">
                  <c:v>40.649549999999998</c:v>
                </c:pt>
                <c:pt idx="2439">
                  <c:v>40.666220000000003</c:v>
                </c:pt>
                <c:pt idx="2440">
                  <c:v>40.682879999999997</c:v>
                </c:pt>
                <c:pt idx="2441">
                  <c:v>40.699550000000002</c:v>
                </c:pt>
                <c:pt idx="2442">
                  <c:v>40.71622</c:v>
                </c:pt>
                <c:pt idx="2443">
                  <c:v>40.732880000000002</c:v>
                </c:pt>
                <c:pt idx="2444">
                  <c:v>40.749549999999999</c:v>
                </c:pt>
                <c:pt idx="2445">
                  <c:v>40.766219999999997</c:v>
                </c:pt>
                <c:pt idx="2446">
                  <c:v>40.782879999999999</c:v>
                </c:pt>
                <c:pt idx="2447">
                  <c:v>40.799550000000004</c:v>
                </c:pt>
                <c:pt idx="2448">
                  <c:v>40.816220000000001</c:v>
                </c:pt>
                <c:pt idx="2449">
                  <c:v>40.832880000000003</c:v>
                </c:pt>
                <c:pt idx="2450">
                  <c:v>40.849550000000001</c:v>
                </c:pt>
                <c:pt idx="2451">
                  <c:v>40.866210000000002</c:v>
                </c:pt>
                <c:pt idx="2452">
                  <c:v>40.88288</c:v>
                </c:pt>
                <c:pt idx="2453">
                  <c:v>40.899549999999998</c:v>
                </c:pt>
                <c:pt idx="2454">
                  <c:v>40.91621</c:v>
                </c:pt>
                <c:pt idx="2455">
                  <c:v>40.932879999999997</c:v>
                </c:pt>
                <c:pt idx="2456">
                  <c:v>40.949550000000002</c:v>
                </c:pt>
                <c:pt idx="2457">
                  <c:v>40.966209999999997</c:v>
                </c:pt>
                <c:pt idx="2458">
                  <c:v>40.982880000000002</c:v>
                </c:pt>
                <c:pt idx="2459">
                  <c:v>40.999549999999999</c:v>
                </c:pt>
                <c:pt idx="2460">
                  <c:v>41.016210000000001</c:v>
                </c:pt>
                <c:pt idx="2461">
                  <c:v>41.032879999999999</c:v>
                </c:pt>
                <c:pt idx="2462">
                  <c:v>41.049550000000004</c:v>
                </c:pt>
                <c:pt idx="2463">
                  <c:v>41.066209999999998</c:v>
                </c:pt>
                <c:pt idx="2464">
                  <c:v>41.082880000000003</c:v>
                </c:pt>
                <c:pt idx="2465">
                  <c:v>41.099539999999998</c:v>
                </c:pt>
                <c:pt idx="2466">
                  <c:v>41.116210000000002</c:v>
                </c:pt>
                <c:pt idx="2467">
                  <c:v>41.13288</c:v>
                </c:pt>
                <c:pt idx="2468">
                  <c:v>41.149540000000002</c:v>
                </c:pt>
                <c:pt idx="2469">
                  <c:v>41.16621</c:v>
                </c:pt>
                <c:pt idx="2470">
                  <c:v>41.182879999999997</c:v>
                </c:pt>
                <c:pt idx="2471">
                  <c:v>41.199539999999999</c:v>
                </c:pt>
                <c:pt idx="2472">
                  <c:v>41.216209999999997</c:v>
                </c:pt>
                <c:pt idx="2473">
                  <c:v>41.232880000000002</c:v>
                </c:pt>
                <c:pt idx="2474">
                  <c:v>41.249549999999999</c:v>
                </c:pt>
                <c:pt idx="2475">
                  <c:v>41.266210000000001</c:v>
                </c:pt>
                <c:pt idx="2476">
                  <c:v>41.282879999999999</c:v>
                </c:pt>
                <c:pt idx="2477">
                  <c:v>41.29954</c:v>
                </c:pt>
                <c:pt idx="2478">
                  <c:v>41.316209999999998</c:v>
                </c:pt>
                <c:pt idx="2479">
                  <c:v>41.33287</c:v>
                </c:pt>
                <c:pt idx="2480">
                  <c:v>41.349539999999998</c:v>
                </c:pt>
                <c:pt idx="2481">
                  <c:v>41.366210000000002</c:v>
                </c:pt>
                <c:pt idx="2482">
                  <c:v>41.382869999999997</c:v>
                </c:pt>
                <c:pt idx="2483">
                  <c:v>41.399540000000002</c:v>
                </c:pt>
                <c:pt idx="2484">
                  <c:v>41.41621</c:v>
                </c:pt>
                <c:pt idx="2485">
                  <c:v>41.432870000000001</c:v>
                </c:pt>
                <c:pt idx="2486">
                  <c:v>41.449539999999999</c:v>
                </c:pt>
                <c:pt idx="2487">
                  <c:v>41.466209999999997</c:v>
                </c:pt>
                <c:pt idx="2488">
                  <c:v>41.482869999999998</c:v>
                </c:pt>
                <c:pt idx="2489">
                  <c:v>41.499540000000003</c:v>
                </c:pt>
                <c:pt idx="2490">
                  <c:v>41.516199999999998</c:v>
                </c:pt>
                <c:pt idx="2491">
                  <c:v>41.532870000000003</c:v>
                </c:pt>
                <c:pt idx="2492">
                  <c:v>41.54954</c:v>
                </c:pt>
                <c:pt idx="2493">
                  <c:v>41.566200000000002</c:v>
                </c:pt>
                <c:pt idx="2494">
                  <c:v>41.58287</c:v>
                </c:pt>
                <c:pt idx="2495">
                  <c:v>41.599539999999998</c:v>
                </c:pt>
                <c:pt idx="2496">
                  <c:v>41.616199999999999</c:v>
                </c:pt>
                <c:pt idx="2497">
                  <c:v>41.632869999999997</c:v>
                </c:pt>
                <c:pt idx="2498">
                  <c:v>41.649540000000002</c:v>
                </c:pt>
                <c:pt idx="2499">
                  <c:v>41.666200000000003</c:v>
                </c:pt>
                <c:pt idx="2500">
                  <c:v>41.682870000000001</c:v>
                </c:pt>
                <c:pt idx="2501">
                  <c:v>41.699539999999999</c:v>
                </c:pt>
                <c:pt idx="2502">
                  <c:v>41.716200000000001</c:v>
                </c:pt>
                <c:pt idx="2503">
                  <c:v>41.732869999999998</c:v>
                </c:pt>
                <c:pt idx="2504">
                  <c:v>41.74953</c:v>
                </c:pt>
                <c:pt idx="2505">
                  <c:v>41.766199999999998</c:v>
                </c:pt>
                <c:pt idx="2506">
                  <c:v>41.782870000000003</c:v>
                </c:pt>
                <c:pt idx="2507">
                  <c:v>41.799529999999997</c:v>
                </c:pt>
                <c:pt idx="2508">
                  <c:v>41.816200000000002</c:v>
                </c:pt>
                <c:pt idx="2509">
                  <c:v>41.83287</c:v>
                </c:pt>
                <c:pt idx="2510">
                  <c:v>41.849530000000001</c:v>
                </c:pt>
                <c:pt idx="2511">
                  <c:v>41.866199999999999</c:v>
                </c:pt>
                <c:pt idx="2512">
                  <c:v>41.882869999999997</c:v>
                </c:pt>
                <c:pt idx="2513">
                  <c:v>41.899529999999999</c:v>
                </c:pt>
                <c:pt idx="2514">
                  <c:v>41.916200000000003</c:v>
                </c:pt>
                <c:pt idx="2515">
                  <c:v>41.932870000000001</c:v>
                </c:pt>
                <c:pt idx="2516">
                  <c:v>41.949530000000003</c:v>
                </c:pt>
                <c:pt idx="2517">
                  <c:v>41.966200000000001</c:v>
                </c:pt>
                <c:pt idx="2518">
                  <c:v>41.982860000000002</c:v>
                </c:pt>
                <c:pt idx="2519">
                  <c:v>41.99953</c:v>
                </c:pt>
                <c:pt idx="2520">
                  <c:v>42.016199999999998</c:v>
                </c:pt>
                <c:pt idx="2521">
                  <c:v>42.032859999999999</c:v>
                </c:pt>
                <c:pt idx="2522">
                  <c:v>42.049529999999997</c:v>
                </c:pt>
                <c:pt idx="2523">
                  <c:v>42.066200000000002</c:v>
                </c:pt>
                <c:pt idx="2524">
                  <c:v>42.082859999999997</c:v>
                </c:pt>
                <c:pt idx="2525">
                  <c:v>42.099530000000001</c:v>
                </c:pt>
                <c:pt idx="2526">
                  <c:v>42.116199999999999</c:v>
                </c:pt>
                <c:pt idx="2527">
                  <c:v>42.132860000000001</c:v>
                </c:pt>
                <c:pt idx="2528">
                  <c:v>42.149529999999999</c:v>
                </c:pt>
                <c:pt idx="2529">
                  <c:v>42.16619</c:v>
                </c:pt>
                <c:pt idx="2530">
                  <c:v>42.182859999999998</c:v>
                </c:pt>
                <c:pt idx="2531">
                  <c:v>42.199530000000003</c:v>
                </c:pt>
                <c:pt idx="2532">
                  <c:v>42.216189999999997</c:v>
                </c:pt>
                <c:pt idx="2533">
                  <c:v>42.232860000000002</c:v>
                </c:pt>
                <c:pt idx="2534">
                  <c:v>42.24953</c:v>
                </c:pt>
                <c:pt idx="2535">
                  <c:v>42.266190000000002</c:v>
                </c:pt>
                <c:pt idx="2536">
                  <c:v>42.282859999999999</c:v>
                </c:pt>
                <c:pt idx="2537">
                  <c:v>42.299529999999997</c:v>
                </c:pt>
                <c:pt idx="2538">
                  <c:v>42.316200000000002</c:v>
                </c:pt>
                <c:pt idx="2539">
                  <c:v>42.332859999999997</c:v>
                </c:pt>
                <c:pt idx="2540">
                  <c:v>42.349530000000001</c:v>
                </c:pt>
                <c:pt idx="2541">
                  <c:v>42.366190000000003</c:v>
                </c:pt>
                <c:pt idx="2542">
                  <c:v>42.382860000000001</c:v>
                </c:pt>
                <c:pt idx="2543">
                  <c:v>42.399520000000003</c:v>
                </c:pt>
                <c:pt idx="2544">
                  <c:v>42.41619</c:v>
                </c:pt>
                <c:pt idx="2545">
                  <c:v>42.432859999999998</c:v>
                </c:pt>
                <c:pt idx="2546">
                  <c:v>42.44952</c:v>
                </c:pt>
                <c:pt idx="2547">
                  <c:v>42.466189999999997</c:v>
                </c:pt>
                <c:pt idx="2548">
                  <c:v>42.482860000000002</c:v>
                </c:pt>
                <c:pt idx="2549">
                  <c:v>42.499519999999997</c:v>
                </c:pt>
                <c:pt idx="2550">
                  <c:v>42.516190000000002</c:v>
                </c:pt>
                <c:pt idx="2551">
                  <c:v>42.532859999999999</c:v>
                </c:pt>
                <c:pt idx="2552">
                  <c:v>42.549520000000001</c:v>
                </c:pt>
                <c:pt idx="2553">
                  <c:v>42.566189999999999</c:v>
                </c:pt>
                <c:pt idx="2554">
                  <c:v>42.582850000000001</c:v>
                </c:pt>
                <c:pt idx="2555">
                  <c:v>42.599519999999998</c:v>
                </c:pt>
                <c:pt idx="2556">
                  <c:v>42.616190000000003</c:v>
                </c:pt>
                <c:pt idx="2557">
                  <c:v>42.632849999999998</c:v>
                </c:pt>
                <c:pt idx="2558">
                  <c:v>42.649520000000003</c:v>
                </c:pt>
                <c:pt idx="2559">
                  <c:v>42.66619</c:v>
                </c:pt>
                <c:pt idx="2560">
                  <c:v>42.682850000000002</c:v>
                </c:pt>
                <c:pt idx="2561">
                  <c:v>42.69952</c:v>
                </c:pt>
                <c:pt idx="2562">
                  <c:v>42.716189999999997</c:v>
                </c:pt>
                <c:pt idx="2563">
                  <c:v>42.732849999999999</c:v>
                </c:pt>
                <c:pt idx="2564">
                  <c:v>42.749519999999997</c:v>
                </c:pt>
                <c:pt idx="2565">
                  <c:v>42.766190000000002</c:v>
                </c:pt>
                <c:pt idx="2566">
                  <c:v>42.782850000000003</c:v>
                </c:pt>
                <c:pt idx="2567">
                  <c:v>42.799520000000001</c:v>
                </c:pt>
                <c:pt idx="2568">
                  <c:v>42.816180000000003</c:v>
                </c:pt>
                <c:pt idx="2569">
                  <c:v>42.832850000000001</c:v>
                </c:pt>
                <c:pt idx="2570">
                  <c:v>42.849519999999998</c:v>
                </c:pt>
                <c:pt idx="2571">
                  <c:v>42.86618</c:v>
                </c:pt>
                <c:pt idx="2572">
                  <c:v>42.882849999999998</c:v>
                </c:pt>
                <c:pt idx="2573">
                  <c:v>42.899520000000003</c:v>
                </c:pt>
                <c:pt idx="2574">
                  <c:v>42.916179999999997</c:v>
                </c:pt>
                <c:pt idx="2575">
                  <c:v>42.932850000000002</c:v>
                </c:pt>
                <c:pt idx="2576">
                  <c:v>42.94952</c:v>
                </c:pt>
                <c:pt idx="2577">
                  <c:v>42.966180000000001</c:v>
                </c:pt>
                <c:pt idx="2578">
                  <c:v>42.982849999999999</c:v>
                </c:pt>
                <c:pt idx="2579">
                  <c:v>42.999519999999997</c:v>
                </c:pt>
                <c:pt idx="2580">
                  <c:v>43.016179999999999</c:v>
                </c:pt>
                <c:pt idx="2581">
                  <c:v>43.032850000000003</c:v>
                </c:pt>
                <c:pt idx="2582">
                  <c:v>43.049509999999998</c:v>
                </c:pt>
                <c:pt idx="2583">
                  <c:v>43.066180000000003</c:v>
                </c:pt>
                <c:pt idx="2584">
                  <c:v>43.082850000000001</c:v>
                </c:pt>
                <c:pt idx="2585">
                  <c:v>43.099510000000002</c:v>
                </c:pt>
                <c:pt idx="2586">
                  <c:v>43.11618</c:v>
                </c:pt>
                <c:pt idx="2587">
                  <c:v>43.132849999999998</c:v>
                </c:pt>
                <c:pt idx="2588">
                  <c:v>43.149509999999999</c:v>
                </c:pt>
                <c:pt idx="2589">
                  <c:v>43.166179999999997</c:v>
                </c:pt>
                <c:pt idx="2590">
                  <c:v>43.182850000000002</c:v>
                </c:pt>
                <c:pt idx="2591">
                  <c:v>43.199509999999997</c:v>
                </c:pt>
                <c:pt idx="2592">
                  <c:v>43.216180000000001</c:v>
                </c:pt>
                <c:pt idx="2593">
                  <c:v>43.232849999999999</c:v>
                </c:pt>
                <c:pt idx="2594">
                  <c:v>43.249510000000001</c:v>
                </c:pt>
                <c:pt idx="2595">
                  <c:v>43.266179999999999</c:v>
                </c:pt>
                <c:pt idx="2596">
                  <c:v>43.28284</c:v>
                </c:pt>
                <c:pt idx="2597">
                  <c:v>43.299509999999998</c:v>
                </c:pt>
                <c:pt idx="2598">
                  <c:v>43.316180000000003</c:v>
                </c:pt>
                <c:pt idx="2599">
                  <c:v>43.332839999999997</c:v>
                </c:pt>
                <c:pt idx="2600">
                  <c:v>43.349510000000002</c:v>
                </c:pt>
                <c:pt idx="2601">
                  <c:v>43.36618</c:v>
                </c:pt>
                <c:pt idx="2602">
                  <c:v>43.382849999999998</c:v>
                </c:pt>
                <c:pt idx="2603">
                  <c:v>43.399509999999999</c:v>
                </c:pt>
                <c:pt idx="2604">
                  <c:v>43.416179999999997</c:v>
                </c:pt>
                <c:pt idx="2605">
                  <c:v>43.432839999999999</c:v>
                </c:pt>
                <c:pt idx="2606">
                  <c:v>43.449509999999997</c:v>
                </c:pt>
                <c:pt idx="2607">
                  <c:v>43.466180000000001</c:v>
                </c:pt>
                <c:pt idx="2608">
                  <c:v>43.482840000000003</c:v>
                </c:pt>
                <c:pt idx="2609">
                  <c:v>43.499510000000001</c:v>
                </c:pt>
                <c:pt idx="2610">
                  <c:v>43.516170000000002</c:v>
                </c:pt>
                <c:pt idx="2611">
                  <c:v>43.53284</c:v>
                </c:pt>
                <c:pt idx="2612">
                  <c:v>43.549509999999998</c:v>
                </c:pt>
                <c:pt idx="2613">
                  <c:v>43.56617</c:v>
                </c:pt>
                <c:pt idx="2614">
                  <c:v>43.582839999999997</c:v>
                </c:pt>
                <c:pt idx="2615">
                  <c:v>43.599510000000002</c:v>
                </c:pt>
                <c:pt idx="2616">
                  <c:v>43.616169999999997</c:v>
                </c:pt>
                <c:pt idx="2617">
                  <c:v>43.632840000000002</c:v>
                </c:pt>
                <c:pt idx="2618">
                  <c:v>43.649500000000003</c:v>
                </c:pt>
                <c:pt idx="2619">
                  <c:v>43.666170000000001</c:v>
                </c:pt>
                <c:pt idx="2620">
                  <c:v>43.682839999999999</c:v>
                </c:pt>
                <c:pt idx="2621">
                  <c:v>43.6995</c:v>
                </c:pt>
                <c:pt idx="2622">
                  <c:v>43.716169999999998</c:v>
                </c:pt>
                <c:pt idx="2623">
                  <c:v>43.732840000000003</c:v>
                </c:pt>
                <c:pt idx="2624">
                  <c:v>43.749499999999998</c:v>
                </c:pt>
                <c:pt idx="2625">
                  <c:v>43.766170000000002</c:v>
                </c:pt>
                <c:pt idx="2626">
                  <c:v>43.78284</c:v>
                </c:pt>
                <c:pt idx="2627">
                  <c:v>43.799500000000002</c:v>
                </c:pt>
                <c:pt idx="2628">
                  <c:v>43.81617</c:v>
                </c:pt>
                <c:pt idx="2629">
                  <c:v>43.832839999999997</c:v>
                </c:pt>
                <c:pt idx="2630">
                  <c:v>43.849499999999999</c:v>
                </c:pt>
                <c:pt idx="2631">
                  <c:v>43.866169999999997</c:v>
                </c:pt>
                <c:pt idx="2632">
                  <c:v>43.882840000000002</c:v>
                </c:pt>
                <c:pt idx="2633">
                  <c:v>43.899500000000003</c:v>
                </c:pt>
                <c:pt idx="2634">
                  <c:v>43.916170000000001</c:v>
                </c:pt>
                <c:pt idx="2635">
                  <c:v>43.932830000000003</c:v>
                </c:pt>
                <c:pt idx="2636">
                  <c:v>43.9495</c:v>
                </c:pt>
                <c:pt idx="2637">
                  <c:v>43.966169999999998</c:v>
                </c:pt>
                <c:pt idx="2638">
                  <c:v>43.98283</c:v>
                </c:pt>
                <c:pt idx="2639">
                  <c:v>43.999499999999998</c:v>
                </c:pt>
                <c:pt idx="2640">
                  <c:v>44.016170000000002</c:v>
                </c:pt>
                <c:pt idx="2641">
                  <c:v>44.032829999999997</c:v>
                </c:pt>
                <c:pt idx="2642">
                  <c:v>44.049500000000002</c:v>
                </c:pt>
                <c:pt idx="2643">
                  <c:v>44.06617</c:v>
                </c:pt>
                <c:pt idx="2644">
                  <c:v>44.082830000000001</c:v>
                </c:pt>
                <c:pt idx="2645">
                  <c:v>44.099499999999999</c:v>
                </c:pt>
                <c:pt idx="2646">
                  <c:v>44.116169999999997</c:v>
                </c:pt>
                <c:pt idx="2647">
                  <c:v>44.132829999999998</c:v>
                </c:pt>
                <c:pt idx="2648">
                  <c:v>44.149500000000003</c:v>
                </c:pt>
                <c:pt idx="2649">
                  <c:v>44.166159999999998</c:v>
                </c:pt>
                <c:pt idx="2650">
                  <c:v>44.182830000000003</c:v>
                </c:pt>
                <c:pt idx="2651">
                  <c:v>44.1995</c:v>
                </c:pt>
                <c:pt idx="2652">
                  <c:v>44.216160000000002</c:v>
                </c:pt>
                <c:pt idx="2653">
                  <c:v>44.23283</c:v>
                </c:pt>
                <c:pt idx="2654">
                  <c:v>44.249499999999998</c:v>
                </c:pt>
                <c:pt idx="2655">
                  <c:v>44.266159999999999</c:v>
                </c:pt>
                <c:pt idx="2656">
                  <c:v>44.282829999999997</c:v>
                </c:pt>
                <c:pt idx="2657">
                  <c:v>44.299500000000002</c:v>
                </c:pt>
                <c:pt idx="2658">
                  <c:v>44.316160000000004</c:v>
                </c:pt>
                <c:pt idx="2659">
                  <c:v>44.332830000000001</c:v>
                </c:pt>
                <c:pt idx="2660">
                  <c:v>44.349490000000003</c:v>
                </c:pt>
                <c:pt idx="2661">
                  <c:v>44.366160000000001</c:v>
                </c:pt>
                <c:pt idx="2662">
                  <c:v>44.382829999999998</c:v>
                </c:pt>
                <c:pt idx="2663">
                  <c:v>44.39949</c:v>
                </c:pt>
                <c:pt idx="2664">
                  <c:v>44.416159999999998</c:v>
                </c:pt>
                <c:pt idx="2665">
                  <c:v>44.432830000000003</c:v>
                </c:pt>
                <c:pt idx="2666">
                  <c:v>44.4495</c:v>
                </c:pt>
                <c:pt idx="2667">
                  <c:v>44.466160000000002</c:v>
                </c:pt>
                <c:pt idx="2668">
                  <c:v>44.48283</c:v>
                </c:pt>
                <c:pt idx="2669">
                  <c:v>44.499490000000002</c:v>
                </c:pt>
                <c:pt idx="2670">
                  <c:v>44.516159999999999</c:v>
                </c:pt>
                <c:pt idx="2671">
                  <c:v>44.532829999999997</c:v>
                </c:pt>
                <c:pt idx="2672">
                  <c:v>44.549489999999999</c:v>
                </c:pt>
                <c:pt idx="2673">
                  <c:v>44.566160000000004</c:v>
                </c:pt>
                <c:pt idx="2674">
                  <c:v>44.582819999999998</c:v>
                </c:pt>
                <c:pt idx="2675">
                  <c:v>44.599490000000003</c:v>
                </c:pt>
                <c:pt idx="2676">
                  <c:v>44.616160000000001</c:v>
                </c:pt>
                <c:pt idx="2677">
                  <c:v>44.632820000000002</c:v>
                </c:pt>
                <c:pt idx="2678">
                  <c:v>44.64949</c:v>
                </c:pt>
                <c:pt idx="2679">
                  <c:v>44.666159999999998</c:v>
                </c:pt>
                <c:pt idx="2680">
                  <c:v>44.68282</c:v>
                </c:pt>
                <c:pt idx="2681">
                  <c:v>44.699489999999997</c:v>
                </c:pt>
                <c:pt idx="2682">
                  <c:v>44.716149999999999</c:v>
                </c:pt>
                <c:pt idx="2683">
                  <c:v>44.732819999999997</c:v>
                </c:pt>
                <c:pt idx="2684">
                  <c:v>44.749490000000002</c:v>
                </c:pt>
                <c:pt idx="2685">
                  <c:v>44.766159999999999</c:v>
                </c:pt>
                <c:pt idx="2686">
                  <c:v>44.782820000000001</c:v>
                </c:pt>
                <c:pt idx="2687">
                  <c:v>44.799489999999999</c:v>
                </c:pt>
                <c:pt idx="2688">
                  <c:v>44.81615</c:v>
                </c:pt>
                <c:pt idx="2689">
                  <c:v>44.832819999999998</c:v>
                </c:pt>
                <c:pt idx="2690">
                  <c:v>44.849490000000003</c:v>
                </c:pt>
                <c:pt idx="2691">
                  <c:v>44.866149999999998</c:v>
                </c:pt>
                <c:pt idx="2692">
                  <c:v>44.882820000000002</c:v>
                </c:pt>
                <c:pt idx="2693">
                  <c:v>44.89949</c:v>
                </c:pt>
                <c:pt idx="2694">
                  <c:v>44.916150000000002</c:v>
                </c:pt>
                <c:pt idx="2695">
                  <c:v>44.93282</c:v>
                </c:pt>
                <c:pt idx="2696">
                  <c:v>44.949489999999997</c:v>
                </c:pt>
                <c:pt idx="2697">
                  <c:v>44.966149999999999</c:v>
                </c:pt>
                <c:pt idx="2698">
                  <c:v>44.982819999999997</c:v>
                </c:pt>
                <c:pt idx="2699">
                  <c:v>44.999490000000002</c:v>
                </c:pt>
                <c:pt idx="2700">
                  <c:v>45.016150000000003</c:v>
                </c:pt>
                <c:pt idx="2701">
                  <c:v>45.032820000000001</c:v>
                </c:pt>
                <c:pt idx="2702">
                  <c:v>45.049480000000003</c:v>
                </c:pt>
                <c:pt idx="2703">
                  <c:v>45.06615</c:v>
                </c:pt>
                <c:pt idx="2704">
                  <c:v>45.082819999999998</c:v>
                </c:pt>
                <c:pt idx="2705">
                  <c:v>45.09948</c:v>
                </c:pt>
                <c:pt idx="2706">
                  <c:v>45.116149999999998</c:v>
                </c:pt>
                <c:pt idx="2707">
                  <c:v>45.132820000000002</c:v>
                </c:pt>
                <c:pt idx="2708">
                  <c:v>45.149479999999997</c:v>
                </c:pt>
                <c:pt idx="2709">
                  <c:v>45.166150000000002</c:v>
                </c:pt>
                <c:pt idx="2710">
                  <c:v>45.18282</c:v>
                </c:pt>
                <c:pt idx="2711">
                  <c:v>45.199480000000001</c:v>
                </c:pt>
                <c:pt idx="2712">
                  <c:v>45.216149999999999</c:v>
                </c:pt>
                <c:pt idx="2713">
                  <c:v>45.232810000000001</c:v>
                </c:pt>
                <c:pt idx="2714">
                  <c:v>45.249479999999998</c:v>
                </c:pt>
                <c:pt idx="2715">
                  <c:v>45.266150000000003</c:v>
                </c:pt>
                <c:pt idx="2716">
                  <c:v>45.282809999999998</c:v>
                </c:pt>
                <c:pt idx="2717">
                  <c:v>45.299480000000003</c:v>
                </c:pt>
                <c:pt idx="2718">
                  <c:v>45.31615</c:v>
                </c:pt>
                <c:pt idx="2719">
                  <c:v>45.332810000000002</c:v>
                </c:pt>
                <c:pt idx="2720">
                  <c:v>45.34948</c:v>
                </c:pt>
                <c:pt idx="2721">
                  <c:v>45.366149999999998</c:v>
                </c:pt>
                <c:pt idx="2722">
                  <c:v>45.382809999999999</c:v>
                </c:pt>
                <c:pt idx="2723">
                  <c:v>45.399479999999997</c:v>
                </c:pt>
                <c:pt idx="2724">
                  <c:v>45.416150000000002</c:v>
                </c:pt>
                <c:pt idx="2725">
                  <c:v>45.432810000000003</c:v>
                </c:pt>
                <c:pt idx="2726">
                  <c:v>45.449480000000001</c:v>
                </c:pt>
                <c:pt idx="2727">
                  <c:v>45.466140000000003</c:v>
                </c:pt>
                <c:pt idx="2728">
                  <c:v>45.482810000000001</c:v>
                </c:pt>
                <c:pt idx="2729">
                  <c:v>45.499479999999998</c:v>
                </c:pt>
                <c:pt idx="2730">
                  <c:v>45.516150000000003</c:v>
                </c:pt>
                <c:pt idx="2731">
                  <c:v>45.532809999999998</c:v>
                </c:pt>
                <c:pt idx="2732">
                  <c:v>45.549480000000003</c:v>
                </c:pt>
                <c:pt idx="2733">
                  <c:v>45.566139999999997</c:v>
                </c:pt>
                <c:pt idx="2734">
                  <c:v>45.582810000000002</c:v>
                </c:pt>
                <c:pt idx="2735">
                  <c:v>45.59948</c:v>
                </c:pt>
                <c:pt idx="2736">
                  <c:v>45.616140000000001</c:v>
                </c:pt>
                <c:pt idx="2737">
                  <c:v>45.632809999999999</c:v>
                </c:pt>
                <c:pt idx="2738">
                  <c:v>45.649479999999997</c:v>
                </c:pt>
                <c:pt idx="2739">
                  <c:v>45.666139999999999</c:v>
                </c:pt>
                <c:pt idx="2740">
                  <c:v>45.682810000000003</c:v>
                </c:pt>
                <c:pt idx="2741">
                  <c:v>45.699469999999998</c:v>
                </c:pt>
                <c:pt idx="2742">
                  <c:v>45.716140000000003</c:v>
                </c:pt>
                <c:pt idx="2743">
                  <c:v>45.732810000000001</c:v>
                </c:pt>
                <c:pt idx="2744">
                  <c:v>45.749470000000002</c:v>
                </c:pt>
                <c:pt idx="2745">
                  <c:v>45.76614</c:v>
                </c:pt>
                <c:pt idx="2746">
                  <c:v>45.782800000000002</c:v>
                </c:pt>
                <c:pt idx="2747">
                  <c:v>45.799469999999999</c:v>
                </c:pt>
                <c:pt idx="2748">
                  <c:v>45.816139999999997</c:v>
                </c:pt>
                <c:pt idx="2749">
                  <c:v>45.832810000000002</c:v>
                </c:pt>
                <c:pt idx="2750">
                  <c:v>45.849469999999997</c:v>
                </c:pt>
                <c:pt idx="2751">
                  <c:v>45.866140000000001</c:v>
                </c:pt>
                <c:pt idx="2752">
                  <c:v>45.882800000000003</c:v>
                </c:pt>
                <c:pt idx="2753">
                  <c:v>45.899470000000001</c:v>
                </c:pt>
                <c:pt idx="2754">
                  <c:v>45.916139999999999</c:v>
                </c:pt>
                <c:pt idx="2755">
                  <c:v>45.9328</c:v>
                </c:pt>
                <c:pt idx="2756">
                  <c:v>45.949469999999998</c:v>
                </c:pt>
                <c:pt idx="2757">
                  <c:v>45.966140000000003</c:v>
                </c:pt>
                <c:pt idx="2758">
                  <c:v>45.982799999999997</c:v>
                </c:pt>
                <c:pt idx="2759">
                  <c:v>45.999470000000002</c:v>
                </c:pt>
                <c:pt idx="2760">
                  <c:v>46.01614</c:v>
                </c:pt>
                <c:pt idx="2761">
                  <c:v>46.032800000000002</c:v>
                </c:pt>
                <c:pt idx="2762">
                  <c:v>46.049469999999999</c:v>
                </c:pt>
                <c:pt idx="2763">
                  <c:v>46.066139999999997</c:v>
                </c:pt>
                <c:pt idx="2764">
                  <c:v>46.082799999999999</c:v>
                </c:pt>
                <c:pt idx="2765">
                  <c:v>46.099469999999997</c:v>
                </c:pt>
                <c:pt idx="2766">
                  <c:v>46.116129999999998</c:v>
                </c:pt>
                <c:pt idx="2767">
                  <c:v>46.132800000000003</c:v>
                </c:pt>
                <c:pt idx="2768">
                  <c:v>46.149470000000001</c:v>
                </c:pt>
                <c:pt idx="2769">
                  <c:v>46.166130000000003</c:v>
                </c:pt>
                <c:pt idx="2770">
                  <c:v>46.1828</c:v>
                </c:pt>
                <c:pt idx="2771">
                  <c:v>46.199469999999998</c:v>
                </c:pt>
                <c:pt idx="2772">
                  <c:v>46.21613</c:v>
                </c:pt>
                <c:pt idx="2773">
                  <c:v>46.232799999999997</c:v>
                </c:pt>
                <c:pt idx="2774">
                  <c:v>46.249470000000002</c:v>
                </c:pt>
                <c:pt idx="2775">
                  <c:v>46.266129999999997</c:v>
                </c:pt>
                <c:pt idx="2776">
                  <c:v>46.282800000000002</c:v>
                </c:pt>
                <c:pt idx="2777">
                  <c:v>46.299469999999999</c:v>
                </c:pt>
                <c:pt idx="2778">
                  <c:v>46.316130000000001</c:v>
                </c:pt>
                <c:pt idx="2779">
                  <c:v>46.332799999999999</c:v>
                </c:pt>
                <c:pt idx="2780">
                  <c:v>46.349460000000001</c:v>
                </c:pt>
                <c:pt idx="2781">
                  <c:v>46.366129999999998</c:v>
                </c:pt>
                <c:pt idx="2782">
                  <c:v>46.382800000000003</c:v>
                </c:pt>
                <c:pt idx="2783">
                  <c:v>46.399459999999998</c:v>
                </c:pt>
                <c:pt idx="2784">
                  <c:v>46.416130000000003</c:v>
                </c:pt>
                <c:pt idx="2785">
                  <c:v>46.4328</c:v>
                </c:pt>
                <c:pt idx="2786">
                  <c:v>46.449460000000002</c:v>
                </c:pt>
                <c:pt idx="2787">
                  <c:v>46.46613</c:v>
                </c:pt>
                <c:pt idx="2788">
                  <c:v>46.482799999999997</c:v>
                </c:pt>
                <c:pt idx="2789">
                  <c:v>46.499459999999999</c:v>
                </c:pt>
                <c:pt idx="2790">
                  <c:v>46.516129999999997</c:v>
                </c:pt>
                <c:pt idx="2791">
                  <c:v>46.532789999999999</c:v>
                </c:pt>
                <c:pt idx="2792">
                  <c:v>46.549460000000003</c:v>
                </c:pt>
                <c:pt idx="2793">
                  <c:v>46.566130000000001</c:v>
                </c:pt>
                <c:pt idx="2794">
                  <c:v>46.582799999999999</c:v>
                </c:pt>
                <c:pt idx="2795">
                  <c:v>46.599460000000001</c:v>
                </c:pt>
                <c:pt idx="2796">
                  <c:v>46.616129999999998</c:v>
                </c:pt>
                <c:pt idx="2797">
                  <c:v>46.63279</c:v>
                </c:pt>
                <c:pt idx="2798">
                  <c:v>46.649459999999998</c:v>
                </c:pt>
                <c:pt idx="2799">
                  <c:v>46.666130000000003</c:v>
                </c:pt>
                <c:pt idx="2800">
                  <c:v>46.682789999999997</c:v>
                </c:pt>
                <c:pt idx="2801">
                  <c:v>46.699460000000002</c:v>
                </c:pt>
                <c:pt idx="2802">
                  <c:v>46.71613</c:v>
                </c:pt>
                <c:pt idx="2803">
                  <c:v>46.732790000000001</c:v>
                </c:pt>
                <c:pt idx="2804">
                  <c:v>46.749459999999999</c:v>
                </c:pt>
                <c:pt idx="2805">
                  <c:v>46.766120000000001</c:v>
                </c:pt>
                <c:pt idx="2806">
                  <c:v>46.782789999999999</c:v>
                </c:pt>
                <c:pt idx="2807">
                  <c:v>46.799460000000003</c:v>
                </c:pt>
                <c:pt idx="2808">
                  <c:v>46.816119999999998</c:v>
                </c:pt>
                <c:pt idx="2809">
                  <c:v>46.832790000000003</c:v>
                </c:pt>
                <c:pt idx="2810">
                  <c:v>46.849449999999997</c:v>
                </c:pt>
                <c:pt idx="2811">
                  <c:v>46.866120000000002</c:v>
                </c:pt>
                <c:pt idx="2812">
                  <c:v>46.88279</c:v>
                </c:pt>
                <c:pt idx="2813">
                  <c:v>46.899459999999998</c:v>
                </c:pt>
                <c:pt idx="2814">
                  <c:v>46.916119999999999</c:v>
                </c:pt>
                <c:pt idx="2815">
                  <c:v>46.932789999999997</c:v>
                </c:pt>
                <c:pt idx="2816">
                  <c:v>46.949460000000002</c:v>
                </c:pt>
                <c:pt idx="2817">
                  <c:v>46.966119999999997</c:v>
                </c:pt>
                <c:pt idx="2818">
                  <c:v>46.982790000000001</c:v>
                </c:pt>
                <c:pt idx="2819">
                  <c:v>46.999450000000003</c:v>
                </c:pt>
                <c:pt idx="2820">
                  <c:v>47.016120000000001</c:v>
                </c:pt>
                <c:pt idx="2821">
                  <c:v>47.032789999999999</c:v>
                </c:pt>
                <c:pt idx="2822">
                  <c:v>47.04945</c:v>
                </c:pt>
                <c:pt idx="2823">
                  <c:v>47.066119999999998</c:v>
                </c:pt>
                <c:pt idx="2824">
                  <c:v>47.082790000000003</c:v>
                </c:pt>
                <c:pt idx="2825">
                  <c:v>47.099449999999997</c:v>
                </c:pt>
                <c:pt idx="2826">
                  <c:v>47.116120000000002</c:v>
                </c:pt>
                <c:pt idx="2827">
                  <c:v>47.13279</c:v>
                </c:pt>
                <c:pt idx="2828">
                  <c:v>47.149450000000002</c:v>
                </c:pt>
                <c:pt idx="2829">
                  <c:v>47.166119999999999</c:v>
                </c:pt>
                <c:pt idx="2830">
                  <c:v>47.182789999999997</c:v>
                </c:pt>
                <c:pt idx="2831">
                  <c:v>47.199449999999999</c:v>
                </c:pt>
                <c:pt idx="2832">
                  <c:v>47.216119999999997</c:v>
                </c:pt>
                <c:pt idx="2833">
                  <c:v>47.232779999999998</c:v>
                </c:pt>
                <c:pt idx="2834">
                  <c:v>47.249450000000003</c:v>
                </c:pt>
                <c:pt idx="2835">
                  <c:v>47.266120000000001</c:v>
                </c:pt>
                <c:pt idx="2836">
                  <c:v>47.282780000000002</c:v>
                </c:pt>
                <c:pt idx="2837">
                  <c:v>47.29945</c:v>
                </c:pt>
                <c:pt idx="2838">
                  <c:v>47.316119999999998</c:v>
                </c:pt>
                <c:pt idx="2839">
                  <c:v>47.33278</c:v>
                </c:pt>
                <c:pt idx="2840">
                  <c:v>47.349449999999997</c:v>
                </c:pt>
                <c:pt idx="2841">
                  <c:v>47.366120000000002</c:v>
                </c:pt>
                <c:pt idx="2842">
                  <c:v>47.382779999999997</c:v>
                </c:pt>
                <c:pt idx="2843">
                  <c:v>47.399450000000002</c:v>
                </c:pt>
                <c:pt idx="2844">
                  <c:v>47.416110000000003</c:v>
                </c:pt>
                <c:pt idx="2845">
                  <c:v>47.432780000000001</c:v>
                </c:pt>
                <c:pt idx="2846">
                  <c:v>47.449449999999999</c:v>
                </c:pt>
                <c:pt idx="2847">
                  <c:v>47.46611</c:v>
                </c:pt>
                <c:pt idx="2848">
                  <c:v>47.482779999999998</c:v>
                </c:pt>
                <c:pt idx="2849">
                  <c:v>47.499450000000003</c:v>
                </c:pt>
                <c:pt idx="2850">
                  <c:v>47.516109999999998</c:v>
                </c:pt>
                <c:pt idx="2851">
                  <c:v>47.532780000000002</c:v>
                </c:pt>
                <c:pt idx="2852">
                  <c:v>47.54945</c:v>
                </c:pt>
                <c:pt idx="2853">
                  <c:v>47.566110000000002</c:v>
                </c:pt>
                <c:pt idx="2854">
                  <c:v>47.58278</c:v>
                </c:pt>
                <c:pt idx="2855">
                  <c:v>47.599449999999997</c:v>
                </c:pt>
                <c:pt idx="2856">
                  <c:v>47.616109999999999</c:v>
                </c:pt>
                <c:pt idx="2857">
                  <c:v>47.632779999999997</c:v>
                </c:pt>
                <c:pt idx="2858">
                  <c:v>47.649450000000002</c:v>
                </c:pt>
                <c:pt idx="2859">
                  <c:v>47.666110000000003</c:v>
                </c:pt>
                <c:pt idx="2860">
                  <c:v>47.682780000000001</c:v>
                </c:pt>
                <c:pt idx="2861">
                  <c:v>47.699440000000003</c:v>
                </c:pt>
                <c:pt idx="2862">
                  <c:v>47.71611</c:v>
                </c:pt>
                <c:pt idx="2863">
                  <c:v>47.732779999999998</c:v>
                </c:pt>
                <c:pt idx="2864">
                  <c:v>47.74944</c:v>
                </c:pt>
                <c:pt idx="2865">
                  <c:v>47.766109999999998</c:v>
                </c:pt>
                <c:pt idx="2866">
                  <c:v>47.782780000000002</c:v>
                </c:pt>
                <c:pt idx="2867">
                  <c:v>47.799439999999997</c:v>
                </c:pt>
                <c:pt idx="2868">
                  <c:v>47.816110000000002</c:v>
                </c:pt>
                <c:pt idx="2869">
                  <c:v>47.83278</c:v>
                </c:pt>
                <c:pt idx="2870">
                  <c:v>47.849440000000001</c:v>
                </c:pt>
                <c:pt idx="2871">
                  <c:v>47.866109999999999</c:v>
                </c:pt>
                <c:pt idx="2872">
                  <c:v>47.882770000000001</c:v>
                </c:pt>
                <c:pt idx="2873">
                  <c:v>47.899439999999998</c:v>
                </c:pt>
                <c:pt idx="2874">
                  <c:v>47.9161</c:v>
                </c:pt>
                <c:pt idx="2875">
                  <c:v>47.932769999999998</c:v>
                </c:pt>
                <c:pt idx="2876">
                  <c:v>47.949440000000003</c:v>
                </c:pt>
                <c:pt idx="2877">
                  <c:v>47.96611</c:v>
                </c:pt>
                <c:pt idx="2878">
                  <c:v>47.982770000000002</c:v>
                </c:pt>
                <c:pt idx="2879">
                  <c:v>47.99944</c:v>
                </c:pt>
                <c:pt idx="2880">
                  <c:v>48.016109999999998</c:v>
                </c:pt>
                <c:pt idx="2881">
                  <c:v>48.032769999999999</c:v>
                </c:pt>
                <c:pt idx="2882">
                  <c:v>48.049439999999997</c:v>
                </c:pt>
                <c:pt idx="2883">
                  <c:v>48.066099999999999</c:v>
                </c:pt>
                <c:pt idx="2884">
                  <c:v>48.082769999999996</c:v>
                </c:pt>
                <c:pt idx="2885">
                  <c:v>48.099440000000001</c:v>
                </c:pt>
                <c:pt idx="2886">
                  <c:v>48.116100000000003</c:v>
                </c:pt>
                <c:pt idx="2887">
                  <c:v>48.132770000000001</c:v>
                </c:pt>
                <c:pt idx="2888">
                  <c:v>48.149439999999998</c:v>
                </c:pt>
                <c:pt idx="2889">
                  <c:v>48.1661</c:v>
                </c:pt>
                <c:pt idx="2890">
                  <c:v>48.182769999999998</c:v>
                </c:pt>
                <c:pt idx="2891">
                  <c:v>48.199440000000003</c:v>
                </c:pt>
                <c:pt idx="2892">
                  <c:v>48.216099999999997</c:v>
                </c:pt>
                <c:pt idx="2893">
                  <c:v>48.232770000000002</c:v>
                </c:pt>
                <c:pt idx="2894">
                  <c:v>48.24944</c:v>
                </c:pt>
                <c:pt idx="2895">
                  <c:v>48.266100000000002</c:v>
                </c:pt>
                <c:pt idx="2896">
                  <c:v>48.282769999999999</c:v>
                </c:pt>
                <c:pt idx="2897">
                  <c:v>48.299430000000001</c:v>
                </c:pt>
                <c:pt idx="2898">
                  <c:v>48.316099999999999</c:v>
                </c:pt>
                <c:pt idx="2899">
                  <c:v>48.332769999999996</c:v>
                </c:pt>
                <c:pt idx="2900">
                  <c:v>48.349429999999998</c:v>
                </c:pt>
                <c:pt idx="2901">
                  <c:v>48.366100000000003</c:v>
                </c:pt>
                <c:pt idx="2902">
                  <c:v>48.382770000000001</c:v>
                </c:pt>
                <c:pt idx="2903">
                  <c:v>48.399430000000002</c:v>
                </c:pt>
                <c:pt idx="2904">
                  <c:v>48.4161</c:v>
                </c:pt>
                <c:pt idx="2905">
                  <c:v>48.432769999999998</c:v>
                </c:pt>
                <c:pt idx="2906">
                  <c:v>48.44943</c:v>
                </c:pt>
                <c:pt idx="2907">
                  <c:v>48.466099999999997</c:v>
                </c:pt>
                <c:pt idx="2908">
                  <c:v>48.482770000000002</c:v>
                </c:pt>
                <c:pt idx="2909">
                  <c:v>48.499429999999997</c:v>
                </c:pt>
                <c:pt idx="2910">
                  <c:v>48.516100000000002</c:v>
                </c:pt>
                <c:pt idx="2911">
                  <c:v>48.532760000000003</c:v>
                </c:pt>
                <c:pt idx="2912">
                  <c:v>48.549430000000001</c:v>
                </c:pt>
                <c:pt idx="2913">
                  <c:v>48.566099999999999</c:v>
                </c:pt>
                <c:pt idx="2914">
                  <c:v>48.58276</c:v>
                </c:pt>
                <c:pt idx="2915">
                  <c:v>48.599429999999998</c:v>
                </c:pt>
                <c:pt idx="2916">
                  <c:v>48.616100000000003</c:v>
                </c:pt>
                <c:pt idx="2917">
                  <c:v>48.632759999999998</c:v>
                </c:pt>
                <c:pt idx="2918">
                  <c:v>48.649430000000002</c:v>
                </c:pt>
                <c:pt idx="2919">
                  <c:v>48.6661</c:v>
                </c:pt>
                <c:pt idx="2920">
                  <c:v>48.682760000000002</c:v>
                </c:pt>
                <c:pt idx="2921">
                  <c:v>48.69943</c:v>
                </c:pt>
                <c:pt idx="2922">
                  <c:v>48.716099999999997</c:v>
                </c:pt>
                <c:pt idx="2923">
                  <c:v>48.732759999999999</c:v>
                </c:pt>
                <c:pt idx="2924">
                  <c:v>48.749429999999997</c:v>
                </c:pt>
                <c:pt idx="2925">
                  <c:v>48.766089999999998</c:v>
                </c:pt>
                <c:pt idx="2926">
                  <c:v>48.782760000000003</c:v>
                </c:pt>
                <c:pt idx="2927">
                  <c:v>48.799430000000001</c:v>
                </c:pt>
                <c:pt idx="2928">
                  <c:v>48.816090000000003</c:v>
                </c:pt>
                <c:pt idx="2929">
                  <c:v>48.83276</c:v>
                </c:pt>
                <c:pt idx="2930">
                  <c:v>48.849429999999998</c:v>
                </c:pt>
                <c:pt idx="2931">
                  <c:v>48.86609</c:v>
                </c:pt>
                <c:pt idx="2932">
                  <c:v>48.882759999999998</c:v>
                </c:pt>
                <c:pt idx="2933">
                  <c:v>48.899430000000002</c:v>
                </c:pt>
                <c:pt idx="2934">
                  <c:v>48.916089999999997</c:v>
                </c:pt>
                <c:pt idx="2935">
                  <c:v>48.932760000000002</c:v>
                </c:pt>
                <c:pt idx="2936">
                  <c:v>48.949420000000003</c:v>
                </c:pt>
                <c:pt idx="2937">
                  <c:v>48.966090000000001</c:v>
                </c:pt>
                <c:pt idx="2938">
                  <c:v>48.982750000000003</c:v>
                </c:pt>
                <c:pt idx="2939">
                  <c:v>48.999420000000001</c:v>
                </c:pt>
                <c:pt idx="2940">
                  <c:v>49.016089999999998</c:v>
                </c:pt>
                <c:pt idx="2941">
                  <c:v>49.032760000000003</c:v>
                </c:pt>
                <c:pt idx="2942">
                  <c:v>49.049419999999998</c:v>
                </c:pt>
                <c:pt idx="2943">
                  <c:v>49.066090000000003</c:v>
                </c:pt>
                <c:pt idx="2944">
                  <c:v>49.08276</c:v>
                </c:pt>
                <c:pt idx="2945">
                  <c:v>49.099420000000002</c:v>
                </c:pt>
                <c:pt idx="2946">
                  <c:v>49.11609</c:v>
                </c:pt>
                <c:pt idx="2947">
                  <c:v>49.132759999999998</c:v>
                </c:pt>
                <c:pt idx="2948">
                  <c:v>49.149419999999999</c:v>
                </c:pt>
                <c:pt idx="2949">
                  <c:v>49.166089999999997</c:v>
                </c:pt>
                <c:pt idx="2950">
                  <c:v>49.182749999999999</c:v>
                </c:pt>
                <c:pt idx="2951">
                  <c:v>49.199420000000003</c:v>
                </c:pt>
                <c:pt idx="2952">
                  <c:v>49.216090000000001</c:v>
                </c:pt>
                <c:pt idx="2953">
                  <c:v>49.232750000000003</c:v>
                </c:pt>
                <c:pt idx="2954">
                  <c:v>49.249420000000001</c:v>
                </c:pt>
                <c:pt idx="2955">
                  <c:v>49.266089999999998</c:v>
                </c:pt>
                <c:pt idx="2956">
                  <c:v>49.28275</c:v>
                </c:pt>
                <c:pt idx="2957">
                  <c:v>49.299419999999998</c:v>
                </c:pt>
                <c:pt idx="2958">
                  <c:v>49.316090000000003</c:v>
                </c:pt>
                <c:pt idx="2959">
                  <c:v>49.332749999999997</c:v>
                </c:pt>
                <c:pt idx="2960">
                  <c:v>49.349420000000002</c:v>
                </c:pt>
                <c:pt idx="2961">
                  <c:v>49.36609</c:v>
                </c:pt>
                <c:pt idx="2962">
                  <c:v>49.382750000000001</c:v>
                </c:pt>
                <c:pt idx="2963">
                  <c:v>49.399419999999999</c:v>
                </c:pt>
                <c:pt idx="2964">
                  <c:v>49.416080000000001</c:v>
                </c:pt>
                <c:pt idx="2965">
                  <c:v>49.432749999999999</c:v>
                </c:pt>
                <c:pt idx="2966">
                  <c:v>49.449420000000003</c:v>
                </c:pt>
                <c:pt idx="2967">
                  <c:v>49.466079999999998</c:v>
                </c:pt>
                <c:pt idx="2968">
                  <c:v>49.482750000000003</c:v>
                </c:pt>
                <c:pt idx="2969">
                  <c:v>49.499420000000001</c:v>
                </c:pt>
                <c:pt idx="2970">
                  <c:v>49.516080000000002</c:v>
                </c:pt>
                <c:pt idx="2971">
                  <c:v>49.53275</c:v>
                </c:pt>
                <c:pt idx="2972">
                  <c:v>49.549419999999998</c:v>
                </c:pt>
                <c:pt idx="2973">
                  <c:v>49.566079999999999</c:v>
                </c:pt>
                <c:pt idx="2974">
                  <c:v>49.582749999999997</c:v>
                </c:pt>
                <c:pt idx="2975">
                  <c:v>49.599409999999999</c:v>
                </c:pt>
                <c:pt idx="2976">
                  <c:v>49.616079999999997</c:v>
                </c:pt>
                <c:pt idx="2977">
                  <c:v>49.632750000000001</c:v>
                </c:pt>
                <c:pt idx="2978">
                  <c:v>49.649410000000003</c:v>
                </c:pt>
                <c:pt idx="2979">
                  <c:v>49.666080000000001</c:v>
                </c:pt>
                <c:pt idx="2980">
                  <c:v>49.682749999999999</c:v>
                </c:pt>
                <c:pt idx="2981">
                  <c:v>49.69941</c:v>
                </c:pt>
                <c:pt idx="2982">
                  <c:v>49.716079999999998</c:v>
                </c:pt>
                <c:pt idx="2983">
                  <c:v>49.732750000000003</c:v>
                </c:pt>
                <c:pt idx="2984">
                  <c:v>49.749409999999997</c:v>
                </c:pt>
                <c:pt idx="2985">
                  <c:v>49.766080000000002</c:v>
                </c:pt>
                <c:pt idx="2986">
                  <c:v>49.78275</c:v>
                </c:pt>
                <c:pt idx="2987">
                  <c:v>49.799410000000002</c:v>
                </c:pt>
                <c:pt idx="2988">
                  <c:v>49.816079999999999</c:v>
                </c:pt>
                <c:pt idx="2989">
                  <c:v>49.832740000000001</c:v>
                </c:pt>
                <c:pt idx="2990">
                  <c:v>49.849409999999999</c:v>
                </c:pt>
                <c:pt idx="2991">
                  <c:v>49.866079999999997</c:v>
                </c:pt>
                <c:pt idx="2992">
                  <c:v>49.882739999999998</c:v>
                </c:pt>
                <c:pt idx="2993">
                  <c:v>49.899410000000003</c:v>
                </c:pt>
                <c:pt idx="2994">
                  <c:v>49.916080000000001</c:v>
                </c:pt>
                <c:pt idx="2995">
                  <c:v>49.932740000000003</c:v>
                </c:pt>
                <c:pt idx="2996">
                  <c:v>49.94941</c:v>
                </c:pt>
                <c:pt idx="2997">
                  <c:v>49.966079999999998</c:v>
                </c:pt>
                <c:pt idx="2998">
                  <c:v>49.98274</c:v>
                </c:pt>
                <c:pt idx="2999">
                  <c:v>49.999409999999997</c:v>
                </c:pt>
                <c:pt idx="3000">
                  <c:v>50.016080000000002</c:v>
                </c:pt>
                <c:pt idx="3001">
                  <c:v>50.032739999999997</c:v>
                </c:pt>
                <c:pt idx="3002">
                  <c:v>50.049399999999999</c:v>
                </c:pt>
                <c:pt idx="3003">
                  <c:v>50.066070000000003</c:v>
                </c:pt>
                <c:pt idx="3004">
                  <c:v>50.082740000000001</c:v>
                </c:pt>
                <c:pt idx="3005">
                  <c:v>50.099409999999999</c:v>
                </c:pt>
                <c:pt idx="3006">
                  <c:v>50.116070000000001</c:v>
                </c:pt>
                <c:pt idx="3007">
                  <c:v>50.132739999999998</c:v>
                </c:pt>
                <c:pt idx="3008">
                  <c:v>50.149410000000003</c:v>
                </c:pt>
                <c:pt idx="3009">
                  <c:v>50.166069999999998</c:v>
                </c:pt>
                <c:pt idx="3010">
                  <c:v>50.182740000000003</c:v>
                </c:pt>
                <c:pt idx="3011">
                  <c:v>50.19941</c:v>
                </c:pt>
                <c:pt idx="3012">
                  <c:v>50.216070000000002</c:v>
                </c:pt>
                <c:pt idx="3013">
                  <c:v>50.23274</c:v>
                </c:pt>
                <c:pt idx="3014">
                  <c:v>50.249400000000001</c:v>
                </c:pt>
                <c:pt idx="3015">
                  <c:v>50.266069999999999</c:v>
                </c:pt>
                <c:pt idx="3016">
                  <c:v>50.282739999999997</c:v>
                </c:pt>
                <c:pt idx="3017">
                  <c:v>50.299399999999999</c:v>
                </c:pt>
                <c:pt idx="3018">
                  <c:v>50.316070000000003</c:v>
                </c:pt>
                <c:pt idx="3019">
                  <c:v>50.332740000000001</c:v>
                </c:pt>
                <c:pt idx="3020">
                  <c:v>50.349400000000003</c:v>
                </c:pt>
                <c:pt idx="3021">
                  <c:v>50.366070000000001</c:v>
                </c:pt>
                <c:pt idx="3022">
                  <c:v>50.382739999999998</c:v>
                </c:pt>
                <c:pt idx="3023">
                  <c:v>50.3994</c:v>
                </c:pt>
                <c:pt idx="3024">
                  <c:v>50.416069999999998</c:v>
                </c:pt>
                <c:pt idx="3025">
                  <c:v>50.432740000000003</c:v>
                </c:pt>
                <c:pt idx="3026">
                  <c:v>50.449399999999997</c:v>
                </c:pt>
                <c:pt idx="3027">
                  <c:v>50.466070000000002</c:v>
                </c:pt>
                <c:pt idx="3028">
                  <c:v>50.482729999999997</c:v>
                </c:pt>
                <c:pt idx="3029">
                  <c:v>50.499400000000001</c:v>
                </c:pt>
                <c:pt idx="3030">
                  <c:v>50.516069999999999</c:v>
                </c:pt>
                <c:pt idx="3031">
                  <c:v>50.532730000000001</c:v>
                </c:pt>
                <c:pt idx="3032">
                  <c:v>50.549399999999999</c:v>
                </c:pt>
                <c:pt idx="3033">
                  <c:v>50.566070000000003</c:v>
                </c:pt>
                <c:pt idx="3034">
                  <c:v>50.582729999999998</c:v>
                </c:pt>
                <c:pt idx="3035">
                  <c:v>50.599400000000003</c:v>
                </c:pt>
                <c:pt idx="3036">
                  <c:v>50.616070000000001</c:v>
                </c:pt>
                <c:pt idx="3037">
                  <c:v>50.632730000000002</c:v>
                </c:pt>
                <c:pt idx="3038">
                  <c:v>50.6494</c:v>
                </c:pt>
                <c:pt idx="3039">
                  <c:v>50.666069999999998</c:v>
                </c:pt>
                <c:pt idx="3040">
                  <c:v>50.682729999999999</c:v>
                </c:pt>
                <c:pt idx="3041">
                  <c:v>50.699399999999997</c:v>
                </c:pt>
                <c:pt idx="3042">
                  <c:v>50.716059999999999</c:v>
                </c:pt>
                <c:pt idx="3043">
                  <c:v>50.732729999999997</c:v>
                </c:pt>
                <c:pt idx="3044">
                  <c:v>50.749400000000001</c:v>
                </c:pt>
                <c:pt idx="3045">
                  <c:v>50.766060000000003</c:v>
                </c:pt>
                <c:pt idx="3046">
                  <c:v>50.782730000000001</c:v>
                </c:pt>
                <c:pt idx="3047">
                  <c:v>50.799399999999999</c:v>
                </c:pt>
                <c:pt idx="3048">
                  <c:v>50.81606</c:v>
                </c:pt>
                <c:pt idx="3049">
                  <c:v>50.832729999999998</c:v>
                </c:pt>
                <c:pt idx="3050">
                  <c:v>50.849400000000003</c:v>
                </c:pt>
                <c:pt idx="3051">
                  <c:v>50.866050000000001</c:v>
                </c:pt>
                <c:pt idx="3052">
                  <c:v>50.882730000000002</c:v>
                </c:pt>
                <c:pt idx="3053">
                  <c:v>50.899389999999997</c:v>
                </c:pt>
                <c:pt idx="3054">
                  <c:v>50.916060000000002</c:v>
                </c:pt>
                <c:pt idx="3055">
                  <c:v>50.932729999999999</c:v>
                </c:pt>
                <c:pt idx="3056">
                  <c:v>50.949390000000001</c:v>
                </c:pt>
                <c:pt idx="3057">
                  <c:v>50.966059999999999</c:v>
                </c:pt>
                <c:pt idx="3058">
                  <c:v>50.982729999999997</c:v>
                </c:pt>
                <c:pt idx="3059">
                  <c:v>50.999389999999998</c:v>
                </c:pt>
                <c:pt idx="3060">
                  <c:v>51.016060000000003</c:v>
                </c:pt>
                <c:pt idx="3061">
                  <c:v>51.032730000000001</c:v>
                </c:pt>
                <c:pt idx="3062">
                  <c:v>51.049390000000002</c:v>
                </c:pt>
                <c:pt idx="3063">
                  <c:v>51.06606</c:v>
                </c:pt>
                <c:pt idx="3064">
                  <c:v>51.082729999999998</c:v>
                </c:pt>
                <c:pt idx="3065">
                  <c:v>51.09939</c:v>
                </c:pt>
                <c:pt idx="3066">
                  <c:v>51.116050000000001</c:v>
                </c:pt>
                <c:pt idx="3067">
                  <c:v>51.132719999999999</c:v>
                </c:pt>
                <c:pt idx="3068">
                  <c:v>51.149389999999997</c:v>
                </c:pt>
                <c:pt idx="3069">
                  <c:v>51.166060000000002</c:v>
                </c:pt>
                <c:pt idx="3070">
                  <c:v>51.182720000000003</c:v>
                </c:pt>
                <c:pt idx="3071">
                  <c:v>51.199390000000001</c:v>
                </c:pt>
                <c:pt idx="3072">
                  <c:v>51.216059999999999</c:v>
                </c:pt>
                <c:pt idx="3073">
                  <c:v>51.23272</c:v>
                </c:pt>
                <c:pt idx="3074">
                  <c:v>51.249389999999998</c:v>
                </c:pt>
                <c:pt idx="3075">
                  <c:v>51.266060000000003</c:v>
                </c:pt>
                <c:pt idx="3076">
                  <c:v>51.282719999999998</c:v>
                </c:pt>
                <c:pt idx="3077">
                  <c:v>51.299390000000002</c:v>
                </c:pt>
                <c:pt idx="3078">
                  <c:v>51.31606</c:v>
                </c:pt>
                <c:pt idx="3079">
                  <c:v>51.332720000000002</c:v>
                </c:pt>
                <c:pt idx="3080">
                  <c:v>51.34939</c:v>
                </c:pt>
                <c:pt idx="3081">
                  <c:v>51.366050000000001</c:v>
                </c:pt>
                <c:pt idx="3082">
                  <c:v>51.382719999999999</c:v>
                </c:pt>
                <c:pt idx="3083">
                  <c:v>51.399389999999997</c:v>
                </c:pt>
                <c:pt idx="3084">
                  <c:v>51.416049999999998</c:v>
                </c:pt>
                <c:pt idx="3085">
                  <c:v>51.432720000000003</c:v>
                </c:pt>
                <c:pt idx="3086">
                  <c:v>51.449390000000001</c:v>
                </c:pt>
                <c:pt idx="3087">
                  <c:v>51.466050000000003</c:v>
                </c:pt>
                <c:pt idx="3088">
                  <c:v>51.48272</c:v>
                </c:pt>
                <c:pt idx="3089">
                  <c:v>51.499389999999998</c:v>
                </c:pt>
                <c:pt idx="3090">
                  <c:v>51.51605</c:v>
                </c:pt>
                <c:pt idx="3091">
                  <c:v>51.532719999999998</c:v>
                </c:pt>
                <c:pt idx="3092">
                  <c:v>51.549390000000002</c:v>
                </c:pt>
                <c:pt idx="3093">
                  <c:v>51.566049999999997</c:v>
                </c:pt>
                <c:pt idx="3094">
                  <c:v>51.582720000000002</c:v>
                </c:pt>
                <c:pt idx="3095">
                  <c:v>51.599379999999996</c:v>
                </c:pt>
                <c:pt idx="3096">
                  <c:v>51.616050000000001</c:v>
                </c:pt>
                <c:pt idx="3097">
                  <c:v>51.632719999999999</c:v>
                </c:pt>
                <c:pt idx="3098">
                  <c:v>51.649380000000001</c:v>
                </c:pt>
                <c:pt idx="3099">
                  <c:v>51.666049999999998</c:v>
                </c:pt>
                <c:pt idx="3100">
                  <c:v>51.682720000000003</c:v>
                </c:pt>
                <c:pt idx="3101">
                  <c:v>51.699379999999998</c:v>
                </c:pt>
                <c:pt idx="3102">
                  <c:v>51.716050000000003</c:v>
                </c:pt>
                <c:pt idx="3103">
                  <c:v>51.73272</c:v>
                </c:pt>
                <c:pt idx="3104">
                  <c:v>51.749380000000002</c:v>
                </c:pt>
                <c:pt idx="3105">
                  <c:v>51.76605</c:v>
                </c:pt>
                <c:pt idx="3106">
                  <c:v>51.782710000000002</c:v>
                </c:pt>
                <c:pt idx="3107">
                  <c:v>51.799379999999999</c:v>
                </c:pt>
                <c:pt idx="3108">
                  <c:v>51.816049999999997</c:v>
                </c:pt>
                <c:pt idx="3109">
                  <c:v>51.832709999999999</c:v>
                </c:pt>
                <c:pt idx="3110">
                  <c:v>51.849379999999996</c:v>
                </c:pt>
                <c:pt idx="3111">
                  <c:v>51.866050000000001</c:v>
                </c:pt>
                <c:pt idx="3112">
                  <c:v>51.882710000000003</c:v>
                </c:pt>
                <c:pt idx="3113">
                  <c:v>51.899380000000001</c:v>
                </c:pt>
                <c:pt idx="3114">
                  <c:v>51.916049999999998</c:v>
                </c:pt>
                <c:pt idx="3115">
                  <c:v>51.932699999999997</c:v>
                </c:pt>
                <c:pt idx="3116">
                  <c:v>51.949379999999998</c:v>
                </c:pt>
                <c:pt idx="3117">
                  <c:v>51.966050000000003</c:v>
                </c:pt>
                <c:pt idx="3118">
                  <c:v>51.982709999999997</c:v>
                </c:pt>
                <c:pt idx="3119">
                  <c:v>51.999380000000002</c:v>
                </c:pt>
                <c:pt idx="3120">
                  <c:v>52.016039999999997</c:v>
                </c:pt>
                <c:pt idx="3121">
                  <c:v>52.032710000000002</c:v>
                </c:pt>
                <c:pt idx="3122">
                  <c:v>52.049379999999999</c:v>
                </c:pt>
                <c:pt idx="3123">
                  <c:v>52.066040000000001</c:v>
                </c:pt>
                <c:pt idx="3124">
                  <c:v>52.082709999999999</c:v>
                </c:pt>
                <c:pt idx="3125">
                  <c:v>52.099379999999996</c:v>
                </c:pt>
                <c:pt idx="3126">
                  <c:v>52.116039999999998</c:v>
                </c:pt>
                <c:pt idx="3127">
                  <c:v>52.132710000000003</c:v>
                </c:pt>
                <c:pt idx="3128">
                  <c:v>52.149380000000001</c:v>
                </c:pt>
                <c:pt idx="3129">
                  <c:v>52.166040000000002</c:v>
                </c:pt>
                <c:pt idx="3130">
                  <c:v>52.182699999999997</c:v>
                </c:pt>
                <c:pt idx="3131">
                  <c:v>52.199379999999998</c:v>
                </c:pt>
                <c:pt idx="3132">
                  <c:v>52.21604</c:v>
                </c:pt>
                <c:pt idx="3133">
                  <c:v>52.232709999999997</c:v>
                </c:pt>
                <c:pt idx="3134">
                  <c:v>52.249369999999999</c:v>
                </c:pt>
                <c:pt idx="3135">
                  <c:v>52.266039999999997</c:v>
                </c:pt>
                <c:pt idx="3136">
                  <c:v>52.282710000000002</c:v>
                </c:pt>
                <c:pt idx="3137">
                  <c:v>52.299370000000003</c:v>
                </c:pt>
                <c:pt idx="3138">
                  <c:v>52.316040000000001</c:v>
                </c:pt>
                <c:pt idx="3139">
                  <c:v>52.332709999999999</c:v>
                </c:pt>
                <c:pt idx="3140">
                  <c:v>52.34937</c:v>
                </c:pt>
                <c:pt idx="3141">
                  <c:v>52.366039999999998</c:v>
                </c:pt>
                <c:pt idx="3142">
                  <c:v>52.382710000000003</c:v>
                </c:pt>
                <c:pt idx="3143">
                  <c:v>52.399369999999998</c:v>
                </c:pt>
                <c:pt idx="3144">
                  <c:v>52.416040000000002</c:v>
                </c:pt>
                <c:pt idx="3145">
                  <c:v>52.432699999999997</c:v>
                </c:pt>
                <c:pt idx="3146">
                  <c:v>52.449379999999998</c:v>
                </c:pt>
                <c:pt idx="3147">
                  <c:v>52.46604</c:v>
                </c:pt>
                <c:pt idx="3148">
                  <c:v>52.482700000000001</c:v>
                </c:pt>
                <c:pt idx="3149">
                  <c:v>52.499369999999999</c:v>
                </c:pt>
                <c:pt idx="3150">
                  <c:v>52.516039999999997</c:v>
                </c:pt>
                <c:pt idx="3151">
                  <c:v>52.532699999999998</c:v>
                </c:pt>
                <c:pt idx="3152">
                  <c:v>52.549370000000003</c:v>
                </c:pt>
                <c:pt idx="3153">
                  <c:v>52.566040000000001</c:v>
                </c:pt>
                <c:pt idx="3154">
                  <c:v>52.582700000000003</c:v>
                </c:pt>
                <c:pt idx="3155">
                  <c:v>52.59937</c:v>
                </c:pt>
                <c:pt idx="3156">
                  <c:v>52.616039999999998</c:v>
                </c:pt>
                <c:pt idx="3157">
                  <c:v>52.6327</c:v>
                </c:pt>
                <c:pt idx="3158">
                  <c:v>52.649369999999998</c:v>
                </c:pt>
                <c:pt idx="3159">
                  <c:v>52.666029999999999</c:v>
                </c:pt>
                <c:pt idx="3160">
                  <c:v>52.682699999999997</c:v>
                </c:pt>
                <c:pt idx="3161">
                  <c:v>52.699379999999998</c:v>
                </c:pt>
                <c:pt idx="3162">
                  <c:v>52.716030000000003</c:v>
                </c:pt>
                <c:pt idx="3163">
                  <c:v>52.732700000000001</c:v>
                </c:pt>
                <c:pt idx="3164">
                  <c:v>52.749369999999999</c:v>
                </c:pt>
                <c:pt idx="3165">
                  <c:v>52.766030000000001</c:v>
                </c:pt>
                <c:pt idx="3166">
                  <c:v>52.782699999999998</c:v>
                </c:pt>
                <c:pt idx="3167">
                  <c:v>52.799370000000003</c:v>
                </c:pt>
                <c:pt idx="3168">
                  <c:v>52.816029999999998</c:v>
                </c:pt>
                <c:pt idx="3169">
                  <c:v>52.832700000000003</c:v>
                </c:pt>
                <c:pt idx="3170">
                  <c:v>52.84937</c:v>
                </c:pt>
                <c:pt idx="3171">
                  <c:v>52.866030000000002</c:v>
                </c:pt>
                <c:pt idx="3172">
                  <c:v>52.8827</c:v>
                </c:pt>
                <c:pt idx="3173">
                  <c:v>52.899360000000001</c:v>
                </c:pt>
                <c:pt idx="3174">
                  <c:v>52.916029999999999</c:v>
                </c:pt>
                <c:pt idx="3175">
                  <c:v>52.932699999999997</c:v>
                </c:pt>
                <c:pt idx="3176">
                  <c:v>52.949359999999999</c:v>
                </c:pt>
                <c:pt idx="3177">
                  <c:v>52.966030000000003</c:v>
                </c:pt>
                <c:pt idx="3178">
                  <c:v>52.982700000000001</c:v>
                </c:pt>
                <c:pt idx="3179">
                  <c:v>52.999360000000003</c:v>
                </c:pt>
                <c:pt idx="3180">
                  <c:v>53.016030000000001</c:v>
                </c:pt>
                <c:pt idx="3181">
                  <c:v>53.032699999999998</c:v>
                </c:pt>
                <c:pt idx="3182">
                  <c:v>53.04936</c:v>
                </c:pt>
                <c:pt idx="3183">
                  <c:v>53.066029999999998</c:v>
                </c:pt>
                <c:pt idx="3184">
                  <c:v>53.082700000000003</c:v>
                </c:pt>
                <c:pt idx="3185">
                  <c:v>53.099359999999997</c:v>
                </c:pt>
                <c:pt idx="3186">
                  <c:v>53.116030000000002</c:v>
                </c:pt>
                <c:pt idx="3187">
                  <c:v>53.132689999999997</c:v>
                </c:pt>
                <c:pt idx="3188">
                  <c:v>53.149360000000001</c:v>
                </c:pt>
                <c:pt idx="3189">
                  <c:v>53.166029999999999</c:v>
                </c:pt>
                <c:pt idx="3190">
                  <c:v>53.182690000000001</c:v>
                </c:pt>
                <c:pt idx="3191">
                  <c:v>53.199359999999999</c:v>
                </c:pt>
                <c:pt idx="3192">
                  <c:v>53.216030000000003</c:v>
                </c:pt>
                <c:pt idx="3193">
                  <c:v>53.232689999999998</c:v>
                </c:pt>
                <c:pt idx="3194">
                  <c:v>53.249360000000003</c:v>
                </c:pt>
                <c:pt idx="3195">
                  <c:v>53.266030000000001</c:v>
                </c:pt>
                <c:pt idx="3196">
                  <c:v>53.282690000000002</c:v>
                </c:pt>
                <c:pt idx="3197">
                  <c:v>53.29936</c:v>
                </c:pt>
                <c:pt idx="3198">
                  <c:v>53.316020000000002</c:v>
                </c:pt>
                <c:pt idx="3199">
                  <c:v>53.332689999999999</c:v>
                </c:pt>
                <c:pt idx="3200">
                  <c:v>53.349359999999997</c:v>
                </c:pt>
                <c:pt idx="3201">
                  <c:v>53.366019999999999</c:v>
                </c:pt>
                <c:pt idx="3202">
                  <c:v>53.382689999999997</c:v>
                </c:pt>
                <c:pt idx="3203">
                  <c:v>53.399360000000001</c:v>
                </c:pt>
                <c:pt idx="3204">
                  <c:v>53.416020000000003</c:v>
                </c:pt>
                <c:pt idx="3205">
                  <c:v>53.432690000000001</c:v>
                </c:pt>
                <c:pt idx="3206">
                  <c:v>53.449359999999999</c:v>
                </c:pt>
                <c:pt idx="3207">
                  <c:v>53.46602</c:v>
                </c:pt>
                <c:pt idx="3208">
                  <c:v>53.482689999999998</c:v>
                </c:pt>
                <c:pt idx="3209">
                  <c:v>53.499360000000003</c:v>
                </c:pt>
                <c:pt idx="3210">
                  <c:v>53.516030000000001</c:v>
                </c:pt>
                <c:pt idx="3211">
                  <c:v>53.532690000000002</c:v>
                </c:pt>
                <c:pt idx="3212">
                  <c:v>53.549349999999997</c:v>
                </c:pt>
                <c:pt idx="3213">
                  <c:v>53.566020000000002</c:v>
                </c:pt>
                <c:pt idx="3214">
                  <c:v>53.582689999999999</c:v>
                </c:pt>
                <c:pt idx="3215">
                  <c:v>53.599350000000001</c:v>
                </c:pt>
                <c:pt idx="3216">
                  <c:v>53.616019999999999</c:v>
                </c:pt>
                <c:pt idx="3217">
                  <c:v>53.632689999999997</c:v>
                </c:pt>
                <c:pt idx="3218">
                  <c:v>53.649349999999998</c:v>
                </c:pt>
                <c:pt idx="3219">
                  <c:v>53.666020000000003</c:v>
                </c:pt>
                <c:pt idx="3220">
                  <c:v>53.682690000000001</c:v>
                </c:pt>
                <c:pt idx="3221">
                  <c:v>53.699350000000003</c:v>
                </c:pt>
                <c:pt idx="3222">
                  <c:v>53.71602</c:v>
                </c:pt>
                <c:pt idx="3223">
                  <c:v>53.732689999999998</c:v>
                </c:pt>
                <c:pt idx="3224">
                  <c:v>53.74935</c:v>
                </c:pt>
                <c:pt idx="3225">
                  <c:v>53.766030000000001</c:v>
                </c:pt>
                <c:pt idx="3226">
                  <c:v>53.782679999999999</c:v>
                </c:pt>
                <c:pt idx="3227">
                  <c:v>53.799349999999997</c:v>
                </c:pt>
                <c:pt idx="3228">
                  <c:v>53.816020000000002</c:v>
                </c:pt>
                <c:pt idx="3229">
                  <c:v>53.832680000000003</c:v>
                </c:pt>
                <c:pt idx="3230">
                  <c:v>53.849350000000001</c:v>
                </c:pt>
                <c:pt idx="3231">
                  <c:v>53.866019999999999</c:v>
                </c:pt>
                <c:pt idx="3232">
                  <c:v>53.882680000000001</c:v>
                </c:pt>
                <c:pt idx="3233">
                  <c:v>53.899349999999998</c:v>
                </c:pt>
                <c:pt idx="3234">
                  <c:v>53.916020000000003</c:v>
                </c:pt>
                <c:pt idx="3235">
                  <c:v>53.932679999999998</c:v>
                </c:pt>
                <c:pt idx="3236">
                  <c:v>53.949350000000003</c:v>
                </c:pt>
                <c:pt idx="3237">
                  <c:v>53.966009999999997</c:v>
                </c:pt>
                <c:pt idx="3238">
                  <c:v>53.982680000000002</c:v>
                </c:pt>
                <c:pt idx="3239">
                  <c:v>53.99935</c:v>
                </c:pt>
                <c:pt idx="3240">
                  <c:v>54.016010000000001</c:v>
                </c:pt>
                <c:pt idx="3241">
                  <c:v>54.032679999999999</c:v>
                </c:pt>
                <c:pt idx="3242">
                  <c:v>54.049349999999997</c:v>
                </c:pt>
                <c:pt idx="3243">
                  <c:v>54.066009999999999</c:v>
                </c:pt>
                <c:pt idx="3244">
                  <c:v>54.082680000000003</c:v>
                </c:pt>
                <c:pt idx="3245">
                  <c:v>54.099350000000001</c:v>
                </c:pt>
                <c:pt idx="3246">
                  <c:v>54.116010000000003</c:v>
                </c:pt>
                <c:pt idx="3247">
                  <c:v>54.132680000000001</c:v>
                </c:pt>
                <c:pt idx="3248">
                  <c:v>54.149349999999998</c:v>
                </c:pt>
                <c:pt idx="3249">
                  <c:v>54.16601</c:v>
                </c:pt>
                <c:pt idx="3250">
                  <c:v>54.182679999999998</c:v>
                </c:pt>
                <c:pt idx="3251">
                  <c:v>54.199339999999999</c:v>
                </c:pt>
                <c:pt idx="3252">
                  <c:v>54.216009999999997</c:v>
                </c:pt>
                <c:pt idx="3253">
                  <c:v>54.232680000000002</c:v>
                </c:pt>
                <c:pt idx="3254">
                  <c:v>54.249339999999997</c:v>
                </c:pt>
                <c:pt idx="3255">
                  <c:v>54.266010000000001</c:v>
                </c:pt>
                <c:pt idx="3256">
                  <c:v>54.282679999999999</c:v>
                </c:pt>
                <c:pt idx="3257">
                  <c:v>54.299340000000001</c:v>
                </c:pt>
                <c:pt idx="3258">
                  <c:v>54.316009999999999</c:v>
                </c:pt>
                <c:pt idx="3259">
                  <c:v>54.332680000000003</c:v>
                </c:pt>
                <c:pt idx="3260">
                  <c:v>54.349339999999998</c:v>
                </c:pt>
                <c:pt idx="3261">
                  <c:v>54.366010000000003</c:v>
                </c:pt>
                <c:pt idx="3262">
                  <c:v>54.382680000000001</c:v>
                </c:pt>
                <c:pt idx="3263">
                  <c:v>54.399340000000002</c:v>
                </c:pt>
                <c:pt idx="3264">
                  <c:v>54.41601</c:v>
                </c:pt>
                <c:pt idx="3265">
                  <c:v>54.432670000000002</c:v>
                </c:pt>
                <c:pt idx="3266">
                  <c:v>54.449339999999999</c:v>
                </c:pt>
                <c:pt idx="3267">
                  <c:v>54.466009999999997</c:v>
                </c:pt>
                <c:pt idx="3268">
                  <c:v>54.482669999999999</c:v>
                </c:pt>
                <c:pt idx="3269">
                  <c:v>54.499339999999997</c:v>
                </c:pt>
                <c:pt idx="3270">
                  <c:v>54.516010000000001</c:v>
                </c:pt>
                <c:pt idx="3271">
                  <c:v>54.532670000000003</c:v>
                </c:pt>
                <c:pt idx="3272">
                  <c:v>54.549340000000001</c:v>
                </c:pt>
                <c:pt idx="3273">
                  <c:v>54.566009999999999</c:v>
                </c:pt>
                <c:pt idx="3274">
                  <c:v>54.582680000000003</c:v>
                </c:pt>
                <c:pt idx="3275">
                  <c:v>54.599339999999998</c:v>
                </c:pt>
                <c:pt idx="3276">
                  <c:v>54.616</c:v>
                </c:pt>
                <c:pt idx="3277">
                  <c:v>54.632669999999997</c:v>
                </c:pt>
                <c:pt idx="3278">
                  <c:v>54.649340000000002</c:v>
                </c:pt>
                <c:pt idx="3279">
                  <c:v>54.665999999999997</c:v>
                </c:pt>
                <c:pt idx="3280">
                  <c:v>54.682670000000002</c:v>
                </c:pt>
                <c:pt idx="3281">
                  <c:v>54.699339999999999</c:v>
                </c:pt>
                <c:pt idx="3282">
                  <c:v>54.716000000000001</c:v>
                </c:pt>
                <c:pt idx="3283">
                  <c:v>54.732669999999999</c:v>
                </c:pt>
                <c:pt idx="3284">
                  <c:v>54.749339999999997</c:v>
                </c:pt>
                <c:pt idx="3285">
                  <c:v>54.765999999999998</c:v>
                </c:pt>
                <c:pt idx="3286">
                  <c:v>54.782670000000003</c:v>
                </c:pt>
                <c:pt idx="3287">
                  <c:v>54.799340000000001</c:v>
                </c:pt>
                <c:pt idx="3288">
                  <c:v>54.816000000000003</c:v>
                </c:pt>
                <c:pt idx="3289">
                  <c:v>54.83267</c:v>
                </c:pt>
                <c:pt idx="3290">
                  <c:v>54.849330000000002</c:v>
                </c:pt>
                <c:pt idx="3291">
                  <c:v>54.866</c:v>
                </c:pt>
                <c:pt idx="3292">
                  <c:v>54.882669999999997</c:v>
                </c:pt>
                <c:pt idx="3293">
                  <c:v>54.899329999999999</c:v>
                </c:pt>
                <c:pt idx="3294">
                  <c:v>54.915999999999997</c:v>
                </c:pt>
                <c:pt idx="3295">
                  <c:v>54.932670000000002</c:v>
                </c:pt>
                <c:pt idx="3296">
                  <c:v>54.949330000000003</c:v>
                </c:pt>
                <c:pt idx="3297">
                  <c:v>54.966000000000001</c:v>
                </c:pt>
                <c:pt idx="3298">
                  <c:v>54.982669999999999</c:v>
                </c:pt>
                <c:pt idx="3299">
                  <c:v>54.99933</c:v>
                </c:pt>
                <c:pt idx="3300">
                  <c:v>55.015999999999998</c:v>
                </c:pt>
                <c:pt idx="3301">
                  <c:v>55.032670000000003</c:v>
                </c:pt>
                <c:pt idx="3302">
                  <c:v>55.049329999999998</c:v>
                </c:pt>
                <c:pt idx="3303">
                  <c:v>55.066000000000003</c:v>
                </c:pt>
                <c:pt idx="3304">
                  <c:v>55.082659999999997</c:v>
                </c:pt>
                <c:pt idx="3305">
                  <c:v>55.099330000000002</c:v>
                </c:pt>
                <c:pt idx="3306">
                  <c:v>55.116</c:v>
                </c:pt>
                <c:pt idx="3307">
                  <c:v>55.132660000000001</c:v>
                </c:pt>
                <c:pt idx="3308">
                  <c:v>55.149329999999999</c:v>
                </c:pt>
                <c:pt idx="3309">
                  <c:v>55.165999999999997</c:v>
                </c:pt>
                <c:pt idx="3310">
                  <c:v>55.175579999999997</c:v>
                </c:pt>
                <c:pt idx="3311">
                  <c:v>55.182659999999998</c:v>
                </c:pt>
                <c:pt idx="3312">
                  <c:v>55.192250000000001</c:v>
                </c:pt>
                <c:pt idx="3313">
                  <c:v>55.199330000000003</c:v>
                </c:pt>
                <c:pt idx="3314">
                  <c:v>55.208919999999999</c:v>
                </c:pt>
                <c:pt idx="3315">
                  <c:v>55.216000000000001</c:v>
                </c:pt>
                <c:pt idx="3316">
                  <c:v>55.225580000000001</c:v>
                </c:pt>
                <c:pt idx="3317">
                  <c:v>55.232660000000003</c:v>
                </c:pt>
                <c:pt idx="3318">
                  <c:v>55.242249999999999</c:v>
                </c:pt>
                <c:pt idx="3319">
                  <c:v>55.24933</c:v>
                </c:pt>
                <c:pt idx="3320">
                  <c:v>55.25891</c:v>
                </c:pt>
                <c:pt idx="3321">
                  <c:v>55.265999999999998</c:v>
                </c:pt>
                <c:pt idx="3322">
                  <c:v>55.275579999999998</c:v>
                </c:pt>
                <c:pt idx="3323">
                  <c:v>55.28266</c:v>
                </c:pt>
                <c:pt idx="3324">
                  <c:v>55.292250000000003</c:v>
                </c:pt>
                <c:pt idx="3325">
                  <c:v>55.299329999999998</c:v>
                </c:pt>
                <c:pt idx="3326">
                  <c:v>55.308920000000001</c:v>
                </c:pt>
                <c:pt idx="3327">
                  <c:v>55.325580000000002</c:v>
                </c:pt>
                <c:pt idx="3328">
                  <c:v>55.34225</c:v>
                </c:pt>
                <c:pt idx="3329">
                  <c:v>55.358919999999998</c:v>
                </c:pt>
                <c:pt idx="3330">
                  <c:v>55.375579999999999</c:v>
                </c:pt>
                <c:pt idx="3331">
                  <c:v>55.392249999999997</c:v>
                </c:pt>
                <c:pt idx="3332">
                  <c:v>55.408920000000002</c:v>
                </c:pt>
                <c:pt idx="3333">
                  <c:v>55.425579999999997</c:v>
                </c:pt>
                <c:pt idx="3334">
                  <c:v>55.442250000000001</c:v>
                </c:pt>
                <c:pt idx="3335">
                  <c:v>55.458919999999999</c:v>
                </c:pt>
                <c:pt idx="3336">
                  <c:v>55.475580000000001</c:v>
                </c:pt>
                <c:pt idx="3337">
                  <c:v>55.492249999999999</c:v>
                </c:pt>
                <c:pt idx="3338">
                  <c:v>55.50891</c:v>
                </c:pt>
                <c:pt idx="3339">
                  <c:v>55.525579999999998</c:v>
                </c:pt>
                <c:pt idx="3340">
                  <c:v>55.542250000000003</c:v>
                </c:pt>
                <c:pt idx="3341">
                  <c:v>55.558920000000001</c:v>
                </c:pt>
                <c:pt idx="3342">
                  <c:v>55.575580000000002</c:v>
                </c:pt>
                <c:pt idx="3343">
                  <c:v>55.59225</c:v>
                </c:pt>
                <c:pt idx="3344">
                  <c:v>55.608919999999998</c:v>
                </c:pt>
                <c:pt idx="3345">
                  <c:v>55.625579999999999</c:v>
                </c:pt>
                <c:pt idx="3346">
                  <c:v>55.642249999999997</c:v>
                </c:pt>
                <c:pt idx="3347">
                  <c:v>55.658920000000002</c:v>
                </c:pt>
                <c:pt idx="3348">
                  <c:v>55.675579999999997</c:v>
                </c:pt>
                <c:pt idx="3349">
                  <c:v>55.692250000000001</c:v>
                </c:pt>
                <c:pt idx="3350">
                  <c:v>55.708919999999999</c:v>
                </c:pt>
                <c:pt idx="3351">
                  <c:v>55.725580000000001</c:v>
                </c:pt>
                <c:pt idx="3352">
                  <c:v>55.742249999999999</c:v>
                </c:pt>
                <c:pt idx="3353">
                  <c:v>55.75891</c:v>
                </c:pt>
                <c:pt idx="3354">
                  <c:v>55.775579999999998</c:v>
                </c:pt>
                <c:pt idx="3355">
                  <c:v>55.792250000000003</c:v>
                </c:pt>
                <c:pt idx="3356">
                  <c:v>55.808920000000001</c:v>
                </c:pt>
                <c:pt idx="3357">
                  <c:v>55.825580000000002</c:v>
                </c:pt>
                <c:pt idx="3358">
                  <c:v>55.84225</c:v>
                </c:pt>
                <c:pt idx="3359">
                  <c:v>55.858919999999998</c:v>
                </c:pt>
                <c:pt idx="3360">
                  <c:v>55.875579999999999</c:v>
                </c:pt>
                <c:pt idx="3361">
                  <c:v>55.892249999999997</c:v>
                </c:pt>
                <c:pt idx="3362">
                  <c:v>55.908920000000002</c:v>
                </c:pt>
                <c:pt idx="3363">
                  <c:v>55.925579999999997</c:v>
                </c:pt>
                <c:pt idx="3364">
                  <c:v>55.942250000000001</c:v>
                </c:pt>
                <c:pt idx="3365">
                  <c:v>55.958919999999999</c:v>
                </c:pt>
                <c:pt idx="3366">
                  <c:v>55.975580000000001</c:v>
                </c:pt>
                <c:pt idx="3367">
                  <c:v>55.992249999999999</c:v>
                </c:pt>
                <c:pt idx="3368">
                  <c:v>56.00891</c:v>
                </c:pt>
                <c:pt idx="3369">
                  <c:v>56.025579999999998</c:v>
                </c:pt>
                <c:pt idx="3370">
                  <c:v>56.042250000000003</c:v>
                </c:pt>
                <c:pt idx="3371">
                  <c:v>56.058920000000001</c:v>
                </c:pt>
                <c:pt idx="3372">
                  <c:v>56.075580000000002</c:v>
                </c:pt>
                <c:pt idx="3373">
                  <c:v>56.09225</c:v>
                </c:pt>
                <c:pt idx="3374">
                  <c:v>56.108919999999998</c:v>
                </c:pt>
                <c:pt idx="3375">
                  <c:v>56.125579999999999</c:v>
                </c:pt>
                <c:pt idx="3376">
                  <c:v>56.142249999999997</c:v>
                </c:pt>
                <c:pt idx="3377">
                  <c:v>56.158920000000002</c:v>
                </c:pt>
                <c:pt idx="3378">
                  <c:v>56.175579999999997</c:v>
                </c:pt>
                <c:pt idx="3379">
                  <c:v>56.192250000000001</c:v>
                </c:pt>
                <c:pt idx="3380">
                  <c:v>56.208919999999999</c:v>
                </c:pt>
                <c:pt idx="3381">
                  <c:v>56.225580000000001</c:v>
                </c:pt>
                <c:pt idx="3382">
                  <c:v>56.242249999999999</c:v>
                </c:pt>
                <c:pt idx="3383">
                  <c:v>56.478230000000003</c:v>
                </c:pt>
                <c:pt idx="3384">
                  <c:v>56.494900000000001</c:v>
                </c:pt>
                <c:pt idx="3385">
                  <c:v>56.511569999999999</c:v>
                </c:pt>
                <c:pt idx="3386">
                  <c:v>56.528230000000001</c:v>
                </c:pt>
                <c:pt idx="3387">
                  <c:v>56.544899999999998</c:v>
                </c:pt>
                <c:pt idx="3388">
                  <c:v>56.561570000000003</c:v>
                </c:pt>
                <c:pt idx="3389">
                  <c:v>56.578229999999998</c:v>
                </c:pt>
                <c:pt idx="3390">
                  <c:v>56.594900000000003</c:v>
                </c:pt>
                <c:pt idx="3391">
                  <c:v>56.611559999999997</c:v>
                </c:pt>
                <c:pt idx="3392">
                  <c:v>56.628230000000002</c:v>
                </c:pt>
                <c:pt idx="3393">
                  <c:v>56.6449</c:v>
                </c:pt>
                <c:pt idx="3394">
                  <c:v>56.661569999999998</c:v>
                </c:pt>
                <c:pt idx="3395">
                  <c:v>56.678229999999999</c:v>
                </c:pt>
                <c:pt idx="3396">
                  <c:v>56.694899999999997</c:v>
                </c:pt>
                <c:pt idx="3397">
                  <c:v>56.711570000000002</c:v>
                </c:pt>
                <c:pt idx="3398">
                  <c:v>56.728230000000003</c:v>
                </c:pt>
                <c:pt idx="3399">
                  <c:v>56.744900000000001</c:v>
                </c:pt>
                <c:pt idx="3400">
                  <c:v>56.761569999999999</c:v>
                </c:pt>
                <c:pt idx="3401">
                  <c:v>56.778230000000001</c:v>
                </c:pt>
                <c:pt idx="3402">
                  <c:v>56.794899999999998</c:v>
                </c:pt>
                <c:pt idx="3403">
                  <c:v>56.811570000000003</c:v>
                </c:pt>
                <c:pt idx="3404">
                  <c:v>56.828229999999998</c:v>
                </c:pt>
                <c:pt idx="3405">
                  <c:v>56.844900000000003</c:v>
                </c:pt>
                <c:pt idx="3406">
                  <c:v>56.861559999999997</c:v>
                </c:pt>
                <c:pt idx="3407">
                  <c:v>56.878230000000002</c:v>
                </c:pt>
                <c:pt idx="3408">
                  <c:v>56.8949</c:v>
                </c:pt>
                <c:pt idx="3409">
                  <c:v>56.911560000000001</c:v>
                </c:pt>
                <c:pt idx="3410">
                  <c:v>56.928229999999999</c:v>
                </c:pt>
                <c:pt idx="3411">
                  <c:v>56.944899999999997</c:v>
                </c:pt>
                <c:pt idx="3412">
                  <c:v>56.961570000000002</c:v>
                </c:pt>
                <c:pt idx="3413">
                  <c:v>56.978230000000003</c:v>
                </c:pt>
                <c:pt idx="3414">
                  <c:v>56.994900000000001</c:v>
                </c:pt>
                <c:pt idx="3415">
                  <c:v>57.011569999999999</c:v>
                </c:pt>
                <c:pt idx="3416">
                  <c:v>57.028230000000001</c:v>
                </c:pt>
                <c:pt idx="3417">
                  <c:v>57.044899999999998</c:v>
                </c:pt>
                <c:pt idx="3418">
                  <c:v>57.061570000000003</c:v>
                </c:pt>
                <c:pt idx="3419">
                  <c:v>57.078229999999998</c:v>
                </c:pt>
                <c:pt idx="3420">
                  <c:v>57.094900000000003</c:v>
                </c:pt>
                <c:pt idx="3421">
                  <c:v>57.111559999999997</c:v>
                </c:pt>
                <c:pt idx="3422">
                  <c:v>57.128230000000002</c:v>
                </c:pt>
                <c:pt idx="3423">
                  <c:v>57.1449</c:v>
                </c:pt>
                <c:pt idx="3424">
                  <c:v>57.161560000000001</c:v>
                </c:pt>
                <c:pt idx="3425">
                  <c:v>57.178229999999999</c:v>
                </c:pt>
                <c:pt idx="3426">
                  <c:v>57.194899999999997</c:v>
                </c:pt>
                <c:pt idx="3427">
                  <c:v>57.211570000000002</c:v>
                </c:pt>
                <c:pt idx="3428">
                  <c:v>57.228230000000003</c:v>
                </c:pt>
                <c:pt idx="3429">
                  <c:v>57.244900000000001</c:v>
                </c:pt>
                <c:pt idx="3430">
                  <c:v>57.261569999999999</c:v>
                </c:pt>
                <c:pt idx="3431">
                  <c:v>57.278230000000001</c:v>
                </c:pt>
                <c:pt idx="3432">
                  <c:v>57.294899999999998</c:v>
                </c:pt>
                <c:pt idx="3433">
                  <c:v>57.311570000000003</c:v>
                </c:pt>
                <c:pt idx="3434">
                  <c:v>57.328229999999998</c:v>
                </c:pt>
                <c:pt idx="3435">
                  <c:v>57.344900000000003</c:v>
                </c:pt>
                <c:pt idx="3436">
                  <c:v>57.361559999999997</c:v>
                </c:pt>
                <c:pt idx="3437">
                  <c:v>57.378230000000002</c:v>
                </c:pt>
                <c:pt idx="3438">
                  <c:v>57.3949</c:v>
                </c:pt>
                <c:pt idx="3439">
                  <c:v>57.411560000000001</c:v>
                </c:pt>
                <c:pt idx="3440">
                  <c:v>57.428229999999999</c:v>
                </c:pt>
                <c:pt idx="3441">
                  <c:v>57.444899999999997</c:v>
                </c:pt>
                <c:pt idx="3442">
                  <c:v>57.461570000000002</c:v>
                </c:pt>
                <c:pt idx="3443">
                  <c:v>57.478230000000003</c:v>
                </c:pt>
                <c:pt idx="3444">
                  <c:v>57.494900000000001</c:v>
                </c:pt>
                <c:pt idx="3445">
                  <c:v>57.511569999999999</c:v>
                </c:pt>
                <c:pt idx="3446">
                  <c:v>57.528230000000001</c:v>
                </c:pt>
                <c:pt idx="3447">
                  <c:v>57.544899999999998</c:v>
                </c:pt>
                <c:pt idx="3448">
                  <c:v>57.561570000000003</c:v>
                </c:pt>
                <c:pt idx="3449">
                  <c:v>57.578229999999998</c:v>
                </c:pt>
                <c:pt idx="3450">
                  <c:v>57.594900000000003</c:v>
                </c:pt>
                <c:pt idx="3451">
                  <c:v>57.611559999999997</c:v>
                </c:pt>
                <c:pt idx="3452">
                  <c:v>57.628230000000002</c:v>
                </c:pt>
                <c:pt idx="3453">
                  <c:v>57.6449</c:v>
                </c:pt>
                <c:pt idx="3454">
                  <c:v>57.661560000000001</c:v>
                </c:pt>
                <c:pt idx="3455">
                  <c:v>57.678229999999999</c:v>
                </c:pt>
                <c:pt idx="3456">
                  <c:v>57.694899999999997</c:v>
                </c:pt>
                <c:pt idx="3457">
                  <c:v>57.711559999999999</c:v>
                </c:pt>
                <c:pt idx="3458">
                  <c:v>57.728230000000003</c:v>
                </c:pt>
                <c:pt idx="3459">
                  <c:v>57.744900000000001</c:v>
                </c:pt>
                <c:pt idx="3460">
                  <c:v>57.761569999999999</c:v>
                </c:pt>
                <c:pt idx="3461">
                  <c:v>57.778230000000001</c:v>
                </c:pt>
                <c:pt idx="3462">
                  <c:v>57.794899999999998</c:v>
                </c:pt>
                <c:pt idx="3463">
                  <c:v>57.811570000000003</c:v>
                </c:pt>
                <c:pt idx="3464">
                  <c:v>57.828229999999998</c:v>
                </c:pt>
                <c:pt idx="3465">
                  <c:v>57.844900000000003</c:v>
                </c:pt>
                <c:pt idx="3466">
                  <c:v>57.861559999999997</c:v>
                </c:pt>
                <c:pt idx="3467">
                  <c:v>57.878230000000002</c:v>
                </c:pt>
                <c:pt idx="3468">
                  <c:v>57.8949</c:v>
                </c:pt>
                <c:pt idx="3469">
                  <c:v>57.911560000000001</c:v>
                </c:pt>
                <c:pt idx="3470">
                  <c:v>57.928229999999999</c:v>
                </c:pt>
                <c:pt idx="3471">
                  <c:v>57.944899999999997</c:v>
                </c:pt>
                <c:pt idx="3472">
                  <c:v>57.961559999999999</c:v>
                </c:pt>
                <c:pt idx="3473">
                  <c:v>57.978230000000003</c:v>
                </c:pt>
                <c:pt idx="3474">
                  <c:v>57.994900000000001</c:v>
                </c:pt>
                <c:pt idx="3475">
                  <c:v>58.011569999999999</c:v>
                </c:pt>
                <c:pt idx="3476">
                  <c:v>58.028230000000001</c:v>
                </c:pt>
                <c:pt idx="3477">
                  <c:v>58.044899999999998</c:v>
                </c:pt>
                <c:pt idx="3478">
                  <c:v>58.061570000000003</c:v>
                </c:pt>
                <c:pt idx="3479">
                  <c:v>58.078229999999998</c:v>
                </c:pt>
                <c:pt idx="3480">
                  <c:v>58.094900000000003</c:v>
                </c:pt>
                <c:pt idx="3481">
                  <c:v>58.111559999999997</c:v>
                </c:pt>
                <c:pt idx="3482">
                  <c:v>58.128230000000002</c:v>
                </c:pt>
                <c:pt idx="3483">
                  <c:v>58.1449</c:v>
                </c:pt>
                <c:pt idx="3484">
                  <c:v>58.161560000000001</c:v>
                </c:pt>
                <c:pt idx="3485">
                  <c:v>58.178229999999999</c:v>
                </c:pt>
                <c:pt idx="3486">
                  <c:v>58.194899999999997</c:v>
                </c:pt>
                <c:pt idx="3487">
                  <c:v>58.211559999999999</c:v>
                </c:pt>
                <c:pt idx="3488">
                  <c:v>58.228230000000003</c:v>
                </c:pt>
                <c:pt idx="3489">
                  <c:v>58.244900000000001</c:v>
                </c:pt>
                <c:pt idx="3490">
                  <c:v>58.261569999999999</c:v>
                </c:pt>
                <c:pt idx="3491">
                  <c:v>58.278230000000001</c:v>
                </c:pt>
                <c:pt idx="3492">
                  <c:v>58.294899999999998</c:v>
                </c:pt>
                <c:pt idx="3493">
                  <c:v>58.311570000000003</c:v>
                </c:pt>
                <c:pt idx="3494">
                  <c:v>58.328229999999998</c:v>
                </c:pt>
                <c:pt idx="3495">
                  <c:v>58.344900000000003</c:v>
                </c:pt>
                <c:pt idx="3496">
                  <c:v>58.361559999999997</c:v>
                </c:pt>
                <c:pt idx="3497">
                  <c:v>58.378230000000002</c:v>
                </c:pt>
                <c:pt idx="3498">
                  <c:v>58.3949</c:v>
                </c:pt>
                <c:pt idx="3499">
                  <c:v>58.411560000000001</c:v>
                </c:pt>
                <c:pt idx="3500">
                  <c:v>58.428229999999999</c:v>
                </c:pt>
                <c:pt idx="3501">
                  <c:v>58.444899999999997</c:v>
                </c:pt>
                <c:pt idx="3502">
                  <c:v>58.461559999999999</c:v>
                </c:pt>
                <c:pt idx="3503">
                  <c:v>58.478230000000003</c:v>
                </c:pt>
                <c:pt idx="3504">
                  <c:v>58.494900000000001</c:v>
                </c:pt>
                <c:pt idx="3505">
                  <c:v>58.511560000000003</c:v>
                </c:pt>
                <c:pt idx="3506">
                  <c:v>58.528230000000001</c:v>
                </c:pt>
                <c:pt idx="3507">
                  <c:v>58.544899999999998</c:v>
                </c:pt>
                <c:pt idx="3508">
                  <c:v>58.561570000000003</c:v>
                </c:pt>
                <c:pt idx="3509">
                  <c:v>58.578229999999998</c:v>
                </c:pt>
                <c:pt idx="3510">
                  <c:v>58.594900000000003</c:v>
                </c:pt>
                <c:pt idx="3511">
                  <c:v>58.611559999999997</c:v>
                </c:pt>
                <c:pt idx="3512">
                  <c:v>58.628230000000002</c:v>
                </c:pt>
                <c:pt idx="3513">
                  <c:v>58.6449</c:v>
                </c:pt>
                <c:pt idx="3514">
                  <c:v>58.661560000000001</c:v>
                </c:pt>
                <c:pt idx="3515">
                  <c:v>58.678229999999999</c:v>
                </c:pt>
                <c:pt idx="3516">
                  <c:v>58.694899999999997</c:v>
                </c:pt>
                <c:pt idx="3517">
                  <c:v>58.711559999999999</c:v>
                </c:pt>
                <c:pt idx="3518">
                  <c:v>58.728230000000003</c:v>
                </c:pt>
                <c:pt idx="3519">
                  <c:v>58.744900000000001</c:v>
                </c:pt>
                <c:pt idx="3520">
                  <c:v>58.761560000000003</c:v>
                </c:pt>
                <c:pt idx="3521">
                  <c:v>58.778230000000001</c:v>
                </c:pt>
                <c:pt idx="3522">
                  <c:v>58.794899999999998</c:v>
                </c:pt>
                <c:pt idx="3523">
                  <c:v>58.811570000000003</c:v>
                </c:pt>
                <c:pt idx="3524">
                  <c:v>58.828229999999998</c:v>
                </c:pt>
                <c:pt idx="3525">
                  <c:v>58.844900000000003</c:v>
                </c:pt>
                <c:pt idx="3526">
                  <c:v>58.861559999999997</c:v>
                </c:pt>
                <c:pt idx="3527">
                  <c:v>58.878230000000002</c:v>
                </c:pt>
                <c:pt idx="3528">
                  <c:v>58.8949</c:v>
                </c:pt>
                <c:pt idx="3529">
                  <c:v>58.911560000000001</c:v>
                </c:pt>
                <c:pt idx="3530">
                  <c:v>58.928229999999999</c:v>
                </c:pt>
                <c:pt idx="3531">
                  <c:v>58.944899999999997</c:v>
                </c:pt>
                <c:pt idx="3532">
                  <c:v>58.961559999999999</c:v>
                </c:pt>
                <c:pt idx="3533">
                  <c:v>58.978230000000003</c:v>
                </c:pt>
                <c:pt idx="3534">
                  <c:v>58.994900000000001</c:v>
                </c:pt>
                <c:pt idx="3535">
                  <c:v>59.011560000000003</c:v>
                </c:pt>
                <c:pt idx="3536">
                  <c:v>59.028230000000001</c:v>
                </c:pt>
                <c:pt idx="3537">
                  <c:v>59.044899999999998</c:v>
                </c:pt>
                <c:pt idx="3538">
                  <c:v>59.061570000000003</c:v>
                </c:pt>
                <c:pt idx="3539">
                  <c:v>59.078229999999998</c:v>
                </c:pt>
                <c:pt idx="3540">
                  <c:v>59.094900000000003</c:v>
                </c:pt>
                <c:pt idx="3541">
                  <c:v>59.111559999999997</c:v>
                </c:pt>
                <c:pt idx="3542">
                  <c:v>59.128230000000002</c:v>
                </c:pt>
                <c:pt idx="3543">
                  <c:v>59.1449</c:v>
                </c:pt>
                <c:pt idx="3544">
                  <c:v>59.161560000000001</c:v>
                </c:pt>
                <c:pt idx="3545">
                  <c:v>59.178229999999999</c:v>
                </c:pt>
                <c:pt idx="3546">
                  <c:v>59.194899999999997</c:v>
                </c:pt>
                <c:pt idx="3547">
                  <c:v>59.211559999999999</c:v>
                </c:pt>
                <c:pt idx="3548">
                  <c:v>59.228230000000003</c:v>
                </c:pt>
                <c:pt idx="3549">
                  <c:v>59.244900000000001</c:v>
                </c:pt>
                <c:pt idx="3550">
                  <c:v>59.261560000000003</c:v>
                </c:pt>
                <c:pt idx="3551">
                  <c:v>59.278230000000001</c:v>
                </c:pt>
                <c:pt idx="3552">
                  <c:v>59.294899999999998</c:v>
                </c:pt>
                <c:pt idx="3553">
                  <c:v>59.31156</c:v>
                </c:pt>
                <c:pt idx="3554">
                  <c:v>59.328229999999998</c:v>
                </c:pt>
                <c:pt idx="3555">
                  <c:v>59.344900000000003</c:v>
                </c:pt>
                <c:pt idx="3556">
                  <c:v>59.361559999999997</c:v>
                </c:pt>
                <c:pt idx="3557">
                  <c:v>59.378230000000002</c:v>
                </c:pt>
                <c:pt idx="3558">
                  <c:v>59.3949</c:v>
                </c:pt>
                <c:pt idx="3559">
                  <c:v>59.411560000000001</c:v>
                </c:pt>
                <c:pt idx="3560">
                  <c:v>59.428229999999999</c:v>
                </c:pt>
                <c:pt idx="3561">
                  <c:v>59.444899999999997</c:v>
                </c:pt>
                <c:pt idx="3562">
                  <c:v>59.461559999999999</c:v>
                </c:pt>
                <c:pt idx="3563">
                  <c:v>59.478230000000003</c:v>
                </c:pt>
                <c:pt idx="3564">
                  <c:v>59.494900000000001</c:v>
                </c:pt>
                <c:pt idx="3565">
                  <c:v>59.511569999999999</c:v>
                </c:pt>
                <c:pt idx="3566">
                  <c:v>59.528230000000001</c:v>
                </c:pt>
                <c:pt idx="3567">
                  <c:v>59.544899999999998</c:v>
                </c:pt>
                <c:pt idx="3568">
                  <c:v>59.561570000000003</c:v>
                </c:pt>
                <c:pt idx="3569">
                  <c:v>59.578229999999998</c:v>
                </c:pt>
                <c:pt idx="3570">
                  <c:v>59.594900000000003</c:v>
                </c:pt>
                <c:pt idx="3571">
                  <c:v>59.611559999999997</c:v>
                </c:pt>
                <c:pt idx="3572">
                  <c:v>59.628230000000002</c:v>
                </c:pt>
                <c:pt idx="3573">
                  <c:v>59.6449</c:v>
                </c:pt>
                <c:pt idx="3574">
                  <c:v>59.661569999999998</c:v>
                </c:pt>
                <c:pt idx="3575">
                  <c:v>59.678229999999999</c:v>
                </c:pt>
                <c:pt idx="3576">
                  <c:v>59.694899999999997</c:v>
                </c:pt>
                <c:pt idx="3577">
                  <c:v>59.711570000000002</c:v>
                </c:pt>
                <c:pt idx="3578">
                  <c:v>59.728230000000003</c:v>
                </c:pt>
                <c:pt idx="3579">
                  <c:v>59.744900000000001</c:v>
                </c:pt>
                <c:pt idx="3580">
                  <c:v>59.761569999999999</c:v>
                </c:pt>
                <c:pt idx="3581">
                  <c:v>59.778239999999997</c:v>
                </c:pt>
                <c:pt idx="3582">
                  <c:v>59.794899999999998</c:v>
                </c:pt>
                <c:pt idx="3583">
                  <c:v>59.811570000000003</c:v>
                </c:pt>
                <c:pt idx="3584">
                  <c:v>59.828240000000001</c:v>
                </c:pt>
                <c:pt idx="3585">
                  <c:v>59.844900000000003</c:v>
                </c:pt>
                <c:pt idx="3586">
                  <c:v>59.86157</c:v>
                </c:pt>
                <c:pt idx="3587">
                  <c:v>60.164700000000003</c:v>
                </c:pt>
                <c:pt idx="3588">
                  <c:v>60.181370000000001</c:v>
                </c:pt>
                <c:pt idx="3589">
                  <c:v>60.198039999999999</c:v>
                </c:pt>
                <c:pt idx="3590">
                  <c:v>60.214700000000001</c:v>
                </c:pt>
                <c:pt idx="3591">
                  <c:v>60.231369999999998</c:v>
                </c:pt>
                <c:pt idx="3592">
                  <c:v>60.248040000000003</c:v>
                </c:pt>
                <c:pt idx="3593">
                  <c:v>60.264710000000001</c:v>
                </c:pt>
                <c:pt idx="3594">
                  <c:v>60.281370000000003</c:v>
                </c:pt>
                <c:pt idx="3595">
                  <c:v>60.29804</c:v>
                </c:pt>
                <c:pt idx="3596">
                  <c:v>60.314700000000002</c:v>
                </c:pt>
                <c:pt idx="3597">
                  <c:v>60.33137</c:v>
                </c:pt>
                <c:pt idx="3598">
                  <c:v>60.348039999999997</c:v>
                </c:pt>
                <c:pt idx="3599">
                  <c:v>60.364699999999999</c:v>
                </c:pt>
                <c:pt idx="3600">
                  <c:v>60.381369999999997</c:v>
                </c:pt>
                <c:pt idx="3601">
                  <c:v>60.398040000000002</c:v>
                </c:pt>
                <c:pt idx="3602">
                  <c:v>60.414709999999999</c:v>
                </c:pt>
                <c:pt idx="3603">
                  <c:v>60.431370000000001</c:v>
                </c:pt>
                <c:pt idx="3604">
                  <c:v>60.448039999999999</c:v>
                </c:pt>
                <c:pt idx="3605">
                  <c:v>60.464709999999997</c:v>
                </c:pt>
              </c:numCache>
            </c:numRef>
          </c:xVal>
          <c:yVal>
            <c:numRef>
              <c:f>'7 - Quantify workout'!$E$36:$E$3641</c:f>
              <c:numCache>
                <c:formatCode>0.0</c:formatCode>
                <c:ptCount val="3606"/>
                <c:pt idx="24">
                  <c:v>78.84</c:v>
                </c:pt>
                <c:pt idx="25">
                  <c:v>78.84</c:v>
                </c:pt>
                <c:pt idx="26">
                  <c:v>78.84</c:v>
                </c:pt>
                <c:pt idx="27">
                  <c:v>78.84</c:v>
                </c:pt>
                <c:pt idx="28">
                  <c:v>78.84</c:v>
                </c:pt>
                <c:pt idx="29">
                  <c:v>78.821538461538466</c:v>
                </c:pt>
                <c:pt idx="30">
                  <c:v>78.582958579881662</c:v>
                </c:pt>
                <c:pt idx="31">
                  <c:v>78.055038689121531</c:v>
                </c:pt>
                <c:pt idx="32">
                  <c:v>76.949266482266026</c:v>
                </c:pt>
                <c:pt idx="33">
                  <c:v>75.750092137476329</c:v>
                </c:pt>
                <c:pt idx="34">
                  <c:v>74.990854280747385</c:v>
                </c:pt>
                <c:pt idx="35">
                  <c:v>75.065403951459118</c:v>
                </c:pt>
                <c:pt idx="36">
                  <c:v>75.208065185962269</c:v>
                </c:pt>
                <c:pt idx="37">
                  <c:v>75.435137094734401</c:v>
                </c:pt>
                <c:pt idx="38">
                  <c:v>75.435511164370212</c:v>
                </c:pt>
                <c:pt idx="39">
                  <c:v>74.977394920957124</c:v>
                </c:pt>
                <c:pt idx="40">
                  <c:v>74.9145183885758</c:v>
                </c:pt>
                <c:pt idx="41">
                  <c:v>75.3487862048392</c:v>
                </c:pt>
                <c:pt idx="42">
                  <c:v>76.592725727543879</c:v>
                </c:pt>
                <c:pt idx="43">
                  <c:v>78.664054517732808</c:v>
                </c:pt>
                <c:pt idx="44">
                  <c:v>81.572973400984125</c:v>
                </c:pt>
                <c:pt idx="45">
                  <c:v>85.359667754754582</c:v>
                </c:pt>
                <c:pt idx="46">
                  <c:v>89.907385619773464</c:v>
                </c:pt>
                <c:pt idx="47">
                  <c:v>95.157586725944739</c:v>
                </c:pt>
                <c:pt idx="48">
                  <c:v>101.09315697779515</c:v>
                </c:pt>
                <c:pt idx="49">
                  <c:v>107.5413756718109</c:v>
                </c:pt>
                <c:pt idx="50">
                  <c:v>114.59511600474852</c:v>
                </c:pt>
                <c:pt idx="51">
                  <c:v>122.08779938899863</c:v>
                </c:pt>
                <c:pt idx="52">
                  <c:v>129.97335328215257</c:v>
                </c:pt>
                <c:pt idx="53">
                  <c:v>138.19386456814084</c:v>
                </c:pt>
                <c:pt idx="54">
                  <c:v>146.90818267828385</c:v>
                </c:pt>
                <c:pt idx="55">
                  <c:v>155.97370708764663</c:v>
                </c:pt>
                <c:pt idx="56">
                  <c:v>165.41880654244304</c:v>
                </c:pt>
                <c:pt idx="57">
                  <c:v>175.09735988533203</c:v>
                </c:pt>
                <c:pt idx="58">
                  <c:v>184.74833220184496</c:v>
                </c:pt>
                <c:pt idx="59">
                  <c:v>194.00461434016458</c:v>
                </c:pt>
                <c:pt idx="60">
                  <c:v>201.65656708322885</c:v>
                </c:pt>
                <c:pt idx="61">
                  <c:v>207.79683115374971</c:v>
                </c:pt>
                <c:pt idx="62">
                  <c:v>212.49553644961512</c:v>
                </c:pt>
                <c:pt idx="63">
                  <c:v>216.15895672272165</c:v>
                </c:pt>
                <c:pt idx="64">
                  <c:v>220.02057543635846</c:v>
                </c:pt>
                <c:pt idx="65">
                  <c:v>224.11745424894627</c:v>
                </c:pt>
                <c:pt idx="66">
                  <c:v>228.38534238364272</c:v>
                </c:pt>
                <c:pt idx="67">
                  <c:v>232.30031604643943</c:v>
                </c:pt>
                <c:pt idx="68">
                  <c:v>235.64029173517486</c:v>
                </c:pt>
                <c:pt idx="69">
                  <c:v>238.24334621708448</c:v>
                </c:pt>
                <c:pt idx="70">
                  <c:v>240.08308881577028</c:v>
                </c:pt>
                <c:pt idx="71">
                  <c:v>241.20900506071104</c:v>
                </c:pt>
                <c:pt idx="72">
                  <c:v>241.83908159450249</c:v>
                </c:pt>
                <c:pt idx="73">
                  <c:v>242.19299839492538</c:v>
                </c:pt>
                <c:pt idx="74">
                  <c:v>242.11046005685421</c:v>
                </c:pt>
                <c:pt idx="75">
                  <c:v>241.43427082171158</c:v>
                </c:pt>
                <c:pt idx="76">
                  <c:v>240.23163460465685</c:v>
                </c:pt>
                <c:pt idx="77">
                  <c:v>238.52150886583709</c:v>
                </c:pt>
                <c:pt idx="78">
                  <c:v>236.34908510692654</c:v>
                </c:pt>
                <c:pt idx="79">
                  <c:v>233.5591554833168</c:v>
                </c:pt>
                <c:pt idx="80">
                  <c:v>230.33768198460012</c:v>
                </c:pt>
                <c:pt idx="81">
                  <c:v>226.66862952424626</c:v>
                </c:pt>
                <c:pt idx="82">
                  <c:v>222.67565802238116</c:v>
                </c:pt>
                <c:pt idx="83">
                  <c:v>218.75291509758262</c:v>
                </c:pt>
                <c:pt idx="84">
                  <c:v>215.12576778238395</c:v>
                </c:pt>
                <c:pt idx="85">
                  <c:v>212.48840102989288</c:v>
                </c:pt>
                <c:pt idx="86">
                  <c:v>210.04775479682419</c:v>
                </c:pt>
                <c:pt idx="87">
                  <c:v>207.79485058168387</c:v>
                </c:pt>
                <c:pt idx="88">
                  <c:v>205.69986207540049</c:v>
                </c:pt>
                <c:pt idx="89">
                  <c:v>203.1260265311389</c:v>
                </c:pt>
                <c:pt idx="90">
                  <c:v>200.09787064412822</c:v>
                </c:pt>
                <c:pt idx="91">
                  <c:v>196.8318805945799</c:v>
                </c:pt>
                <c:pt idx="92">
                  <c:v>193.48481285653529</c:v>
                </c:pt>
                <c:pt idx="93">
                  <c:v>190.38905802141718</c:v>
                </c:pt>
                <c:pt idx="94">
                  <c:v>187.84836125053894</c:v>
                </c:pt>
                <c:pt idx="95">
                  <c:v>185.61079500049749</c:v>
                </c:pt>
                <c:pt idx="96">
                  <c:v>183.66842615430537</c:v>
                </c:pt>
                <c:pt idx="97">
                  <c:v>181.82931645012803</c:v>
                </c:pt>
                <c:pt idx="98">
                  <c:v>179.89475364627202</c:v>
                </c:pt>
                <c:pt idx="99">
                  <c:v>178.15823413502034</c:v>
                </c:pt>
                <c:pt idx="100">
                  <c:v>176.6906776630957</c:v>
                </c:pt>
                <c:pt idx="101">
                  <c:v>175.5513947659345</c:v>
                </c:pt>
                <c:pt idx="102">
                  <c:v>174.89974901470876</c:v>
                </c:pt>
                <c:pt idx="103">
                  <c:v>174.70130678280808</c:v>
                </c:pt>
                <c:pt idx="104">
                  <c:v>174.91197549182283</c:v>
                </c:pt>
                <c:pt idx="105">
                  <c:v>175.337208146298</c:v>
                </c:pt>
                <c:pt idx="106">
                  <c:v>175.9758844427366</c:v>
                </c:pt>
                <c:pt idx="107">
                  <c:v>176.92543179329533</c:v>
                </c:pt>
                <c:pt idx="108">
                  <c:v>177.98655242458031</c:v>
                </c:pt>
                <c:pt idx="109">
                  <c:v>178.85220223807414</c:v>
                </c:pt>
                <c:pt idx="110">
                  <c:v>179.66664821976076</c:v>
                </c:pt>
                <c:pt idx="111">
                  <c:v>181.10459835670224</c:v>
                </c:pt>
                <c:pt idx="112">
                  <c:v>183.30270617541746</c:v>
                </c:pt>
                <c:pt idx="113">
                  <c:v>186.07019031576996</c:v>
                </c:pt>
                <c:pt idx="114">
                  <c:v>189.32017567609535</c:v>
                </c:pt>
                <c:pt idx="115">
                  <c:v>192.31093139331878</c:v>
                </c:pt>
                <c:pt idx="116">
                  <c:v>195.06547513229427</c:v>
                </c:pt>
                <c:pt idx="117">
                  <c:v>197.93736166057931</c:v>
                </c:pt>
                <c:pt idx="118">
                  <c:v>200.84987230207321</c:v>
                </c:pt>
                <c:pt idx="119">
                  <c:v>203.40911289422144</c:v>
                </c:pt>
                <c:pt idx="120">
                  <c:v>205.83610421005056</c:v>
                </c:pt>
                <c:pt idx="121">
                  <c:v>208.17794234773899</c:v>
                </c:pt>
                <c:pt idx="122">
                  <c:v>210.30886985945136</c:v>
                </c:pt>
                <c:pt idx="123">
                  <c:v>212.32511063949357</c:v>
                </c:pt>
                <c:pt idx="124">
                  <c:v>214.17394828260944</c:v>
                </c:pt>
                <c:pt idx="125">
                  <c:v>215.87133687625487</c:v>
                </c:pt>
                <c:pt idx="126">
                  <c:v>217.41046480885066</c:v>
                </c:pt>
                <c:pt idx="127">
                  <c:v>218.60965982355447</c:v>
                </c:pt>
                <c:pt idx="128">
                  <c:v>219.61814752943488</c:v>
                </c:pt>
                <c:pt idx="129">
                  <c:v>220.43829002717067</c:v>
                </c:pt>
                <c:pt idx="130">
                  <c:v>221.17072925584984</c:v>
                </c:pt>
                <c:pt idx="131">
                  <c:v>221.7883654669383</c:v>
                </c:pt>
                <c:pt idx="132">
                  <c:v>222.2323373540969</c:v>
                </c:pt>
                <c:pt idx="133">
                  <c:v>222.53446524993561</c:v>
                </c:pt>
                <c:pt idx="134">
                  <c:v>222.64719869224825</c:v>
                </c:pt>
                <c:pt idx="135">
                  <c:v>222.42202956207532</c:v>
                </c:pt>
                <c:pt idx="136">
                  <c:v>221.9649503649926</c:v>
                </c:pt>
                <c:pt idx="137">
                  <c:v>221.18610802922393</c:v>
                </c:pt>
                <c:pt idx="138">
                  <c:v>220.23333048851441</c:v>
                </c:pt>
                <c:pt idx="139">
                  <c:v>219.12615122016715</c:v>
                </c:pt>
                <c:pt idx="140">
                  <c:v>217.82721651092351</c:v>
                </c:pt>
                <c:pt idx="141">
                  <c:v>216.24358447162169</c:v>
                </c:pt>
                <c:pt idx="142">
                  <c:v>214.25253951226617</c:v>
                </c:pt>
                <c:pt idx="143">
                  <c:v>212.03619031901493</c:v>
                </c:pt>
                <c:pt idx="144">
                  <c:v>209.71032952524456</c:v>
                </c:pt>
                <c:pt idx="145">
                  <c:v>206.8649195617642</c:v>
                </c:pt>
                <c:pt idx="146">
                  <c:v>203.53377190316695</c:v>
                </c:pt>
                <c:pt idx="147">
                  <c:v>199.89271252600025</c:v>
                </c:pt>
                <c:pt idx="148">
                  <c:v>195.85788848553869</c:v>
                </c:pt>
                <c:pt idx="149">
                  <c:v>191.52420475588187</c:v>
                </c:pt>
                <c:pt idx="150">
                  <c:v>186.89618900542942</c:v>
                </c:pt>
                <c:pt idx="151">
                  <c:v>182.033405235781</c:v>
                </c:pt>
                <c:pt idx="152">
                  <c:v>177.56314329456708</c:v>
                </c:pt>
                <c:pt idx="153">
                  <c:v>174.10443996421577</c:v>
                </c:pt>
                <c:pt idx="154">
                  <c:v>171.82255996696841</c:v>
                </c:pt>
                <c:pt idx="155">
                  <c:v>170.09159381566315</c:v>
                </c:pt>
                <c:pt idx="156">
                  <c:v>169.21377890676598</c:v>
                </c:pt>
                <c:pt idx="157">
                  <c:v>169.04041129855321</c:v>
                </c:pt>
                <c:pt idx="158">
                  <c:v>169.18191812174143</c:v>
                </c:pt>
                <c:pt idx="159">
                  <c:v>169.69100134314593</c:v>
                </c:pt>
                <c:pt idx="160">
                  <c:v>170.38553970136547</c:v>
                </c:pt>
                <c:pt idx="161">
                  <c:v>171.22972895510659</c:v>
                </c:pt>
                <c:pt idx="162">
                  <c:v>172.0674421124061</c:v>
                </c:pt>
                <c:pt idx="163">
                  <c:v>172.98225425760563</c:v>
                </c:pt>
                <c:pt idx="164">
                  <c:v>173.78977316086673</c:v>
                </c:pt>
                <c:pt idx="165">
                  <c:v>174.7690213792616</c:v>
                </c:pt>
                <c:pt idx="166">
                  <c:v>175.92217358085685</c:v>
                </c:pt>
                <c:pt idx="167">
                  <c:v>177.02662176694477</c:v>
                </c:pt>
                <c:pt idx="168">
                  <c:v>178.09534316948748</c:v>
                </c:pt>
                <c:pt idx="169">
                  <c:v>179.25723984875768</c:v>
                </c:pt>
                <c:pt idx="170">
                  <c:v>180.88975986039171</c:v>
                </c:pt>
                <c:pt idx="171">
                  <c:v>182.95670140959234</c:v>
                </c:pt>
                <c:pt idx="172">
                  <c:v>185.40003207039294</c:v>
                </c:pt>
                <c:pt idx="173">
                  <c:v>188.11079883420888</c:v>
                </c:pt>
                <c:pt idx="174">
                  <c:v>191.28996815465436</c:v>
                </c:pt>
                <c:pt idx="175">
                  <c:v>194.85535521968094</c:v>
                </c:pt>
                <c:pt idx="176">
                  <c:v>198.76186635662856</c:v>
                </c:pt>
                <c:pt idx="177">
                  <c:v>202.46633817534945</c:v>
                </c:pt>
                <c:pt idx="178">
                  <c:v>205.16585062339948</c:v>
                </c:pt>
                <c:pt idx="179">
                  <c:v>206.74078519083028</c:v>
                </c:pt>
                <c:pt idx="180">
                  <c:v>208.03764786845872</c:v>
                </c:pt>
                <c:pt idx="181">
                  <c:v>208.74244418626958</c:v>
                </c:pt>
                <c:pt idx="182">
                  <c:v>208.82379463347962</c:v>
                </c:pt>
                <c:pt idx="183">
                  <c:v>208.79119504628889</c:v>
                </c:pt>
                <c:pt idx="184">
                  <c:v>208.65648773503591</c:v>
                </c:pt>
                <c:pt idx="185">
                  <c:v>208.66137329387931</c:v>
                </c:pt>
                <c:pt idx="186">
                  <c:v>208.7212676558886</c:v>
                </c:pt>
                <c:pt idx="187">
                  <c:v>208.95501629774333</c:v>
                </c:pt>
                <c:pt idx="188">
                  <c:v>209.30001504407076</c:v>
                </c:pt>
                <c:pt idx="189">
                  <c:v>209.83078311760377</c:v>
                </c:pt>
                <c:pt idx="190">
                  <c:v>210.32072287778809</c:v>
                </c:pt>
                <c:pt idx="191">
                  <c:v>210.67759034872748</c:v>
                </c:pt>
                <c:pt idx="192">
                  <c:v>211.17623724497921</c:v>
                </c:pt>
                <c:pt idx="193">
                  <c:v>211.76268053382697</c:v>
                </c:pt>
                <c:pt idx="194">
                  <c:v>212.34093587737874</c:v>
                </c:pt>
                <c:pt idx="195">
                  <c:v>212.88394080988806</c:v>
                </c:pt>
                <c:pt idx="196">
                  <c:v>213.43132997835821</c:v>
                </c:pt>
                <c:pt idx="197">
                  <c:v>214.00430459540758</c:v>
                </c:pt>
                <c:pt idx="198">
                  <c:v>214.61012731883775</c:v>
                </c:pt>
                <c:pt idx="199">
                  <c:v>215.13242521738869</c:v>
                </c:pt>
                <c:pt idx="200">
                  <c:v>215.60531558528186</c:v>
                </c:pt>
                <c:pt idx="201">
                  <c:v>216.08182977102942</c:v>
                </c:pt>
                <c:pt idx="202">
                  <c:v>216.47553517325792</c:v>
                </c:pt>
                <c:pt idx="203">
                  <c:v>216.97126323685347</c:v>
                </c:pt>
                <c:pt idx="204">
                  <c:v>217.47501221863396</c:v>
                </c:pt>
                <c:pt idx="205">
                  <c:v>217.80154974027749</c:v>
                </c:pt>
                <c:pt idx="206">
                  <c:v>218.11527668333306</c:v>
                </c:pt>
                <c:pt idx="207">
                  <c:v>218.55871693846129</c:v>
                </c:pt>
                <c:pt idx="208">
                  <c:v>218.90958486627196</c:v>
                </c:pt>
                <c:pt idx="209">
                  <c:v>219.16884756886643</c:v>
                </c:pt>
                <c:pt idx="210">
                  <c:v>219.40201314049207</c:v>
                </c:pt>
                <c:pt idx="211">
                  <c:v>219.6510890527619</c:v>
                </c:pt>
                <c:pt idx="212">
                  <c:v>219.99792835639559</c:v>
                </c:pt>
                <c:pt idx="213">
                  <c:v>220.34578002128825</c:v>
                </c:pt>
                <c:pt idx="214">
                  <c:v>220.57456617349683</c:v>
                </c:pt>
                <c:pt idx="215">
                  <c:v>220.62267646784323</c:v>
                </c:pt>
                <c:pt idx="216">
                  <c:v>220.59323981647069</c:v>
                </c:pt>
                <c:pt idx="217">
                  <c:v>220.47991367674217</c:v>
                </c:pt>
                <c:pt idx="218">
                  <c:v>220.37838185545431</c:v>
                </c:pt>
                <c:pt idx="219">
                  <c:v>220.22312171272705</c:v>
                </c:pt>
                <c:pt idx="220">
                  <c:v>220.09211235020959</c:v>
                </c:pt>
                <c:pt idx="221">
                  <c:v>219.72194986173193</c:v>
                </c:pt>
                <c:pt idx="222">
                  <c:v>218.77718448775255</c:v>
                </c:pt>
                <c:pt idx="223">
                  <c:v>217.37278568100234</c:v>
                </c:pt>
                <c:pt idx="224">
                  <c:v>215.43641755169446</c:v>
                </c:pt>
                <c:pt idx="225">
                  <c:v>213.02746235541028</c:v>
                </c:pt>
                <c:pt idx="226">
                  <c:v>210.14842678960949</c:v>
                </c:pt>
                <c:pt idx="227">
                  <c:v>206.87239395963954</c:v>
                </c:pt>
                <c:pt idx="228">
                  <c:v>203.38067134735957</c:v>
                </c:pt>
                <c:pt idx="229">
                  <c:v>200.27138893602421</c:v>
                </c:pt>
                <c:pt idx="230">
                  <c:v>197.87512824863774</c:v>
                </c:pt>
                <c:pt idx="231">
                  <c:v>196.38319530643483</c:v>
                </c:pt>
                <c:pt idx="232">
                  <c:v>195.5444879751706</c:v>
                </c:pt>
                <c:pt idx="233">
                  <c:v>195.1210658232344</c:v>
                </c:pt>
                <c:pt idx="234">
                  <c:v>194.86559922144716</c:v>
                </c:pt>
                <c:pt idx="235">
                  <c:v>194.58055312748968</c:v>
                </c:pt>
                <c:pt idx="236">
                  <c:v>194.30512596383662</c:v>
                </c:pt>
                <c:pt idx="237">
                  <c:v>193.86627012046458</c:v>
                </c:pt>
                <c:pt idx="238">
                  <c:v>193.09194164965962</c:v>
                </c:pt>
                <c:pt idx="239">
                  <c:v>192.07256152276273</c:v>
                </c:pt>
                <c:pt idx="240">
                  <c:v>190.92544140562714</c:v>
                </c:pt>
                <c:pt idx="241">
                  <c:v>189.75579206673274</c:v>
                </c:pt>
                <c:pt idx="242">
                  <c:v>188.36226960006098</c:v>
                </c:pt>
                <c:pt idx="243">
                  <c:v>186.76209501544091</c:v>
                </c:pt>
                <c:pt idx="244">
                  <c:v>184.73424155271468</c:v>
                </c:pt>
                <c:pt idx="245">
                  <c:v>182.26853066404431</c:v>
                </c:pt>
                <c:pt idx="246">
                  <c:v>179.63556676681011</c:v>
                </c:pt>
                <c:pt idx="247">
                  <c:v>177.20513855397857</c:v>
                </c:pt>
                <c:pt idx="248">
                  <c:v>174.96166635751868</c:v>
                </c:pt>
                <c:pt idx="249">
                  <c:v>172.89076894540185</c:v>
                </c:pt>
                <c:pt idx="250">
                  <c:v>170.97917133421709</c:v>
                </c:pt>
                <c:pt idx="251">
                  <c:v>169.35308123158501</c:v>
                </c:pt>
                <c:pt idx="252">
                  <c:v>168.43976729069385</c:v>
                </c:pt>
                <c:pt idx="253">
                  <c:v>167.77516980679434</c:v>
                </c:pt>
                <c:pt idx="254">
                  <c:v>166.78015674473323</c:v>
                </c:pt>
                <c:pt idx="255">
                  <c:v>165.14476007206144</c:v>
                </c:pt>
                <c:pt idx="256">
                  <c:v>162.57362468190288</c:v>
                </c:pt>
                <c:pt idx="257">
                  <c:v>159.41257662944881</c:v>
                </c:pt>
                <c:pt idx="258">
                  <c:v>156.11622458102966</c:v>
                </c:pt>
                <c:pt idx="259">
                  <c:v>153.07959192095046</c:v>
                </c:pt>
                <c:pt idx="260">
                  <c:v>150.25808485010813</c:v>
                </c:pt>
                <c:pt idx="261">
                  <c:v>147.72130909240749</c:v>
                </c:pt>
                <c:pt idx="262">
                  <c:v>145.37659300837615</c:v>
                </c:pt>
                <c:pt idx="263">
                  <c:v>143.36916277696261</c:v>
                </c:pt>
                <c:pt idx="264">
                  <c:v>141.74691948642703</c:v>
                </c:pt>
                <c:pt idx="265">
                  <c:v>140.38484875670187</c:v>
                </c:pt>
                <c:pt idx="266">
                  <c:v>139.20447577541711</c:v>
                </c:pt>
                <c:pt idx="267">
                  <c:v>138.88720840807733</c:v>
                </c:pt>
                <c:pt idx="268">
                  <c:v>139.07742314591752</c:v>
                </c:pt>
                <c:pt idx="269">
                  <c:v>139.85300598084694</c:v>
                </c:pt>
                <c:pt idx="270">
                  <c:v>141.08892859770486</c:v>
                </c:pt>
                <c:pt idx="271">
                  <c:v>142.62978024403526</c:v>
                </c:pt>
                <c:pt idx="272">
                  <c:v>144.48287407141717</c:v>
                </c:pt>
                <c:pt idx="273">
                  <c:v>146.65496068130815</c:v>
                </c:pt>
                <c:pt idx="274">
                  <c:v>149.10611755197675</c:v>
                </c:pt>
                <c:pt idx="275">
                  <c:v>152.11333927874776</c:v>
                </c:pt>
                <c:pt idx="276">
                  <c:v>155.22154394961331</c:v>
                </c:pt>
                <c:pt idx="277">
                  <c:v>157.90911749195075</c:v>
                </c:pt>
                <c:pt idx="278">
                  <c:v>160.36226230026224</c:v>
                </c:pt>
                <c:pt idx="279">
                  <c:v>162.59285750793438</c:v>
                </c:pt>
                <c:pt idx="280">
                  <c:v>164.39648385347789</c:v>
                </c:pt>
                <c:pt idx="281">
                  <c:v>165.59367740321036</c:v>
                </c:pt>
                <c:pt idx="282">
                  <c:v>166.13877914142495</c:v>
                </c:pt>
                <c:pt idx="283">
                  <c:v>165.97733459208456</c:v>
                </c:pt>
                <c:pt idx="284">
                  <c:v>165.05907808500112</c:v>
                </c:pt>
                <c:pt idx="285">
                  <c:v>163.51299515538565</c:v>
                </c:pt>
                <c:pt idx="286">
                  <c:v>161.30122629727907</c:v>
                </c:pt>
                <c:pt idx="287">
                  <c:v>158.5795935051807</c:v>
                </c:pt>
                <c:pt idx="288">
                  <c:v>155.47654785093602</c:v>
                </c:pt>
                <c:pt idx="289">
                  <c:v>152.03681340086402</c:v>
                </c:pt>
                <c:pt idx="290">
                  <c:v>148.38475083156678</c:v>
                </c:pt>
                <c:pt idx="291">
                  <c:v>144.43515461375395</c:v>
                </c:pt>
                <c:pt idx="292">
                  <c:v>139.66937348961903</c:v>
                </c:pt>
                <c:pt idx="293">
                  <c:v>134.38096014426372</c:v>
                </c:pt>
                <c:pt idx="294">
                  <c:v>128.86550167162807</c:v>
                </c:pt>
                <c:pt idx="295">
                  <c:v>123.25430923534898</c:v>
                </c:pt>
                <c:pt idx="296">
                  <c:v>117.68705467878368</c:v>
                </c:pt>
                <c:pt idx="297">
                  <c:v>112.33266585733878</c:v>
                </c:pt>
                <c:pt idx="298">
                  <c:v>106.92861463754349</c:v>
                </c:pt>
                <c:pt idx="299">
                  <c:v>101.49410581927091</c:v>
                </c:pt>
                <c:pt idx="300">
                  <c:v>97.194559217788537</c:v>
                </c:pt>
                <c:pt idx="301">
                  <c:v>94.238054662574029</c:v>
                </c:pt>
                <c:pt idx="302">
                  <c:v>92.355127380837573</c:v>
                </c:pt>
                <c:pt idx="303">
                  <c:v>91.386271428465449</c:v>
                </c:pt>
                <c:pt idx="304">
                  <c:v>91.104250549352727</c:v>
                </c:pt>
                <c:pt idx="305">
                  <c:v>91.64700050709483</c:v>
                </c:pt>
                <c:pt idx="306">
                  <c:v>93.160308160395232</c:v>
                </c:pt>
                <c:pt idx="307">
                  <c:v>95.612592148057132</c:v>
                </c:pt>
                <c:pt idx="308">
                  <c:v>98.996238905898892</c:v>
                </c:pt>
                <c:pt idx="309">
                  <c:v>103.32268206698359</c:v>
                </c:pt>
                <c:pt idx="310">
                  <c:v>108.23632190798484</c:v>
                </c:pt>
                <c:pt idx="311">
                  <c:v>113.74122022275525</c:v>
                </c:pt>
                <c:pt idx="312">
                  <c:v>119.736510974851</c:v>
                </c:pt>
                <c:pt idx="313">
                  <c:v>125.78447166909324</c:v>
                </c:pt>
                <c:pt idx="314">
                  <c:v>131.82874307916299</c:v>
                </c:pt>
                <c:pt idx="315">
                  <c:v>137.76499361153506</c:v>
                </c:pt>
                <c:pt idx="316">
                  <c:v>143.45999410295545</c:v>
                </c:pt>
                <c:pt idx="317">
                  <c:v>148.71691763349733</c:v>
                </c:pt>
                <c:pt idx="318">
                  <c:v>153.56946243092062</c:v>
                </c:pt>
                <c:pt idx="319">
                  <c:v>158.04873455161905</c:v>
                </c:pt>
                <c:pt idx="320">
                  <c:v>162.18344727841759</c:v>
                </c:pt>
                <c:pt idx="321">
                  <c:v>166.64625902623163</c:v>
                </c:pt>
                <c:pt idx="322">
                  <c:v>171.51654679344458</c:v>
                </c:pt>
                <c:pt idx="323">
                  <c:v>176.90142780933346</c:v>
                </c:pt>
                <c:pt idx="324">
                  <c:v>182.81670259323087</c:v>
                </c:pt>
                <c:pt idx="325">
                  <c:v>187.46772547067465</c:v>
                </c:pt>
                <c:pt idx="326">
                  <c:v>190.86251581908428</c:v>
                </c:pt>
                <c:pt idx="327">
                  <c:v>193.25462998684702</c:v>
                </c:pt>
                <c:pt idx="328">
                  <c:v>194.77042768016648</c:v>
                </c:pt>
                <c:pt idx="329">
                  <c:v>195.69577939707676</c:v>
                </c:pt>
                <c:pt idx="330">
                  <c:v>195.99918098191702</c:v>
                </c:pt>
                <c:pt idx="331">
                  <c:v>195.75001321407726</c:v>
                </c:pt>
                <c:pt idx="332">
                  <c:v>194.90462758222515</c:v>
                </c:pt>
                <c:pt idx="333">
                  <c:v>193.58888699897705</c:v>
                </c:pt>
                <c:pt idx="334">
                  <c:v>191.67897261444034</c:v>
                </c:pt>
                <c:pt idx="335">
                  <c:v>189.6021285671757</c:v>
                </c:pt>
                <c:pt idx="336">
                  <c:v>187.32811867739295</c:v>
                </c:pt>
                <c:pt idx="337">
                  <c:v>184.93364800990119</c:v>
                </c:pt>
                <c:pt idx="338">
                  <c:v>182.88029047067803</c:v>
                </c:pt>
                <c:pt idx="339">
                  <c:v>181.10796043447203</c:v>
                </c:pt>
                <c:pt idx="340">
                  <c:v>179.69657886258958</c:v>
                </c:pt>
                <c:pt idx="341">
                  <c:v>178.78145741162115</c:v>
                </c:pt>
                <c:pt idx="342">
                  <c:v>178.53672991841952</c:v>
                </c:pt>
                <c:pt idx="343">
                  <c:v>179.01236607854111</c:v>
                </c:pt>
                <c:pt idx="344">
                  <c:v>180.08526099557642</c:v>
                </c:pt>
                <c:pt idx="345">
                  <c:v>181.72485630360902</c:v>
                </c:pt>
                <c:pt idx="346">
                  <c:v>183.27832889563908</c:v>
                </c:pt>
                <c:pt idx="347">
                  <c:v>184.43230359597453</c:v>
                </c:pt>
                <c:pt idx="348">
                  <c:v>184.60828024243804</c:v>
                </c:pt>
                <c:pt idx="349">
                  <c:v>183.82610483917358</c:v>
                </c:pt>
                <c:pt idx="350">
                  <c:v>183.56871215923715</c:v>
                </c:pt>
                <c:pt idx="351">
                  <c:v>184.03265737775737</c:v>
                </c:pt>
                <c:pt idx="352">
                  <c:v>185.15014527177604</c:v>
                </c:pt>
                <c:pt idx="353">
                  <c:v>186.66782640471635</c:v>
                </c:pt>
                <c:pt idx="354">
                  <c:v>188.30568591204587</c:v>
                </c:pt>
                <c:pt idx="355">
                  <c:v>189.97755622650388</c:v>
                </c:pt>
                <c:pt idx="356">
                  <c:v>191.63159036292666</c:v>
                </c:pt>
                <c:pt idx="357">
                  <c:v>193.37992956577847</c:v>
                </c:pt>
                <c:pt idx="358">
                  <c:v>195.04608882994935</c:v>
                </c:pt>
                <c:pt idx="359">
                  <c:v>196.60254353533787</c:v>
                </c:pt>
                <c:pt idx="360">
                  <c:v>197.90080941723497</c:v>
                </c:pt>
                <c:pt idx="361">
                  <c:v>198.97920869283229</c:v>
                </c:pt>
                <c:pt idx="362">
                  <c:v>200.00542340876825</c:v>
                </c:pt>
                <c:pt idx="363">
                  <c:v>200.86654468501683</c:v>
                </c:pt>
                <c:pt idx="364">
                  <c:v>201.679887401554</c:v>
                </c:pt>
                <c:pt idx="365">
                  <c:v>202.396819139896</c:v>
                </c:pt>
                <c:pt idx="366">
                  <c:v>203.12014074451938</c:v>
                </c:pt>
                <c:pt idx="367">
                  <c:v>203.74782222571019</c:v>
                </c:pt>
                <c:pt idx="368">
                  <c:v>204.25029743911711</c:v>
                </c:pt>
                <c:pt idx="369">
                  <c:v>204.59719763610809</c:v>
                </c:pt>
                <c:pt idx="370">
                  <c:v>204.83125935640746</c:v>
                </c:pt>
                <c:pt idx="371">
                  <c:v>204.92423940591456</c:v>
                </c:pt>
                <c:pt idx="372">
                  <c:v>204.87468252853651</c:v>
                </c:pt>
                <c:pt idx="373">
                  <c:v>205.40432233403371</c:v>
                </c:pt>
                <c:pt idx="374">
                  <c:v>206.52706676987728</c:v>
                </c:pt>
                <c:pt idx="375">
                  <c:v>207.04960009527133</c:v>
                </c:pt>
                <c:pt idx="376">
                  <c:v>206.85193854948122</c:v>
                </c:pt>
                <c:pt idx="377">
                  <c:v>206.09102019952113</c:v>
                </c:pt>
                <c:pt idx="378">
                  <c:v>205.04401864571182</c:v>
                </c:pt>
                <c:pt idx="379">
                  <c:v>203.98217105758013</c:v>
                </c:pt>
                <c:pt idx="380">
                  <c:v>203.03277328392011</c:v>
                </c:pt>
                <c:pt idx="381">
                  <c:v>202.19332918515701</c:v>
                </c:pt>
                <c:pt idx="382">
                  <c:v>201.3107654016834</c:v>
                </c:pt>
                <c:pt idx="383">
                  <c:v>200.32686037078469</c:v>
                </c:pt>
                <c:pt idx="384">
                  <c:v>199.3786403422628</c:v>
                </c:pt>
                <c:pt idx="385">
                  <c:v>198.5587449313195</c:v>
                </c:pt>
                <c:pt idx="386">
                  <c:v>197.76191839814106</c:v>
                </c:pt>
                <c:pt idx="387">
                  <c:v>196.89715544443791</c:v>
                </c:pt>
                <c:pt idx="388">
                  <c:v>196.02814348717345</c:v>
                </c:pt>
                <c:pt idx="389">
                  <c:v>195.16136321892935</c:v>
                </c:pt>
                <c:pt idx="390">
                  <c:v>194.17356604824249</c:v>
                </c:pt>
                <c:pt idx="391">
                  <c:v>193.01252250606998</c:v>
                </c:pt>
                <c:pt idx="392">
                  <c:v>191.78386692868</c:v>
                </c:pt>
                <c:pt idx="393">
                  <c:v>190.29587716493538</c:v>
                </c:pt>
                <c:pt idx="394">
                  <c:v>188.40542507532496</c:v>
                </c:pt>
                <c:pt idx="395">
                  <c:v>186.09731545414613</c:v>
                </c:pt>
                <c:pt idx="396">
                  <c:v>183.39136811151951</c:v>
                </c:pt>
                <c:pt idx="397">
                  <c:v>180.34280133371033</c:v>
                </c:pt>
                <c:pt idx="398">
                  <c:v>176.95335507727108</c:v>
                </c:pt>
                <c:pt idx="399">
                  <c:v>173.19078930209639</c:v>
                </c:pt>
                <c:pt idx="400">
                  <c:v>169.11457474039668</c:v>
                </c:pt>
                <c:pt idx="401">
                  <c:v>164.74576129882769</c:v>
                </c:pt>
                <c:pt idx="402">
                  <c:v>160.09147196814862</c:v>
                </c:pt>
                <c:pt idx="403">
                  <c:v>155.1613587398295</c:v>
                </c:pt>
                <c:pt idx="404">
                  <c:v>149.97663883676569</c:v>
                </c:pt>
                <c:pt idx="405">
                  <c:v>144.6368973877837</c:v>
                </c:pt>
                <c:pt idx="406">
                  <c:v>139.07713605026188</c:v>
                </c:pt>
                <c:pt idx="407">
                  <c:v>133.39120250793405</c:v>
                </c:pt>
                <c:pt idx="408">
                  <c:v>127.67495616116989</c:v>
                </c:pt>
                <c:pt idx="409">
                  <c:v>121.91226722569527</c:v>
                </c:pt>
                <c:pt idx="410">
                  <c:v>116.80209282371871</c:v>
                </c:pt>
                <c:pt idx="411">
                  <c:v>113.44808568343265</c:v>
                </c:pt>
                <c:pt idx="412">
                  <c:v>111.45669447701475</c:v>
                </c:pt>
                <c:pt idx="413">
                  <c:v>110.44310259416746</c:v>
                </c:pt>
                <c:pt idx="414">
                  <c:v>109.99055624076996</c:v>
                </c:pt>
                <c:pt idx="415">
                  <c:v>109.66512883763382</c:v>
                </c:pt>
                <c:pt idx="416">
                  <c:v>109.40473431166198</c:v>
                </c:pt>
                <c:pt idx="417">
                  <c:v>109.19513936461107</c:v>
                </c:pt>
                <c:pt idx="418">
                  <c:v>109.5185901827179</c:v>
                </c:pt>
                <c:pt idx="419">
                  <c:v>110.82946786097037</c:v>
                </c:pt>
                <c:pt idx="420">
                  <c:v>113.29797033320341</c:v>
                </c:pt>
                <c:pt idx="421">
                  <c:v>117.06581876911083</c:v>
                </c:pt>
                <c:pt idx="422">
                  <c:v>122.30075578687153</c:v>
                </c:pt>
                <c:pt idx="423">
                  <c:v>129.0437745724968</c:v>
                </c:pt>
                <c:pt idx="424">
                  <c:v>136.80348422076628</c:v>
                </c:pt>
                <c:pt idx="425">
                  <c:v>145.43706235763042</c:v>
                </c:pt>
                <c:pt idx="426">
                  <c:v>154.86498063781269</c:v>
                </c:pt>
                <c:pt idx="427">
                  <c:v>164.83228981951942</c:v>
                </c:pt>
                <c:pt idx="428">
                  <c:v>175.05134444878715</c:v>
                </c:pt>
                <c:pt idx="429">
                  <c:v>185.55201026041891</c:v>
                </c:pt>
                <c:pt idx="430">
                  <c:v>196.39570177884823</c:v>
                </c:pt>
                <c:pt idx="431">
                  <c:v>207.51910933432146</c:v>
                </c:pt>
                <c:pt idx="432">
                  <c:v>218.93148553937365</c:v>
                </c:pt>
                <c:pt idx="433">
                  <c:v>230.46598665172954</c:v>
                </c:pt>
                <c:pt idx="434">
                  <c:v>242.11014152467342</c:v>
                </c:pt>
                <c:pt idx="435">
                  <c:v>253.00936140739086</c:v>
                </c:pt>
                <c:pt idx="436">
                  <c:v>262.01787206836082</c:v>
                </c:pt>
                <c:pt idx="437">
                  <c:v>269.51495883233304</c:v>
                </c:pt>
                <c:pt idx="438">
                  <c:v>275.82919276830739</c:v>
                </c:pt>
                <c:pt idx="439">
                  <c:v>281.5377164015145</c:v>
                </c:pt>
                <c:pt idx="440">
                  <c:v>287.11173821678261</c:v>
                </c:pt>
                <c:pt idx="441">
                  <c:v>292.66929681549163</c:v>
                </c:pt>
                <c:pt idx="442">
                  <c:v>298.27012013737692</c:v>
                </c:pt>
                <c:pt idx="443">
                  <c:v>303.58472628065562</c:v>
                </c:pt>
                <c:pt idx="444">
                  <c:v>308.41051656675904</c:v>
                </c:pt>
                <c:pt idx="445">
                  <c:v>312.55739990777755</c:v>
                </c:pt>
                <c:pt idx="446">
                  <c:v>315.8099076071793</c:v>
                </c:pt>
                <c:pt idx="447">
                  <c:v>318.07991471431933</c:v>
                </c:pt>
                <c:pt idx="448">
                  <c:v>319.32915204398705</c:v>
                </c:pt>
                <c:pt idx="449">
                  <c:v>319.95921727137267</c:v>
                </c:pt>
                <c:pt idx="450">
                  <c:v>320.06081594280556</c:v>
                </c:pt>
                <c:pt idx="451">
                  <c:v>319.78536856258972</c:v>
                </c:pt>
                <c:pt idx="452">
                  <c:v>319.17726328854434</c:v>
                </c:pt>
                <c:pt idx="453">
                  <c:v>318.54208918942555</c:v>
                </c:pt>
                <c:pt idx="454">
                  <c:v>318.10346694408514</c:v>
                </c:pt>
                <c:pt idx="455">
                  <c:v>317.71089256377093</c:v>
                </c:pt>
                <c:pt idx="456">
                  <c:v>317.54543928963471</c:v>
                </c:pt>
                <c:pt idx="457">
                  <c:v>317.41732857504741</c:v>
                </c:pt>
                <c:pt idx="458">
                  <c:v>317.34214945388993</c:v>
                </c:pt>
                <c:pt idx="459">
                  <c:v>317.38352257282145</c:v>
                </c:pt>
                <c:pt idx="460">
                  <c:v>317.50171314414285</c:v>
                </c:pt>
                <c:pt idx="461">
                  <c:v>317.90311982536264</c:v>
                </c:pt>
                <c:pt idx="462">
                  <c:v>318.38749522341169</c:v>
                </c:pt>
                <c:pt idx="463">
                  <c:v>319.10230328314924</c:v>
                </c:pt>
                <c:pt idx="464">
                  <c:v>319.85751072290697</c:v>
                </c:pt>
                <c:pt idx="465">
                  <c:v>320.82231759037563</c:v>
                </c:pt>
                <c:pt idx="466">
                  <c:v>321.86675469880828</c:v>
                </c:pt>
                <c:pt idx="467">
                  <c:v>322.8677735681307</c:v>
                </c:pt>
                <c:pt idx="468">
                  <c:v>323.80102175519755</c:v>
                </c:pt>
                <c:pt idx="469">
                  <c:v>324.53632777402851</c:v>
                </c:pt>
                <c:pt idx="470">
                  <c:v>325.16584102218019</c:v>
                </c:pt>
                <c:pt idx="471">
                  <c:v>325.67308402047399</c:v>
                </c:pt>
                <c:pt idx="472">
                  <c:v>326.12592371120678</c:v>
                </c:pt>
                <c:pt idx="473">
                  <c:v>326.34085265649856</c:v>
                </c:pt>
                <c:pt idx="474">
                  <c:v>326.48078706753711</c:v>
                </c:pt>
                <c:pt idx="475">
                  <c:v>326.5453419084958</c:v>
                </c:pt>
                <c:pt idx="476">
                  <c:v>326.53723868476533</c:v>
                </c:pt>
                <c:pt idx="477">
                  <c:v>326.57283570901416</c:v>
                </c:pt>
                <c:pt idx="478">
                  <c:v>326.63954065447462</c:v>
                </c:pt>
                <c:pt idx="479">
                  <c:v>326.45803752720735</c:v>
                </c:pt>
                <c:pt idx="480">
                  <c:v>326.00741925588369</c:v>
                </c:pt>
                <c:pt idx="481">
                  <c:v>325.33915623620032</c:v>
                </c:pt>
                <c:pt idx="482">
                  <c:v>324.5715288334157</c:v>
                </c:pt>
                <c:pt idx="483">
                  <c:v>324.21371892315295</c:v>
                </c:pt>
                <c:pt idx="484">
                  <c:v>323.91112515983349</c:v>
                </c:pt>
                <c:pt idx="485">
                  <c:v>323.88103860907705</c:v>
                </c:pt>
                <c:pt idx="486">
                  <c:v>323.8655741006865</c:v>
                </c:pt>
                <c:pt idx="487">
                  <c:v>324.0420684006337</c:v>
                </c:pt>
                <c:pt idx="488">
                  <c:v>324.33729390827727</c:v>
                </c:pt>
                <c:pt idx="489">
                  <c:v>324.60365591533287</c:v>
                </c:pt>
                <c:pt idx="490">
                  <c:v>324.93260546030729</c:v>
                </c:pt>
                <c:pt idx="491">
                  <c:v>325.15009734797593</c:v>
                </c:pt>
                <c:pt idx="492">
                  <c:v>325.53239755197779</c:v>
                </c:pt>
                <c:pt idx="493">
                  <c:v>326.04529004797951</c:v>
                </c:pt>
                <c:pt idx="494">
                  <c:v>326.8264215827503</c:v>
                </c:pt>
                <c:pt idx="495">
                  <c:v>327.89208146100026</c:v>
                </c:pt>
                <c:pt idx="496">
                  <c:v>329.28192134861564</c:v>
                </c:pt>
                <c:pt idx="497">
                  <c:v>330.58023509102981</c:v>
                </c:pt>
                <c:pt idx="498">
                  <c:v>332.03098623787366</c:v>
                </c:pt>
                <c:pt idx="499">
                  <c:v>333.31783345034489</c:v>
                </c:pt>
                <c:pt idx="500">
                  <c:v>334.75800010801066</c:v>
                </c:pt>
                <c:pt idx="501">
                  <c:v>336.05046163816371</c:v>
                </c:pt>
                <c:pt idx="502">
                  <c:v>337.18504151215114</c:v>
                </c:pt>
                <c:pt idx="503">
                  <c:v>338.24773062660108</c:v>
                </c:pt>
                <c:pt idx="504">
                  <c:v>339.30559750147791</c:v>
                </c:pt>
                <c:pt idx="505">
                  <c:v>340.47285923213343</c:v>
                </c:pt>
                <c:pt idx="506">
                  <c:v>341.66110082966162</c:v>
                </c:pt>
                <c:pt idx="507">
                  <c:v>342.7794776889184</c:v>
                </c:pt>
                <c:pt idx="508">
                  <c:v>343.52874863592467</c:v>
                </c:pt>
                <c:pt idx="509">
                  <c:v>344.17115258700738</c:v>
                </c:pt>
                <c:pt idx="510">
                  <c:v>344.72721777262223</c:v>
                </c:pt>
                <c:pt idx="511">
                  <c:v>345.28050871318976</c:v>
                </c:pt>
                <c:pt idx="512">
                  <c:v>345.82200804294439</c:v>
                </c:pt>
                <c:pt idx="513">
                  <c:v>346.31262280887177</c:v>
                </c:pt>
                <c:pt idx="514">
                  <c:v>346.94703643895855</c:v>
                </c:pt>
                <c:pt idx="515">
                  <c:v>347.62187978980791</c:v>
                </c:pt>
                <c:pt idx="516">
                  <c:v>348.47250442136112</c:v>
                </c:pt>
                <c:pt idx="517">
                  <c:v>349.28846561971795</c:v>
                </c:pt>
                <c:pt idx="518">
                  <c:v>350.02935287973963</c:v>
                </c:pt>
                <c:pt idx="519">
                  <c:v>350.68247958129814</c:v>
                </c:pt>
                <c:pt idx="520">
                  <c:v>351.15305807504444</c:v>
                </c:pt>
                <c:pt idx="521">
                  <c:v>351.53513053081025</c:v>
                </c:pt>
                <c:pt idx="522">
                  <c:v>351.99550510536329</c:v>
                </c:pt>
                <c:pt idx="523">
                  <c:v>352.54046625110459</c:v>
                </c:pt>
                <c:pt idx="524">
                  <c:v>353.32350730871195</c:v>
                </c:pt>
                <c:pt idx="525">
                  <c:v>354.07092982342641</c:v>
                </c:pt>
                <c:pt idx="526">
                  <c:v>354.95470445239363</c:v>
                </c:pt>
                <c:pt idx="527">
                  <c:v>356.08434257144029</c:v>
                </c:pt>
                <c:pt idx="528">
                  <c:v>357.32708545056028</c:v>
                </c:pt>
                <c:pt idx="529">
                  <c:v>358.55423272359411</c:v>
                </c:pt>
                <c:pt idx="530">
                  <c:v>359.68390712947149</c:v>
                </c:pt>
                <c:pt idx="531">
                  <c:v>360.59129888874293</c:v>
                </c:pt>
                <c:pt idx="532">
                  <c:v>361.41966051268577</c:v>
                </c:pt>
                <c:pt idx="533">
                  <c:v>362.16276355017146</c:v>
                </c:pt>
                <c:pt idx="534">
                  <c:v>362.84562789246598</c:v>
                </c:pt>
                <c:pt idx="535">
                  <c:v>363.40519497766093</c:v>
                </c:pt>
                <c:pt idx="536">
                  <c:v>364.0171030563024</c:v>
                </c:pt>
                <c:pt idx="537">
                  <c:v>364.67732589812528</c:v>
                </c:pt>
                <c:pt idx="538">
                  <c:v>365.31445467519256</c:v>
                </c:pt>
                <c:pt idx="539">
                  <c:v>365.85026585402392</c:v>
                </c:pt>
                <c:pt idx="540">
                  <c:v>366.27716848063744</c:v>
                </c:pt>
                <c:pt idx="541">
                  <c:v>366.62815552058839</c:v>
                </c:pt>
                <c:pt idx="542">
                  <c:v>366.99829740362003</c:v>
                </c:pt>
                <c:pt idx="543">
                  <c:v>367.44458221872617</c:v>
                </c:pt>
                <c:pt idx="544">
                  <c:v>367.92730666343954</c:v>
                </c:pt>
                <c:pt idx="545">
                  <c:v>368.39135999702108</c:v>
                </c:pt>
                <c:pt idx="546">
                  <c:v>368.72740922801944</c:v>
                </c:pt>
                <c:pt idx="547">
                  <c:v>368.97607005663332</c:v>
                </c:pt>
                <c:pt idx="548">
                  <c:v>369.18098774458463</c:v>
                </c:pt>
                <c:pt idx="549">
                  <c:v>369.35783484115507</c:v>
                </c:pt>
                <c:pt idx="550">
                  <c:v>369.44723216106621</c:v>
                </c:pt>
                <c:pt idx="551">
                  <c:v>369.54821430252264</c:v>
                </c:pt>
                <c:pt idx="552">
                  <c:v>369.57065935617476</c:v>
                </c:pt>
                <c:pt idx="553">
                  <c:v>369.4898394056998</c:v>
                </c:pt>
                <c:pt idx="554">
                  <c:v>369.37831329756904</c:v>
                </c:pt>
                <c:pt idx="555">
                  <c:v>369.11228919775601</c:v>
                </c:pt>
                <c:pt idx="556">
                  <c:v>368.80519002869784</c:v>
                </c:pt>
                <c:pt idx="557">
                  <c:v>368.53402156495184</c:v>
                </c:pt>
                <c:pt idx="558">
                  <c:v>368.25601990610937</c:v>
                </c:pt>
                <c:pt idx="559">
                  <c:v>367.91324914410097</c:v>
                </c:pt>
                <c:pt idx="560">
                  <c:v>367.45838382532395</c:v>
                </c:pt>
                <c:pt idx="561">
                  <c:v>366.93389276183751</c:v>
                </c:pt>
                <c:pt idx="562">
                  <c:v>366.32667024169615</c:v>
                </c:pt>
                <c:pt idx="563">
                  <c:v>365.60615714618103</c:v>
                </c:pt>
                <c:pt idx="564">
                  <c:v>364.76876044262866</c:v>
                </c:pt>
                <c:pt idx="565">
                  <c:v>363.76500963934956</c:v>
                </c:pt>
                <c:pt idx="566">
                  <c:v>362.90923966709192</c:v>
                </c:pt>
                <c:pt idx="567">
                  <c:v>362.21468276962332</c:v>
                </c:pt>
                <c:pt idx="568">
                  <c:v>361.54278409503689</c:v>
                </c:pt>
                <c:pt idx="569">
                  <c:v>360.76872378003407</c:v>
                </c:pt>
                <c:pt idx="570">
                  <c:v>359.95266810464682</c:v>
                </c:pt>
                <c:pt idx="571">
                  <c:v>359.11323209659707</c:v>
                </c:pt>
                <c:pt idx="572">
                  <c:v>358.29221424301267</c:v>
                </c:pt>
                <c:pt idx="573">
                  <c:v>357.32819776278092</c:v>
                </c:pt>
                <c:pt idx="574">
                  <c:v>356.27833639641318</c:v>
                </c:pt>
                <c:pt idx="575">
                  <c:v>355.13692590438137</c:v>
                </c:pt>
                <c:pt idx="576">
                  <c:v>353.86177775789048</c:v>
                </c:pt>
                <c:pt idx="577">
                  <c:v>352.5739486995912</c:v>
                </c:pt>
                <c:pt idx="578">
                  <c:v>351.26210649193035</c:v>
                </c:pt>
                <c:pt idx="579">
                  <c:v>349.96194445408958</c:v>
                </c:pt>
                <c:pt idx="580">
                  <c:v>348.90641026531347</c:v>
                </c:pt>
                <c:pt idx="581">
                  <c:v>348.11360947567397</c:v>
                </c:pt>
                <c:pt idx="582">
                  <c:v>347.40333182369903</c:v>
                </c:pt>
                <c:pt idx="583">
                  <c:v>346.5999986064914</c:v>
                </c:pt>
                <c:pt idx="584">
                  <c:v>345.74153717522285</c:v>
                </c:pt>
                <c:pt idx="585">
                  <c:v>344.93680354635956</c:v>
                </c:pt>
                <c:pt idx="586">
                  <c:v>344.1416648120242</c:v>
                </c:pt>
                <c:pt idx="587">
                  <c:v>343.44461367263773</c:v>
                </c:pt>
                <c:pt idx="588">
                  <c:v>342.8534895439733</c:v>
                </c:pt>
                <c:pt idx="589">
                  <c:v>342.35399034828305</c:v>
                </c:pt>
                <c:pt idx="590">
                  <c:v>341.98214493687664</c:v>
                </c:pt>
                <c:pt idx="591">
                  <c:v>341.55274917250154</c:v>
                </c:pt>
                <c:pt idx="592">
                  <c:v>340.91638385153988</c:v>
                </c:pt>
                <c:pt idx="593">
                  <c:v>340.20589278603683</c:v>
                </c:pt>
                <c:pt idx="594">
                  <c:v>339.54697795634166</c:v>
                </c:pt>
                <c:pt idx="595">
                  <c:v>338.85567195969998</c:v>
                </c:pt>
                <c:pt idx="596">
                  <c:v>338.22677411664614</c:v>
                </c:pt>
                <c:pt idx="597">
                  <c:v>337.72009918459645</c:v>
                </c:pt>
                <c:pt idx="598">
                  <c:v>337.27701463193517</c:v>
                </c:pt>
                <c:pt idx="599">
                  <c:v>337.01878273717091</c:v>
                </c:pt>
                <c:pt idx="600">
                  <c:v>336.93733791123469</c:v>
                </c:pt>
                <c:pt idx="601">
                  <c:v>336.92061961037047</c:v>
                </c:pt>
                <c:pt idx="602">
                  <c:v>336.88672579418812</c:v>
                </c:pt>
                <c:pt idx="603">
                  <c:v>336.95082381001981</c:v>
                </c:pt>
                <c:pt idx="604">
                  <c:v>337.23152967078749</c:v>
                </c:pt>
                <c:pt idx="605">
                  <c:v>337.60141200380383</c:v>
                </c:pt>
                <c:pt idx="606">
                  <c:v>337.91207261889582</c:v>
                </c:pt>
                <c:pt idx="607">
                  <c:v>338.22652857128844</c:v>
                </c:pt>
                <c:pt idx="608">
                  <c:v>338.67371868118931</c:v>
                </c:pt>
                <c:pt idx="609">
                  <c:v>339.28958647494397</c:v>
                </c:pt>
                <c:pt idx="610">
                  <c:v>339.94115674610214</c:v>
                </c:pt>
                <c:pt idx="611">
                  <c:v>340.65952930409429</c:v>
                </c:pt>
                <c:pt idx="612">
                  <c:v>341.23956551147165</c:v>
                </c:pt>
                <c:pt idx="613">
                  <c:v>341.95344508751231</c:v>
                </c:pt>
                <c:pt idx="614">
                  <c:v>342.84933392693443</c:v>
                </c:pt>
                <c:pt idx="615">
                  <c:v>343.81476977870869</c:v>
                </c:pt>
                <c:pt idx="616">
                  <c:v>344.81363364188496</c:v>
                </c:pt>
                <c:pt idx="617">
                  <c:v>345.84950797712457</c:v>
                </c:pt>
                <c:pt idx="618">
                  <c:v>346.80877659426886</c:v>
                </c:pt>
                <c:pt idx="619">
                  <c:v>347.96194762547896</c:v>
                </c:pt>
                <c:pt idx="620">
                  <c:v>349.26949011582673</c:v>
                </c:pt>
                <c:pt idx="621">
                  <c:v>350.58414472230157</c:v>
                </c:pt>
                <c:pt idx="622">
                  <c:v>351.90536435904761</c:v>
                </c:pt>
                <c:pt idx="623">
                  <c:v>353.18956710065936</c:v>
                </c:pt>
                <c:pt idx="624">
                  <c:v>354.29498501599323</c:v>
                </c:pt>
                <c:pt idx="625">
                  <c:v>355.49075539937837</c:v>
                </c:pt>
                <c:pt idx="626">
                  <c:v>356.80992806096464</c:v>
                </c:pt>
                <c:pt idx="627">
                  <c:v>358.15993359473657</c:v>
                </c:pt>
                <c:pt idx="628">
                  <c:v>359.65840024129528</c:v>
                </c:pt>
                <c:pt idx="629">
                  <c:v>360.99236945350333</c:v>
                </c:pt>
                <c:pt idx="630">
                  <c:v>362.10680257246463</c:v>
                </c:pt>
                <c:pt idx="631">
                  <c:v>363.16012545150579</c:v>
                </c:pt>
                <c:pt idx="632">
                  <c:v>364.28319272446686</c:v>
                </c:pt>
                <c:pt idx="633">
                  <c:v>365.38448559181558</c:v>
                </c:pt>
                <c:pt idx="634">
                  <c:v>366.37029439244515</c:v>
                </c:pt>
                <c:pt idx="635">
                  <c:v>367.35719482379551</c:v>
                </c:pt>
                <c:pt idx="636">
                  <c:v>368.38510291427281</c:v>
                </c:pt>
                <c:pt idx="637">
                  <c:v>369.40163345932876</c:v>
                </c:pt>
                <c:pt idx="638">
                  <c:v>370.05689242399581</c:v>
                </c:pt>
                <c:pt idx="639">
                  <c:v>370.30174685291922</c:v>
                </c:pt>
                <c:pt idx="640">
                  <c:v>370.37699709500237</c:v>
                </c:pt>
                <c:pt idx="641">
                  <c:v>370.22492039538679</c:v>
                </c:pt>
                <c:pt idx="642">
                  <c:v>369.76146498035706</c:v>
                </c:pt>
                <c:pt idx="643">
                  <c:v>369.17981382802191</c:v>
                </c:pt>
                <c:pt idx="644">
                  <c:v>368.19675122586636</c:v>
                </c:pt>
                <c:pt idx="645">
                  <c:v>366.95700113156897</c:v>
                </c:pt>
                <c:pt idx="646">
                  <c:v>365.45877027529446</c:v>
                </c:pt>
                <c:pt idx="647">
                  <c:v>363.64809563873337</c:v>
                </c:pt>
                <c:pt idx="648">
                  <c:v>361.68131905113847</c:v>
                </c:pt>
                <c:pt idx="649">
                  <c:v>359.57660220105089</c:v>
                </c:pt>
                <c:pt idx="650">
                  <c:v>357.14147895481619</c:v>
                </c:pt>
                <c:pt idx="651">
                  <c:v>354.5459805736765</c:v>
                </c:pt>
                <c:pt idx="652">
                  <c:v>351.93782822185523</c:v>
                </c:pt>
                <c:pt idx="653">
                  <c:v>349.39491835863561</c:v>
                </c:pt>
                <c:pt idx="654">
                  <c:v>347.14300156181747</c:v>
                </c:pt>
                <c:pt idx="655">
                  <c:v>345.14430913398536</c:v>
                </c:pt>
                <c:pt idx="656">
                  <c:v>343.26243920060188</c:v>
                </c:pt>
                <c:pt idx="657">
                  <c:v>341.33763618517094</c:v>
                </c:pt>
                <c:pt idx="658">
                  <c:v>339.5208949401578</c:v>
                </c:pt>
                <c:pt idx="659">
                  <c:v>337.85313379091491</c:v>
                </c:pt>
                <c:pt idx="660">
                  <c:v>336.295200422383</c:v>
                </c:pt>
                <c:pt idx="661">
                  <c:v>334.67864654373818</c:v>
                </c:pt>
                <c:pt idx="662">
                  <c:v>333.15567373268141</c:v>
                </c:pt>
                <c:pt idx="663">
                  <c:v>331.89446806093667</c:v>
                </c:pt>
                <c:pt idx="664">
                  <c:v>330.94873974855693</c:v>
                </c:pt>
                <c:pt idx="665">
                  <c:v>330.10652899866795</c:v>
                </c:pt>
                <c:pt idx="666">
                  <c:v>329.37525753723196</c:v>
                </c:pt>
                <c:pt idx="667">
                  <c:v>328.91254541898337</c:v>
                </c:pt>
                <c:pt idx="668">
                  <c:v>328.7192726944462</c:v>
                </c:pt>
                <c:pt idx="669">
                  <c:v>328.79317479487344</c:v>
                </c:pt>
                <c:pt idx="670">
                  <c:v>329.03062288757548</c:v>
                </c:pt>
                <c:pt idx="671">
                  <c:v>329.63749805006967</c:v>
                </c:pt>
                <c:pt idx="672">
                  <c:v>330.57307512314122</c:v>
                </c:pt>
                <c:pt idx="673">
                  <c:v>331.72283857520728</c:v>
                </c:pt>
                <c:pt idx="674">
                  <c:v>333.26108176172977</c:v>
                </c:pt>
                <c:pt idx="675">
                  <c:v>335.05946008775055</c:v>
                </c:pt>
                <c:pt idx="676">
                  <c:v>336.80873238869282</c:v>
                </c:pt>
                <c:pt idx="677">
                  <c:v>338.67575297417801</c:v>
                </c:pt>
                <c:pt idx="678">
                  <c:v>340.35300274539509</c:v>
                </c:pt>
                <c:pt idx="679">
                  <c:v>341.57507945728776</c:v>
                </c:pt>
                <c:pt idx="680">
                  <c:v>342.57391949903484</c:v>
                </c:pt>
                <c:pt idx="681">
                  <c:v>343.71746415295524</c:v>
                </c:pt>
                <c:pt idx="682">
                  <c:v>344.83150537195871</c:v>
                </c:pt>
                <c:pt idx="683">
                  <c:v>346.05677418950035</c:v>
                </c:pt>
                <c:pt idx="684">
                  <c:v>347.31394540569261</c:v>
                </c:pt>
                <c:pt idx="685">
                  <c:v>348.57594960525472</c:v>
                </c:pt>
                <c:pt idx="686">
                  <c:v>349.85164578946592</c:v>
                </c:pt>
                <c:pt idx="687">
                  <c:v>350.89074995950699</c:v>
                </c:pt>
                <c:pt idx="688">
                  <c:v>351.70530765492953</c:v>
                </c:pt>
                <c:pt idx="689">
                  <c:v>352.27874552762728</c:v>
                </c:pt>
                <c:pt idx="690">
                  <c:v>352.66961125627131</c:v>
                </c:pt>
                <c:pt idx="691">
                  <c:v>352.81194885194276</c:v>
                </c:pt>
                <c:pt idx="692">
                  <c:v>353.00795278640868</c:v>
                </c:pt>
                <c:pt idx="693">
                  <c:v>353.18580257206958</c:v>
                </c:pt>
                <c:pt idx="694">
                  <c:v>353.31612545114115</c:v>
                </c:pt>
                <c:pt idx="695">
                  <c:v>353.23642349336103</c:v>
                </c:pt>
                <c:pt idx="696">
                  <c:v>353.03977553233324</c:v>
                </c:pt>
                <c:pt idx="697">
                  <c:v>352.71671587599991</c:v>
                </c:pt>
                <c:pt idx="698">
                  <c:v>352.38466080861531</c:v>
                </c:pt>
                <c:pt idx="699">
                  <c:v>351.69353305410641</c:v>
                </c:pt>
                <c:pt idx="700">
                  <c:v>350.69864589609824</c:v>
                </c:pt>
                <c:pt idx="701">
                  <c:v>349.54644236562916</c:v>
                </c:pt>
                <c:pt idx="702">
                  <c:v>348.17210064519617</c:v>
                </c:pt>
                <c:pt idx="703">
                  <c:v>346.82963136479646</c:v>
                </c:pt>
                <c:pt idx="704">
                  <c:v>345.63042895211981</c:v>
                </c:pt>
                <c:pt idx="705">
                  <c:v>344.317319032726</c:v>
                </c:pt>
                <c:pt idx="706">
                  <c:v>342.74829449174706</c:v>
                </c:pt>
                <c:pt idx="707">
                  <c:v>341.2168872231511</c:v>
                </c:pt>
                <c:pt idx="708">
                  <c:v>338.88328051367796</c:v>
                </c:pt>
                <c:pt idx="709">
                  <c:v>335.5414897049335</c:v>
                </c:pt>
                <c:pt idx="710">
                  <c:v>331.25983665070783</c:v>
                </c:pt>
                <c:pt idx="711">
                  <c:v>326.0952338314226</c:v>
                </c:pt>
                <c:pt idx="712">
                  <c:v>320.36790815208241</c:v>
                </c:pt>
                <c:pt idx="713">
                  <c:v>314.17345367884531</c:v>
                </c:pt>
                <c:pt idx="714">
                  <c:v>307.55088031893411</c:v>
                </c:pt>
                <c:pt idx="715">
                  <c:v>300.57004337132378</c:v>
                </c:pt>
                <c:pt idx="716">
                  <c:v>293.3077323427604</c:v>
                </c:pt>
                <c:pt idx="717">
                  <c:v>285.48098370100962</c:v>
                </c:pt>
                <c:pt idx="718">
                  <c:v>277.13629264708578</c:v>
                </c:pt>
                <c:pt idx="719">
                  <c:v>268.39657782807916</c:v>
                </c:pt>
                <c:pt idx="720">
                  <c:v>259.50761030284229</c:v>
                </c:pt>
                <c:pt idx="721">
                  <c:v>250.25933258723904</c:v>
                </c:pt>
                <c:pt idx="722">
                  <c:v>240.71015315745143</c:v>
                </c:pt>
                <c:pt idx="723">
                  <c:v>230.84629522226285</c:v>
                </c:pt>
                <c:pt idx="724">
                  <c:v>220.85811866670417</c:v>
                </c:pt>
                <c:pt idx="725">
                  <c:v>210.81980184618845</c:v>
                </c:pt>
                <c:pt idx="726">
                  <c:v>200.79674016571241</c:v>
                </c:pt>
                <c:pt idx="727">
                  <c:v>190.67391399911915</c:v>
                </c:pt>
                <c:pt idx="728">
                  <c:v>180.26822830687922</c:v>
                </c:pt>
                <c:pt idx="729">
                  <c:v>169.72144151404237</c:v>
                </c:pt>
                <c:pt idx="730">
                  <c:v>159.49056139757758</c:v>
                </c:pt>
                <c:pt idx="731">
                  <c:v>149.65282590545621</c:v>
                </c:pt>
                <c:pt idx="732">
                  <c:v>140.12260852811343</c:v>
                </c:pt>
                <c:pt idx="733">
                  <c:v>131.47010017979702</c:v>
                </c:pt>
                <c:pt idx="734">
                  <c:v>123.96624631981263</c:v>
                </c:pt>
                <c:pt idx="735">
                  <c:v>117.56884275675012</c:v>
                </c:pt>
                <c:pt idx="736">
                  <c:v>112.28816254469241</c:v>
                </c:pt>
                <c:pt idx="737">
                  <c:v>107.95215004125453</c:v>
                </c:pt>
                <c:pt idx="738">
                  <c:v>104.41121542269649</c:v>
                </c:pt>
                <c:pt idx="739">
                  <c:v>101.73650654402752</c:v>
                </c:pt>
                <c:pt idx="740">
                  <c:v>99.809082963717714</c:v>
                </c:pt>
                <c:pt idx="741">
                  <c:v>98.679153504970202</c:v>
                </c:pt>
                <c:pt idx="742">
                  <c:v>98.183834004587879</c:v>
                </c:pt>
                <c:pt idx="743">
                  <c:v>98.203539081158041</c:v>
                </c:pt>
                <c:pt idx="744">
                  <c:v>98.74172838260742</c:v>
                </c:pt>
                <c:pt idx="745">
                  <c:v>99.70313389163762</c:v>
                </c:pt>
                <c:pt idx="746">
                  <c:v>101.04289282305011</c:v>
                </c:pt>
                <c:pt idx="747">
                  <c:v>102.78420875973856</c:v>
                </c:pt>
                <c:pt idx="748">
                  <c:v>104.88388500898944</c:v>
                </c:pt>
                <c:pt idx="749">
                  <c:v>107.21897077752871</c:v>
                </c:pt>
                <c:pt idx="750">
                  <c:v>109.71904994848803</c:v>
                </c:pt>
                <c:pt idx="751">
                  <c:v>112.37758456783511</c:v>
                </c:pt>
                <c:pt idx="752">
                  <c:v>115.15777037030934</c:v>
                </c:pt>
                <c:pt idx="753">
                  <c:v>118.00409572643939</c:v>
                </c:pt>
                <c:pt idx="754">
                  <c:v>120.84378067055944</c:v>
                </c:pt>
                <c:pt idx="755">
                  <c:v>123.40964369590102</c:v>
                </c:pt>
                <c:pt idx="756">
                  <c:v>125.44890187313941</c:v>
                </c:pt>
                <c:pt idx="757">
                  <c:v>127.09129403674407</c:v>
                </c:pt>
                <c:pt idx="758">
                  <c:v>128.41965603391762</c:v>
                </c:pt>
                <c:pt idx="759">
                  <c:v>129.4766055697701</c:v>
                </c:pt>
                <c:pt idx="760">
                  <c:v>130.24917437209547</c:v>
                </c:pt>
                <c:pt idx="761">
                  <c:v>130.66077634347275</c:v>
                </c:pt>
                <c:pt idx="762">
                  <c:v>130.73610124012868</c:v>
                </c:pt>
                <c:pt idx="763">
                  <c:v>130.52563191396493</c:v>
                </c:pt>
                <c:pt idx="764">
                  <c:v>130.18673715135225</c:v>
                </c:pt>
                <c:pt idx="765">
                  <c:v>129.79698813970975</c:v>
                </c:pt>
                <c:pt idx="766">
                  <c:v>129.44952751357823</c:v>
                </c:pt>
                <c:pt idx="767">
                  <c:v>129.14110232022605</c:v>
                </c:pt>
                <c:pt idx="768">
                  <c:v>128.74870983405481</c:v>
                </c:pt>
                <c:pt idx="769">
                  <c:v>128.14957830835829</c:v>
                </c:pt>
                <c:pt idx="770">
                  <c:v>127.41807228463841</c:v>
                </c:pt>
                <c:pt idx="771">
                  <c:v>126.4843744165893</c:v>
                </c:pt>
                <c:pt idx="772">
                  <c:v>125.30249946146705</c:v>
                </c:pt>
                <c:pt idx="773">
                  <c:v>123.93769181058497</c:v>
                </c:pt>
                <c:pt idx="774">
                  <c:v>122.48402320977074</c:v>
                </c:pt>
                <c:pt idx="775">
                  <c:v>121.0344829628653</c:v>
                </c:pt>
                <c:pt idx="776">
                  <c:v>119.53029196572182</c:v>
                </c:pt>
                <c:pt idx="777">
                  <c:v>118.0218079683586</c:v>
                </c:pt>
                <c:pt idx="778">
                  <c:v>116.51243812463871</c:v>
                </c:pt>
                <c:pt idx="779">
                  <c:v>115.04225057658958</c:v>
                </c:pt>
                <c:pt idx="780">
                  <c:v>113.56823130146731</c:v>
                </c:pt>
                <c:pt idx="781">
                  <c:v>112.12452120135444</c:v>
                </c:pt>
                <c:pt idx="782">
                  <c:v>110.6226349550964</c:v>
                </c:pt>
                <c:pt idx="783">
                  <c:v>109.08858611239668</c:v>
                </c:pt>
                <c:pt idx="784">
                  <c:v>107.43254102682771</c:v>
                </c:pt>
                <c:pt idx="785">
                  <c:v>105.5777301786102</c:v>
                </c:pt>
                <c:pt idx="786">
                  <c:v>103.54252016487095</c:v>
                </c:pt>
                <c:pt idx="787">
                  <c:v>101.42386476757318</c:v>
                </c:pt>
                <c:pt idx="788">
                  <c:v>99.255875170067554</c:v>
                </c:pt>
                <c:pt idx="789">
                  <c:v>96.897730926216198</c:v>
                </c:pt>
                <c:pt idx="790">
                  <c:v>94.524059316507262</c:v>
                </c:pt>
                <c:pt idx="791">
                  <c:v>91.760670138314396</c:v>
                </c:pt>
                <c:pt idx="792">
                  <c:v>88.809849358444055</c:v>
                </c:pt>
                <c:pt idx="793">
                  <c:v>85.910630177025283</c:v>
                </c:pt>
                <c:pt idx="794">
                  <c:v>83.117504778792565</c:v>
                </c:pt>
                <c:pt idx="795">
                  <c:v>80.302312103500824</c:v>
                </c:pt>
                <c:pt idx="796">
                  <c:v>77.509826557077687</c:v>
                </c:pt>
                <c:pt idx="797">
                  <c:v>74.747532206533251</c:v>
                </c:pt>
                <c:pt idx="798">
                  <c:v>71.979260498338391</c:v>
                </c:pt>
                <c:pt idx="799">
                  <c:v>69.220855844620047</c:v>
                </c:pt>
                <c:pt idx="800">
                  <c:v>66.437713087341578</c:v>
                </c:pt>
                <c:pt idx="801">
                  <c:v>63.684042849853768</c:v>
                </c:pt>
                <c:pt idx="802">
                  <c:v>60.936039553711169</c:v>
                </c:pt>
                <c:pt idx="803">
                  <c:v>58.980959588041081</c:v>
                </c:pt>
                <c:pt idx="804">
                  <c:v>57.834731927422538</c:v>
                </c:pt>
                <c:pt idx="805">
                  <c:v>57.265906394543883</c:v>
                </c:pt>
                <c:pt idx="806">
                  <c:v>57.214682825732815</c:v>
                </c:pt>
                <c:pt idx="807">
                  <c:v>57.462784146830288</c:v>
                </c:pt>
                <c:pt idx="808">
                  <c:v>58.19641613553565</c:v>
                </c:pt>
                <c:pt idx="809">
                  <c:v>59.448999509725212</c:v>
                </c:pt>
                <c:pt idx="810">
                  <c:v>61.091384162823275</c:v>
                </c:pt>
                <c:pt idx="811">
                  <c:v>63.145893073375333</c:v>
                </c:pt>
                <c:pt idx="812">
                  <c:v>65.614670529269532</c:v>
                </c:pt>
                <c:pt idx="813">
                  <c:v>68.413542027018025</c:v>
                </c:pt>
                <c:pt idx="814">
                  <c:v>71.544808024939712</c:v>
                </c:pt>
                <c:pt idx="815">
                  <c:v>74.853668946098196</c:v>
                </c:pt>
                <c:pt idx="816">
                  <c:v>78.415694411782951</c:v>
                </c:pt>
                <c:pt idx="817">
                  <c:v>82.156025610876569</c:v>
                </c:pt>
                <c:pt idx="818">
                  <c:v>85.99940825619376</c:v>
                </c:pt>
                <c:pt idx="819">
                  <c:v>89.907146082640395</c:v>
                </c:pt>
                <c:pt idx="820">
                  <c:v>94.040442537821903</c:v>
                </c:pt>
                <c:pt idx="821">
                  <c:v>98.428100804143298</c:v>
                </c:pt>
                <c:pt idx="822">
                  <c:v>103.13670843459381</c:v>
                </c:pt>
                <c:pt idx="823">
                  <c:v>108.0831154780866</c:v>
                </c:pt>
                <c:pt idx="824">
                  <c:v>113.17518351823378</c:v>
                </c:pt>
                <c:pt idx="825">
                  <c:v>118.40786170913887</c:v>
                </c:pt>
                <c:pt idx="826">
                  <c:v>123.82571850074358</c:v>
                </c:pt>
                <c:pt idx="827">
                  <c:v>129.34989400068639</c:v>
                </c:pt>
                <c:pt idx="828">
                  <c:v>134.19067138524898</c:v>
                </c:pt>
                <c:pt idx="829">
                  <c:v>138.28677358638367</c:v>
                </c:pt>
                <c:pt idx="830">
                  <c:v>141.78779100281571</c:v>
                </c:pt>
                <c:pt idx="831">
                  <c:v>144.78257631029143</c:v>
                </c:pt>
                <c:pt idx="832">
                  <c:v>147.50699351719209</c:v>
                </c:pt>
                <c:pt idx="833">
                  <c:v>149.70184016971578</c:v>
                </c:pt>
                <c:pt idx="834">
                  <c:v>151.4693909258915</c:v>
                </c:pt>
                <c:pt idx="835">
                  <c:v>153.01789931620755</c:v>
                </c:pt>
                <c:pt idx="836">
                  <c:v>154.21036859957619</c:v>
                </c:pt>
                <c:pt idx="837">
                  <c:v>155.0495710149934</c:v>
                </c:pt>
                <c:pt idx="838">
                  <c:v>155.64883478307084</c:v>
                </c:pt>
                <c:pt idx="839">
                  <c:v>155.89123210745001</c:v>
                </c:pt>
                <c:pt idx="840">
                  <c:v>155.76113732995384</c:v>
                </c:pt>
                <c:pt idx="841">
                  <c:v>155.38258830457278</c:v>
                </c:pt>
                <c:pt idx="842">
                  <c:v>154.75008151191332</c:v>
                </c:pt>
                <c:pt idx="843">
                  <c:v>154.00622908791999</c:v>
                </c:pt>
                <c:pt idx="844">
                  <c:v>153.24882685038767</c:v>
                </c:pt>
                <c:pt idx="845">
                  <c:v>152.60507093881938</c:v>
                </c:pt>
                <c:pt idx="846">
                  <c:v>151.98621932814098</c:v>
                </c:pt>
                <c:pt idx="847">
                  <c:v>151.16881784136089</c:v>
                </c:pt>
                <c:pt idx="848">
                  <c:v>150.22660108433314</c:v>
                </c:pt>
                <c:pt idx="849">
                  <c:v>149.20917023169213</c:v>
                </c:pt>
                <c:pt idx="850">
                  <c:v>148.04538790617735</c:v>
                </c:pt>
                <c:pt idx="851">
                  <c:v>146.66651191339449</c:v>
                </c:pt>
                <c:pt idx="852">
                  <c:v>145.16908792005646</c:v>
                </c:pt>
                <c:pt idx="853">
                  <c:v>143.60531192620596</c:v>
                </c:pt>
                <c:pt idx="854">
                  <c:v>142.20798023957474</c:v>
                </c:pt>
                <c:pt idx="855">
                  <c:v>140.54275099037667</c:v>
                </c:pt>
                <c:pt idx="856">
                  <c:v>138.59946245265539</c:v>
                </c:pt>
                <c:pt idx="857">
                  <c:v>136.37796534091265</c:v>
                </c:pt>
                <c:pt idx="858">
                  <c:v>133.96119877622706</c:v>
                </c:pt>
                <c:pt idx="859">
                  <c:v>131.33956810113267</c:v>
                </c:pt>
                <c:pt idx="860">
                  <c:v>128.51652440104553</c:v>
                </c:pt>
                <c:pt idx="861">
                  <c:v>125.60909944711895</c:v>
                </c:pt>
                <c:pt idx="862">
                  <c:v>122.61455333580211</c:v>
                </c:pt>
                <c:pt idx="863">
                  <c:v>119.50574154074042</c:v>
                </c:pt>
                <c:pt idx="864">
                  <c:v>116.30068449914501</c:v>
                </c:pt>
                <c:pt idx="865">
                  <c:v>113.00986261459539</c:v>
                </c:pt>
                <c:pt idx="866">
                  <c:v>109.9414116442419</c:v>
                </c:pt>
                <c:pt idx="867">
                  <c:v>107.32745690237714</c:v>
                </c:pt>
                <c:pt idx="868">
                  <c:v>105.14534483296352</c:v>
                </c:pt>
                <c:pt idx="869">
                  <c:v>103.35262599965863</c:v>
                </c:pt>
                <c:pt idx="870">
                  <c:v>101.80242399968489</c:v>
                </c:pt>
                <c:pt idx="871">
                  <c:v>100.56223753817066</c:v>
                </c:pt>
                <c:pt idx="872">
                  <c:v>99.838988496772913</c:v>
                </c:pt>
                <c:pt idx="873">
                  <c:v>99.59291245855961</c:v>
                </c:pt>
                <c:pt idx="874">
                  <c:v>99.808842269439637</c:v>
                </c:pt>
                <c:pt idx="875">
                  <c:v>100.43585440255967</c:v>
                </c:pt>
                <c:pt idx="876">
                  <c:v>101.51309637159355</c:v>
                </c:pt>
                <c:pt idx="877">
                  <c:v>102.9259351122402</c:v>
                </c:pt>
                <c:pt idx="878">
                  <c:v>104.4731708728371</c:v>
                </c:pt>
                <c:pt idx="879">
                  <c:v>105.94138849800348</c:v>
                </c:pt>
                <c:pt idx="880">
                  <c:v>107.69358938277244</c:v>
                </c:pt>
                <c:pt idx="881">
                  <c:v>109.70792866102072</c:v>
                </c:pt>
                <c:pt idx="882">
                  <c:v>111.89347261017296</c:v>
                </c:pt>
                <c:pt idx="883">
                  <c:v>114.25859010169812</c:v>
                </c:pt>
                <c:pt idx="884">
                  <c:v>116.76177547849058</c:v>
                </c:pt>
                <c:pt idx="885">
                  <c:v>119.404715826299</c:v>
                </c:pt>
                <c:pt idx="886">
                  <c:v>122.0658915319683</c:v>
                </c:pt>
                <c:pt idx="887">
                  <c:v>124.71620756797074</c:v>
                </c:pt>
                <c:pt idx="888">
                  <c:v>127.35034544735761</c:v>
                </c:pt>
                <c:pt idx="889">
                  <c:v>129.99724195140703</c:v>
                </c:pt>
                <c:pt idx="890">
                  <c:v>132.75745410899111</c:v>
                </c:pt>
                <c:pt idx="891">
                  <c:v>135.64995763906873</c:v>
                </c:pt>
                <c:pt idx="892">
                  <c:v>138.98765320529421</c:v>
                </c:pt>
                <c:pt idx="893">
                  <c:v>143.17014142027159</c:v>
                </c:pt>
                <c:pt idx="894">
                  <c:v>148.05243823409685</c:v>
                </c:pt>
                <c:pt idx="895">
                  <c:v>153.73148144685862</c:v>
                </c:pt>
                <c:pt idx="896">
                  <c:v>159.81059825863872</c:v>
                </c:pt>
                <c:pt idx="897">
                  <c:v>166.04670608489727</c:v>
                </c:pt>
                <c:pt idx="898">
                  <c:v>172.320036386059</c:v>
                </c:pt>
                <c:pt idx="899">
                  <c:v>178.48618743328524</c:v>
                </c:pt>
                <c:pt idx="900">
                  <c:v>184.97801916918638</c:v>
                </c:pt>
                <c:pt idx="901">
                  <c:v>191.37971000232588</c:v>
                </c:pt>
                <c:pt idx="902">
                  <c:v>197.67357846368543</c:v>
                </c:pt>
                <c:pt idx="903">
                  <c:v>204.35714935109425</c:v>
                </c:pt>
                <c:pt idx="904">
                  <c:v>211.409676324087</c:v>
                </c:pt>
                <c:pt idx="905">
                  <c:v>218.95970122223414</c:v>
                </c:pt>
                <c:pt idx="906">
                  <c:v>226.76280112821613</c:v>
                </c:pt>
                <c:pt idx="907">
                  <c:v>234.96258565681489</c:v>
                </c:pt>
                <c:pt idx="908">
                  <c:v>243.50700214475222</c:v>
                </c:pt>
                <c:pt idx="909">
                  <c:v>252.40338659515589</c:v>
                </c:pt>
                <c:pt idx="910">
                  <c:v>261.4985107032208</c:v>
                </c:pt>
                <c:pt idx="911">
                  <c:v>271.11554834143459</c:v>
                </c:pt>
                <c:pt idx="912">
                  <c:v>281.31281385363195</c:v>
                </c:pt>
                <c:pt idx="913">
                  <c:v>291.78105894181408</c:v>
                </c:pt>
                <c:pt idx="914">
                  <c:v>302.38251594628991</c:v>
                </c:pt>
                <c:pt idx="915">
                  <c:v>313.00847625811377</c:v>
                </c:pt>
                <c:pt idx="916">
                  <c:v>323.25705500748961</c:v>
                </c:pt>
                <c:pt idx="917">
                  <c:v>332.65574308383657</c:v>
                </c:pt>
                <c:pt idx="918">
                  <c:v>340.66683976969529</c:v>
                </c:pt>
                <c:pt idx="919">
                  <c:v>347.48939055664181</c:v>
                </c:pt>
                <c:pt idx="920">
                  <c:v>352.95943743690015</c:v>
                </c:pt>
                <c:pt idx="921">
                  <c:v>357.51948071098474</c:v>
                </c:pt>
                <c:pt idx="922">
                  <c:v>361.34413604090901</c:v>
                </c:pt>
                <c:pt idx="923">
                  <c:v>364.59766403776217</c:v>
                </c:pt>
                <c:pt idx="924">
                  <c:v>367.60092065024202</c:v>
                </c:pt>
                <c:pt idx="925">
                  <c:v>370.06546521560801</c:v>
                </c:pt>
                <c:pt idx="926">
                  <c:v>372.62042942979201</c:v>
                </c:pt>
                <c:pt idx="927">
                  <c:v>375.10193485826954</c:v>
                </c:pt>
                <c:pt idx="928">
                  <c:v>377.24178602301805</c:v>
                </c:pt>
                <c:pt idx="929">
                  <c:v>379.07549479047822</c:v>
                </c:pt>
                <c:pt idx="930">
                  <c:v>380.59276442197989</c:v>
                </c:pt>
                <c:pt idx="931">
                  <c:v>381.91947485105834</c:v>
                </c:pt>
                <c:pt idx="932">
                  <c:v>382.97489986251537</c:v>
                </c:pt>
                <c:pt idx="933">
                  <c:v>383.75529218078344</c:v>
                </c:pt>
                <c:pt idx="934">
                  <c:v>384.27565432072316</c:v>
                </c:pt>
                <c:pt idx="935">
                  <c:v>384.65752706528292</c:v>
                </c:pt>
                <c:pt idx="936">
                  <c:v>384.68387113718421</c:v>
                </c:pt>
                <c:pt idx="937">
                  <c:v>384.27741951124699</c:v>
                </c:pt>
                <c:pt idx="938">
                  <c:v>383.88069493345876</c:v>
                </c:pt>
                <c:pt idx="939">
                  <c:v>383.54833378473114</c:v>
                </c:pt>
                <c:pt idx="940">
                  <c:v>383.23846195513642</c:v>
                </c:pt>
                <c:pt idx="941">
                  <c:v>382.93088795858745</c:v>
                </c:pt>
                <c:pt idx="942">
                  <c:v>382.68389657715767</c:v>
                </c:pt>
                <c:pt idx="943">
                  <c:v>382.51128914814552</c:v>
                </c:pt>
                <c:pt idx="944">
                  <c:v>382.3673438290574</c:v>
                </c:pt>
                <c:pt idx="945">
                  <c:v>382.41293276528376</c:v>
                </c:pt>
                <c:pt idx="946">
                  <c:v>382.5473225525696</c:v>
                </c:pt>
                <c:pt idx="947">
                  <c:v>382.85291312544888</c:v>
                </c:pt>
                <c:pt idx="948">
                  <c:v>383.48268903887589</c:v>
                </c:pt>
                <c:pt idx="949">
                  <c:v>384.347097574347</c:v>
                </c:pt>
                <c:pt idx="950">
                  <c:v>385.33270545324336</c:v>
                </c:pt>
                <c:pt idx="951">
                  <c:v>386.09480503376312</c:v>
                </c:pt>
                <c:pt idx="952">
                  <c:v>386.97366618501212</c:v>
                </c:pt>
                <c:pt idx="953">
                  <c:v>387.81569186308809</c:v>
                </c:pt>
                <c:pt idx="954">
                  <c:v>388.40525402746596</c:v>
                </c:pt>
                <c:pt idx="955">
                  <c:v>388.8694652561224</c:v>
                </c:pt>
                <c:pt idx="956">
                  <c:v>389.55950639026685</c:v>
                </c:pt>
                <c:pt idx="957">
                  <c:v>390.28569820640018</c:v>
                </c:pt>
                <c:pt idx="958">
                  <c:v>390.96218295975399</c:v>
                </c:pt>
                <c:pt idx="959">
                  <c:v>391.64509196284985</c:v>
                </c:pt>
                <c:pt idx="960">
                  <c:v>392.4508541195537</c:v>
                </c:pt>
                <c:pt idx="961">
                  <c:v>393.23155764881881</c:v>
                </c:pt>
                <c:pt idx="962">
                  <c:v>393.98913013737121</c:v>
                </c:pt>
                <c:pt idx="963">
                  <c:v>394.53765858834265</c:v>
                </c:pt>
                <c:pt idx="964">
                  <c:v>394.94245408154706</c:v>
                </c:pt>
                <c:pt idx="965">
                  <c:v>395.27303453681265</c:v>
                </c:pt>
                <c:pt idx="966">
                  <c:v>395.55049341859626</c:v>
                </c:pt>
                <c:pt idx="967">
                  <c:v>395.64045546331965</c:v>
                </c:pt>
                <c:pt idx="968">
                  <c:v>395.56657427383351</c:v>
                </c:pt>
                <c:pt idx="969">
                  <c:v>395.34145317584631</c:v>
                </c:pt>
                <c:pt idx="970">
                  <c:v>394.84441831616584</c:v>
                </c:pt>
                <c:pt idx="971">
                  <c:v>394.21638613799922</c:v>
                </c:pt>
                <c:pt idx="972">
                  <c:v>393.38743335815315</c:v>
                </c:pt>
                <c:pt idx="973">
                  <c:v>392.13916925367982</c:v>
                </c:pt>
                <c:pt idx="974">
                  <c:v>390.54077161878138</c:v>
                </c:pt>
                <c:pt idx="975">
                  <c:v>388.78532764810586</c:v>
                </c:pt>
                <c:pt idx="976">
                  <c:v>386.98030244440542</c:v>
                </c:pt>
                <c:pt idx="977">
                  <c:v>385.03720225637426</c:v>
                </c:pt>
                <c:pt idx="978">
                  <c:v>383.07126362126854</c:v>
                </c:pt>
                <c:pt idx="979">
                  <c:v>381.31193565040172</c:v>
                </c:pt>
                <c:pt idx="980">
                  <c:v>379.59870983114007</c:v>
                </c:pt>
                <c:pt idx="981">
                  <c:v>377.82650138259083</c:v>
                </c:pt>
                <c:pt idx="982">
                  <c:v>376.14138589162229</c:v>
                </c:pt>
                <c:pt idx="983">
                  <c:v>374.56127928457443</c:v>
                </c:pt>
                <c:pt idx="984">
                  <c:v>373.05041164729948</c:v>
                </c:pt>
                <c:pt idx="985">
                  <c:v>371.44653382827647</c:v>
                </c:pt>
                <c:pt idx="986">
                  <c:v>369.80603122610137</c:v>
                </c:pt>
                <c:pt idx="987">
                  <c:v>368.1624903625551</c:v>
                </c:pt>
                <c:pt idx="988">
                  <c:v>366.57768341158931</c:v>
                </c:pt>
                <c:pt idx="989">
                  <c:v>365.06863084146704</c:v>
                </c:pt>
                <c:pt idx="990">
                  <c:v>363.67873616135421</c:v>
                </c:pt>
                <c:pt idx="991">
                  <c:v>362.43883337971158</c:v>
                </c:pt>
                <c:pt idx="992">
                  <c:v>361.33738465819533</c:v>
                </c:pt>
                <c:pt idx="993">
                  <c:v>360.2868166075649</c:v>
                </c:pt>
                <c:pt idx="994">
                  <c:v>359.19706148390605</c:v>
                </c:pt>
                <c:pt idx="995">
                  <c:v>358.1049798312979</c:v>
                </c:pt>
                <c:pt idx="996">
                  <c:v>357.04459676735189</c:v>
                </c:pt>
                <c:pt idx="997">
                  <c:v>356.07808932370943</c:v>
                </c:pt>
                <c:pt idx="998">
                  <c:v>355.32131322188565</c:v>
                </c:pt>
                <c:pt idx="999">
                  <c:v>354.67198143558676</c:v>
                </c:pt>
                <c:pt idx="1000">
                  <c:v>354.0849059405416</c:v>
                </c:pt>
                <c:pt idx="1001">
                  <c:v>353.59222086819227</c:v>
                </c:pt>
                <c:pt idx="1002">
                  <c:v>353.21128080140824</c:v>
                </c:pt>
                <c:pt idx="1003">
                  <c:v>353.0165668936076</c:v>
                </c:pt>
                <c:pt idx="1004">
                  <c:v>352.91990790179165</c:v>
                </c:pt>
                <c:pt idx="1005">
                  <c:v>352.86145344780766</c:v>
                </c:pt>
                <c:pt idx="1006">
                  <c:v>352.69057241336094</c:v>
                </c:pt>
                <c:pt idx="1007">
                  <c:v>352.50822068925623</c:v>
                </c:pt>
                <c:pt idx="1008">
                  <c:v>352.49989602085191</c:v>
                </c:pt>
                <c:pt idx="1009">
                  <c:v>352.54451940386332</c:v>
                </c:pt>
                <c:pt idx="1010">
                  <c:v>352.74878714202765</c:v>
                </c:pt>
                <c:pt idx="1011">
                  <c:v>353.08503428494862</c:v>
                </c:pt>
                <c:pt idx="1012">
                  <c:v>353.62618549379874</c:v>
                </c:pt>
                <c:pt idx="1013">
                  <c:v>354.36263276350655</c:v>
                </c:pt>
                <c:pt idx="1014">
                  <c:v>355.21781485862141</c:v>
                </c:pt>
                <c:pt idx="1015">
                  <c:v>356.0041367925736</c:v>
                </c:pt>
                <c:pt idx="1016">
                  <c:v>356.68381857776023</c:v>
                </c:pt>
                <c:pt idx="1017">
                  <c:v>357.27429407177868</c:v>
                </c:pt>
                <c:pt idx="1018">
                  <c:v>357.93011760471876</c:v>
                </c:pt>
                <c:pt idx="1019">
                  <c:v>358.88933932743271</c:v>
                </c:pt>
                <c:pt idx="1020">
                  <c:v>360.06708245609173</c:v>
                </c:pt>
                <c:pt idx="1021">
                  <c:v>361.36346072870003</c:v>
                </c:pt>
                <c:pt idx="1022">
                  <c:v>362.70165605726157</c:v>
                </c:pt>
                <c:pt idx="1023">
                  <c:v>363.87845174516451</c:v>
                </c:pt>
                <c:pt idx="1024">
                  <c:v>365.00164776476726</c:v>
                </c:pt>
                <c:pt idx="1025">
                  <c:v>366.0784440905544</c:v>
                </c:pt>
                <c:pt idx="1026">
                  <c:v>367.01702531435791</c:v>
                </c:pt>
                <c:pt idx="1027">
                  <c:v>367.7080233670996</c:v>
                </c:pt>
                <c:pt idx="1028">
                  <c:v>368.13356003116888</c:v>
                </c:pt>
                <c:pt idx="1029">
                  <c:v>368.38482464415591</c:v>
                </c:pt>
                <c:pt idx="1030">
                  <c:v>368.6629150561439</c:v>
                </c:pt>
                <c:pt idx="1031">
                  <c:v>368.86422928259435</c:v>
                </c:pt>
                <c:pt idx="1032">
                  <c:v>368.92082703008708</c:v>
                </c:pt>
                <c:pt idx="1033">
                  <c:v>368.803840335465</c:v>
                </c:pt>
                <c:pt idx="1034">
                  <c:v>368.62200646350612</c:v>
                </c:pt>
                <c:pt idx="1035">
                  <c:v>368.18339058169795</c:v>
                </c:pt>
                <c:pt idx="1036">
                  <c:v>367.67082207541347</c:v>
                </c:pt>
                <c:pt idx="1037">
                  <c:v>367.17614345422783</c:v>
                </c:pt>
                <c:pt idx="1038">
                  <c:v>366.48874780390258</c:v>
                </c:pt>
                <c:pt idx="1039">
                  <c:v>365.60499797283313</c:v>
                </c:pt>
                <c:pt idx="1040">
                  <c:v>364.83538274415366</c:v>
                </c:pt>
                <c:pt idx="1041">
                  <c:v>364.14650714844953</c:v>
                </c:pt>
                <c:pt idx="1042">
                  <c:v>363.39062198318419</c:v>
                </c:pt>
                <c:pt idx="1043">
                  <c:v>362.68057413832389</c:v>
                </c:pt>
                <c:pt idx="1044">
                  <c:v>361.90514535845284</c:v>
                </c:pt>
                <c:pt idx="1045">
                  <c:v>361.10628802318723</c:v>
                </c:pt>
                <c:pt idx="1046">
                  <c:v>360.19965048294205</c:v>
                </c:pt>
                <c:pt idx="1047">
                  <c:v>359.2827542919465</c:v>
                </c:pt>
                <c:pt idx="1048">
                  <c:v>358.49485011564292</c:v>
                </c:pt>
                <c:pt idx="1049">
                  <c:v>357.64755395290115</c:v>
                </c:pt>
                <c:pt idx="1050">
                  <c:v>356.54851134113954</c:v>
                </c:pt>
                <c:pt idx="1051">
                  <c:v>355.28785662259037</c:v>
                </c:pt>
                <c:pt idx="1052">
                  <c:v>354.00725226700649</c:v>
                </c:pt>
                <c:pt idx="1053">
                  <c:v>352.60361747723675</c:v>
                </c:pt>
                <c:pt idx="1054">
                  <c:v>351.09872382514163</c:v>
                </c:pt>
                <c:pt idx="1055">
                  <c:v>349.46343737705382</c:v>
                </c:pt>
                <c:pt idx="1056">
                  <c:v>347.78778834804967</c:v>
                </c:pt>
                <c:pt idx="1057">
                  <c:v>346.09026616743046</c:v>
                </c:pt>
                <c:pt idx="1058">
                  <c:v>344.27409184685888</c:v>
                </c:pt>
                <c:pt idx="1059">
                  <c:v>342.31454632017744</c:v>
                </c:pt>
                <c:pt idx="1060">
                  <c:v>340.33035044939459</c:v>
                </c:pt>
                <c:pt idx="1061">
                  <c:v>338.26801579944117</c:v>
                </c:pt>
                <c:pt idx="1062">
                  <c:v>336.03201458409956</c:v>
                </c:pt>
                <c:pt idx="1063">
                  <c:v>333.84493653916883</c:v>
                </c:pt>
                <c:pt idx="1064">
                  <c:v>331.80763372846354</c:v>
                </c:pt>
                <c:pt idx="1065">
                  <c:v>329.67781574935094</c:v>
                </c:pt>
                <c:pt idx="1066">
                  <c:v>327.61336838401627</c:v>
                </c:pt>
                <c:pt idx="1067">
                  <c:v>325.70157081601502</c:v>
                </c:pt>
                <c:pt idx="1068">
                  <c:v>323.95529613786005</c:v>
                </c:pt>
                <c:pt idx="1069">
                  <c:v>322.34950412725544</c:v>
                </c:pt>
                <c:pt idx="1070">
                  <c:v>320.89492688669731</c:v>
                </c:pt>
                <c:pt idx="1071">
                  <c:v>319.52147097233598</c:v>
                </c:pt>
                <c:pt idx="1072">
                  <c:v>318.19828089754088</c:v>
                </c:pt>
                <c:pt idx="1073">
                  <c:v>316.93379775157621</c:v>
                </c:pt>
                <c:pt idx="1074">
                  <c:v>315.70196715530113</c:v>
                </c:pt>
                <c:pt idx="1075">
                  <c:v>314.67258506643179</c:v>
                </c:pt>
                <c:pt idx="1076">
                  <c:v>313.95315544593706</c:v>
                </c:pt>
                <c:pt idx="1077">
                  <c:v>313.41522041163421</c:v>
                </c:pt>
                <c:pt idx="1078">
                  <c:v>313.09712653381621</c:v>
                </c:pt>
                <c:pt idx="1079">
                  <c:v>313.08657833890726</c:v>
                </c:pt>
                <c:pt idx="1080">
                  <c:v>313.15376462052978</c:v>
                </c:pt>
                <c:pt idx="1081">
                  <c:v>313.25578272664291</c:v>
                </c:pt>
                <c:pt idx="1082">
                  <c:v>313.46072251690117</c:v>
                </c:pt>
                <c:pt idx="1083">
                  <c:v>313.68374386175492</c:v>
                </c:pt>
                <c:pt idx="1084">
                  <c:v>313.92960971854302</c:v>
                </c:pt>
                <c:pt idx="1085">
                  <c:v>314.301178201732</c:v>
                </c:pt>
                <c:pt idx="1086">
                  <c:v>315.02877987852185</c:v>
                </c:pt>
                <c:pt idx="1087">
                  <c:v>315.96502758017402</c:v>
                </c:pt>
                <c:pt idx="1088">
                  <c:v>317.07233315092986</c:v>
                </c:pt>
                <c:pt idx="1089">
                  <c:v>318.28830752393526</c:v>
                </c:pt>
                <c:pt idx="1090">
                  <c:v>319.53074540670946</c:v>
                </c:pt>
                <c:pt idx="1091">
                  <c:v>320.77607268311641</c:v>
                </c:pt>
                <c:pt idx="1092">
                  <c:v>322.04868247672283</c:v>
                </c:pt>
                <c:pt idx="1093">
                  <c:v>323.24493767082106</c:v>
                </c:pt>
                <c:pt idx="1094">
                  <c:v>324.19840400383481</c:v>
                </c:pt>
                <c:pt idx="1095">
                  <c:v>324.94314215738598</c:v>
                </c:pt>
                <c:pt idx="1096">
                  <c:v>325.91059276066397</c:v>
                </c:pt>
                <c:pt idx="1097">
                  <c:v>326.92362408676672</c:v>
                </c:pt>
                <c:pt idx="1098">
                  <c:v>327.75411454163083</c:v>
                </c:pt>
                <c:pt idx="1099">
                  <c:v>328.72995188458231</c:v>
                </c:pt>
                <c:pt idx="1100">
                  <c:v>329.81226327807599</c:v>
                </c:pt>
                <c:pt idx="1101">
                  <c:v>330.69439687207012</c:v>
                </c:pt>
                <c:pt idx="1102">
                  <c:v>331.47790480498782</c:v>
                </c:pt>
                <c:pt idx="1103">
                  <c:v>332.25652751229643</c:v>
                </c:pt>
                <c:pt idx="1104">
                  <c:v>332.83987154981207</c:v>
                </c:pt>
                <c:pt idx="1105">
                  <c:v>333.2860352767496</c:v>
                </c:pt>
                <c:pt idx="1106">
                  <c:v>333.76557102469195</c:v>
                </c:pt>
                <c:pt idx="1107">
                  <c:v>334.29745017663873</c:v>
                </c:pt>
                <c:pt idx="1108">
                  <c:v>334.98533862458959</c:v>
                </c:pt>
                <c:pt idx="1109">
                  <c:v>335.64185103808268</c:v>
                </c:pt>
                <c:pt idx="1110">
                  <c:v>336.30632403515324</c:v>
                </c:pt>
                <c:pt idx="1111">
                  <c:v>336.8458375709107</c:v>
                </c:pt>
                <c:pt idx="1112">
                  <c:v>337.29769621930217</c:v>
                </c:pt>
                <c:pt idx="1113">
                  <c:v>337.61633497166355</c:v>
                </c:pt>
                <c:pt idx="1114">
                  <c:v>337.82123228153557</c:v>
                </c:pt>
                <c:pt idx="1115">
                  <c:v>337.86882979834053</c:v>
                </c:pt>
                <c:pt idx="1116">
                  <c:v>337.83891981385278</c:v>
                </c:pt>
                <c:pt idx="1117">
                  <c:v>338.00823367432565</c:v>
                </c:pt>
                <c:pt idx="1118">
                  <c:v>338.00144646860832</c:v>
                </c:pt>
                <c:pt idx="1119">
                  <c:v>338.05056597102305</c:v>
                </c:pt>
                <c:pt idx="1120">
                  <c:v>338.23129166555975</c:v>
                </c:pt>
                <c:pt idx="1121">
                  <c:v>338.19503846051668</c:v>
                </c:pt>
                <c:pt idx="1122">
                  <c:v>338.10003550201537</c:v>
                </c:pt>
                <c:pt idx="1123">
                  <c:v>338.25849430955265</c:v>
                </c:pt>
                <c:pt idx="1124">
                  <c:v>338.39861013189477</c:v>
                </c:pt>
                <c:pt idx="1125">
                  <c:v>338.42640935251825</c:v>
                </c:pt>
                <c:pt idx="1126">
                  <c:v>338.59360863309377</c:v>
                </c:pt>
                <c:pt idx="1127">
                  <c:v>338.75410027670193</c:v>
                </c:pt>
                <c:pt idx="1128">
                  <c:v>338.71455410157103</c:v>
                </c:pt>
                <c:pt idx="1129">
                  <c:v>338.81651147837323</c:v>
                </c:pt>
                <c:pt idx="1130">
                  <c:v>339.21216444157528</c:v>
                </c:pt>
                <c:pt idx="1131">
                  <c:v>339.50045948453101</c:v>
                </c:pt>
                <c:pt idx="1132">
                  <c:v>339.67734721649015</c:v>
                </c:pt>
                <c:pt idx="1133">
                  <c:v>339.82524358445244</c:v>
                </c:pt>
                <c:pt idx="1134">
                  <c:v>340.08791715487916</c:v>
                </c:pt>
                <c:pt idx="1135">
                  <c:v>340.24730814296538</c:v>
                </c:pt>
                <c:pt idx="1136">
                  <c:v>340.31751520889111</c:v>
                </c:pt>
                <c:pt idx="1137">
                  <c:v>340.37001403897642</c:v>
                </c:pt>
                <c:pt idx="1138">
                  <c:v>340.41539757443979</c:v>
                </c:pt>
                <c:pt idx="1139">
                  <c:v>340.33421314563674</c:v>
                </c:pt>
                <c:pt idx="1140">
                  <c:v>340.25927367289546</c:v>
                </c:pt>
                <c:pt idx="1141">
                  <c:v>340.16240646728812</c:v>
                </c:pt>
                <c:pt idx="1142">
                  <c:v>339.87299058518903</c:v>
                </c:pt>
                <c:pt idx="1143">
                  <c:v>339.79660669402062</c:v>
                </c:pt>
                <c:pt idx="1144">
                  <c:v>339.96917540986522</c:v>
                </c:pt>
                <c:pt idx="1145">
                  <c:v>340.02077730141406</c:v>
                </c:pt>
                <c:pt idx="1146">
                  <c:v>339.98533289361296</c:v>
                </c:pt>
                <c:pt idx="1147">
                  <c:v>339.8910765171812</c:v>
                </c:pt>
                <c:pt idx="1148">
                  <c:v>339.6840706312442</c:v>
                </c:pt>
                <c:pt idx="1149">
                  <c:v>339.35760365961005</c:v>
                </c:pt>
                <c:pt idx="1150">
                  <c:v>339.08394183964003</c:v>
                </c:pt>
                <c:pt idx="1151">
                  <c:v>338.70825400582157</c:v>
                </c:pt>
                <c:pt idx="1152">
                  <c:v>338.29069600537377</c:v>
                </c:pt>
                <c:pt idx="1153">
                  <c:v>337.93602708188348</c:v>
                </c:pt>
                <c:pt idx="1154">
                  <c:v>337.17787115250781</c:v>
                </c:pt>
                <c:pt idx="1155">
                  <c:v>335.81341952539179</c:v>
                </c:pt>
                <c:pt idx="1156">
                  <c:v>334.29854110036166</c:v>
                </c:pt>
                <c:pt idx="1157">
                  <c:v>332.46019178494925</c:v>
                </c:pt>
                <c:pt idx="1158">
                  <c:v>329.79094626303009</c:v>
                </c:pt>
                <c:pt idx="1159">
                  <c:v>326.31779655048933</c:v>
                </c:pt>
                <c:pt idx="1160">
                  <c:v>322.19181220045169</c:v>
                </c:pt>
                <c:pt idx="1161">
                  <c:v>317.34628818503234</c:v>
                </c:pt>
                <c:pt idx="1162">
                  <c:v>311.79965063233755</c:v>
                </c:pt>
                <c:pt idx="1163">
                  <c:v>305.6519851990808</c:v>
                </c:pt>
                <c:pt idx="1164">
                  <c:v>299.04798633761305</c:v>
                </c:pt>
                <c:pt idx="1165">
                  <c:v>292.06583354241207</c:v>
                </c:pt>
                <c:pt idx="1166">
                  <c:v>284.66076942376498</c:v>
                </c:pt>
                <c:pt idx="1167">
                  <c:v>276.80071023732154</c:v>
                </c:pt>
                <c:pt idx="1168">
                  <c:v>268.45911714214299</c:v>
                </c:pt>
                <c:pt idx="1169">
                  <c:v>259.7161081312089</c:v>
                </c:pt>
                <c:pt idx="1170">
                  <c:v>250.87025365957743</c:v>
                </c:pt>
                <c:pt idx="1171">
                  <c:v>241.96023414730223</c:v>
                </c:pt>
                <c:pt idx="1172">
                  <c:v>232.96944690520206</c:v>
                </c:pt>
                <c:pt idx="1173">
                  <c:v>223.87333560480189</c:v>
                </c:pt>
                <c:pt idx="1174">
                  <c:v>214.71077132750943</c:v>
                </c:pt>
                <c:pt idx="1175">
                  <c:v>205.41301968693179</c:v>
                </c:pt>
                <c:pt idx="1176">
                  <c:v>196.06432586486011</c:v>
                </c:pt>
                <c:pt idx="1177">
                  <c:v>186.90245464448626</c:v>
                </c:pt>
                <c:pt idx="1178">
                  <c:v>178.02995813337193</c:v>
                </c:pt>
                <c:pt idx="1179">
                  <c:v>169.51380750772793</c:v>
                </c:pt>
                <c:pt idx="1180">
                  <c:v>161.46813000713348</c:v>
                </c:pt>
                <c:pt idx="1181">
                  <c:v>153.76135077581552</c:v>
                </c:pt>
                <c:pt idx="1182">
                  <c:v>146.57047763921432</c:v>
                </c:pt>
                <c:pt idx="1183">
                  <c:v>140.25274859004398</c:v>
                </c:pt>
                <c:pt idx="1184">
                  <c:v>135.07638331388674</c:v>
                </c:pt>
                <c:pt idx="1185">
                  <c:v>131.14127690512623</c:v>
                </c:pt>
                <c:pt idx="1186">
                  <c:v>127.99502483550114</c:v>
                </c:pt>
                <c:pt idx="1187">
                  <c:v>125.09079215584721</c:v>
                </c:pt>
                <c:pt idx="1188">
                  <c:v>122.4099619900128</c:v>
                </c:pt>
                <c:pt idx="1189">
                  <c:v>119.93534952924259</c:v>
                </c:pt>
                <c:pt idx="1190">
                  <c:v>117.92493802699316</c:v>
                </c:pt>
                <c:pt idx="1191">
                  <c:v>116.51225048645523</c:v>
                </c:pt>
                <c:pt idx="1192">
                  <c:v>115.54669275672791</c:v>
                </c:pt>
                <c:pt idx="1193">
                  <c:v>114.92617792928731</c:v>
                </c:pt>
                <c:pt idx="1194">
                  <c:v>114.37493347318828</c:v>
                </c:pt>
                <c:pt idx="1195">
                  <c:v>113.75224628294302</c:v>
                </c:pt>
                <c:pt idx="1196">
                  <c:v>113.04822733810124</c:v>
                </c:pt>
                <c:pt idx="1197">
                  <c:v>112.22605600440114</c:v>
                </c:pt>
                <c:pt idx="1198">
                  <c:v>111.22712861944721</c:v>
                </c:pt>
                <c:pt idx="1199">
                  <c:v>110.08350334102819</c:v>
                </c:pt>
                <c:pt idx="1200">
                  <c:v>108.78169539171833</c:v>
                </c:pt>
                <c:pt idx="1201">
                  <c:v>107.32771882312461</c:v>
                </c:pt>
                <c:pt idx="1202">
                  <c:v>105.58250968288426</c:v>
                </c:pt>
                <c:pt idx="1203">
                  <c:v>103.45770124573932</c:v>
                </c:pt>
                <c:pt idx="1204">
                  <c:v>101.06557038068244</c:v>
                </c:pt>
                <c:pt idx="1205">
                  <c:v>98.509757274476101</c:v>
                </c:pt>
                <c:pt idx="1206">
                  <c:v>95.978237484131782</c:v>
                </c:pt>
                <c:pt idx="1207">
                  <c:v>93.241449985352418</c:v>
                </c:pt>
                <c:pt idx="1208">
                  <c:v>90.465953832633005</c:v>
                </c:pt>
                <c:pt idx="1209">
                  <c:v>87.427034307045858</c:v>
                </c:pt>
                <c:pt idx="1210">
                  <c:v>83.957262437273101</c:v>
                </c:pt>
                <c:pt idx="1211">
                  <c:v>80.477473019021318</c:v>
                </c:pt>
                <c:pt idx="1212">
                  <c:v>77.428436632942748</c:v>
                </c:pt>
                <c:pt idx="1213">
                  <c:v>74.835479968870231</c:v>
                </c:pt>
                <c:pt idx="1214">
                  <c:v>72.635827663572528</c:v>
                </c:pt>
                <c:pt idx="1215">
                  <c:v>70.559225535605407</c:v>
                </c:pt>
                <c:pt idx="1216">
                  <c:v>68.408515879020371</c:v>
                </c:pt>
                <c:pt idx="1217">
                  <c:v>66.278630042172651</c:v>
                </c:pt>
                <c:pt idx="1218">
                  <c:v>64.167966192774756</c:v>
                </c:pt>
                <c:pt idx="1219">
                  <c:v>62.164276485638233</c:v>
                </c:pt>
                <c:pt idx="1220">
                  <c:v>60.363947525204523</c:v>
                </c:pt>
                <c:pt idx="1221">
                  <c:v>58.80364386941956</c:v>
                </c:pt>
                <c:pt idx="1222">
                  <c:v>57.498748187156515</c:v>
                </c:pt>
                <c:pt idx="1223">
                  <c:v>56.451152172759862</c:v>
                </c:pt>
                <c:pt idx="1224">
                  <c:v>55.650294313316799</c:v>
                </c:pt>
                <c:pt idx="1225">
                  <c:v>55.086425519984736</c:v>
                </c:pt>
                <c:pt idx="1226">
                  <c:v>54.756700479985909</c:v>
                </c:pt>
                <c:pt idx="1227">
                  <c:v>54.664646596910067</c:v>
                </c:pt>
                <c:pt idx="1228">
                  <c:v>54.773519935609293</c:v>
                </c:pt>
                <c:pt idx="1229">
                  <c:v>55.107864555947039</c:v>
                </c:pt>
                <c:pt idx="1230">
                  <c:v>55.63802882087419</c:v>
                </c:pt>
                <c:pt idx="1231">
                  <c:v>56.198180450037711</c:v>
                </c:pt>
                <c:pt idx="1232">
                  <c:v>56.927551184650198</c:v>
                </c:pt>
                <c:pt idx="1233">
                  <c:v>57.690047247369414</c:v>
                </c:pt>
                <c:pt idx="1234">
                  <c:v>58.498505151417923</c:v>
                </c:pt>
                <c:pt idx="1235">
                  <c:v>59.374004755155006</c:v>
                </c:pt>
                <c:pt idx="1236">
                  <c:v>60.283696697066162</c:v>
                </c:pt>
                <c:pt idx="1237">
                  <c:v>61.286489258830301</c:v>
                </c:pt>
                <c:pt idx="1238">
                  <c:v>62.292143931227969</c:v>
                </c:pt>
                <c:pt idx="1239">
                  <c:v>63.328132859595051</c:v>
                </c:pt>
                <c:pt idx="1240">
                  <c:v>64.330584178087733</c:v>
                </c:pt>
                <c:pt idx="1241">
                  <c:v>65.314385395157913</c:v>
                </c:pt>
                <c:pt idx="1242">
                  <c:v>66.265586518607307</c:v>
                </c:pt>
                <c:pt idx="1243">
                  <c:v>67.195926017175978</c:v>
                </c:pt>
                <c:pt idx="1244">
                  <c:v>68.134700938931672</c:v>
                </c:pt>
                <c:pt idx="1245">
                  <c:v>69.059723943629237</c:v>
                </c:pt>
                <c:pt idx="1246">
                  <c:v>69.953591332580828</c:v>
                </c:pt>
                <c:pt idx="1247">
                  <c:v>70.775622768536152</c:v>
                </c:pt>
                <c:pt idx="1248">
                  <c:v>71.580574863264147</c:v>
                </c:pt>
                <c:pt idx="1249">
                  <c:v>72.329761412243826</c:v>
                </c:pt>
                <c:pt idx="1250">
                  <c:v>73.033625918994304</c:v>
                </c:pt>
                <c:pt idx="1251">
                  <c:v>73.698731617533198</c:v>
                </c:pt>
                <c:pt idx="1252">
                  <c:v>74.334213800799873</c:v>
                </c:pt>
                <c:pt idx="1253">
                  <c:v>75.000812739199887</c:v>
                </c:pt>
                <c:pt idx="1254">
                  <c:v>75.665365605415275</c:v>
                </c:pt>
                <c:pt idx="1255">
                  <c:v>76.2880297896141</c:v>
                </c:pt>
                <c:pt idx="1256">
                  <c:v>76.838181344259169</c:v>
                </c:pt>
                <c:pt idx="1257">
                  <c:v>77.306013548546929</c:v>
                </c:pt>
                <c:pt idx="1258">
                  <c:v>77.719397121735625</c:v>
                </c:pt>
                <c:pt idx="1259">
                  <c:v>78.042520420063653</c:v>
                </c:pt>
                <c:pt idx="1260">
                  <c:v>78.313095772366452</c:v>
                </c:pt>
                <c:pt idx="1261">
                  <c:v>78.479780712953655</c:v>
                </c:pt>
                <c:pt idx="1262">
                  <c:v>78.522874504264919</c:v>
                </c:pt>
                <c:pt idx="1263">
                  <c:v>78.451884157782999</c:v>
                </c:pt>
                <c:pt idx="1264">
                  <c:v>78.287893068722767</c:v>
                </c:pt>
                <c:pt idx="1265">
                  <c:v>78.068824371128713</c:v>
                </c:pt>
                <c:pt idx="1266">
                  <c:v>77.863530188734202</c:v>
                </c:pt>
                <c:pt idx="1267">
                  <c:v>77.652489404985417</c:v>
                </c:pt>
                <c:pt idx="1268">
                  <c:v>77.242297912294234</c:v>
                </c:pt>
                <c:pt idx="1269">
                  <c:v>76.60827499596391</c:v>
                </c:pt>
                <c:pt idx="1270">
                  <c:v>75.786099996274373</c:v>
                </c:pt>
                <c:pt idx="1271">
                  <c:v>74.799476919637883</c:v>
                </c:pt>
                <c:pt idx="1272">
                  <c:v>73.984132541204204</c:v>
                </c:pt>
                <c:pt idx="1273">
                  <c:v>73.806891576496184</c:v>
                </c:pt>
                <c:pt idx="1274">
                  <c:v>74.227899916765708</c:v>
                </c:pt>
                <c:pt idx="1275">
                  <c:v>75.133446077014497</c:v>
                </c:pt>
                <c:pt idx="1276">
                  <c:v>76.233950224936464</c:v>
                </c:pt>
                <c:pt idx="1277">
                  <c:v>77.415954053787502</c:v>
                </c:pt>
                <c:pt idx="1278">
                  <c:v>78.691649895803849</c:v>
                </c:pt>
                <c:pt idx="1279">
                  <c:v>79.946138365357399</c:v>
                </c:pt>
                <c:pt idx="1280">
                  <c:v>81.205666183406834</c:v>
                </c:pt>
                <c:pt idx="1281">
                  <c:v>82.417538015452465</c:v>
                </c:pt>
                <c:pt idx="1282">
                  <c:v>83.631573552725357</c:v>
                </c:pt>
                <c:pt idx="1283">
                  <c:v>84.838375587131097</c:v>
                </c:pt>
                <c:pt idx="1284">
                  <c:v>86.007731311197929</c:v>
                </c:pt>
                <c:pt idx="1285">
                  <c:v>87.071751979567324</c:v>
                </c:pt>
                <c:pt idx="1286">
                  <c:v>88.13084798113907</c:v>
                </c:pt>
                <c:pt idx="1287">
                  <c:v>89.15462890566684</c:v>
                </c:pt>
                <c:pt idx="1288">
                  <c:v>90.247349759077082</c:v>
                </c:pt>
                <c:pt idx="1289">
                  <c:v>91.474476700686537</c:v>
                </c:pt>
                <c:pt idx="1290">
                  <c:v>92.757978492941419</c:v>
                </c:pt>
                <c:pt idx="1291">
                  <c:v>94.041210916561312</c:v>
                </c:pt>
                <c:pt idx="1292">
                  <c:v>95.330348538364291</c:v>
                </c:pt>
                <c:pt idx="1293">
                  <c:v>96.815706343105504</c:v>
                </c:pt>
                <c:pt idx="1294">
                  <c:v>98.439113547482009</c:v>
                </c:pt>
                <c:pt idx="1295">
                  <c:v>100.30379712075262</c:v>
                </c:pt>
                <c:pt idx="1296">
                  <c:v>102.34196657300242</c:v>
                </c:pt>
                <c:pt idx="1297">
                  <c:v>104.24181529815608</c:v>
                </c:pt>
                <c:pt idx="1298">
                  <c:v>105.50321412137485</c:v>
                </c:pt>
                <c:pt idx="1299">
                  <c:v>106.17527457357679</c:v>
                </c:pt>
                <c:pt idx="1300">
                  <c:v>106.43563806791704</c:v>
                </c:pt>
                <c:pt idx="1301">
                  <c:v>106.54366590884649</c:v>
                </c:pt>
                <c:pt idx="1302">
                  <c:v>106.56030699278138</c:v>
                </c:pt>
                <c:pt idx="1303">
                  <c:v>106.40336030102897</c:v>
                </c:pt>
                <c:pt idx="1304">
                  <c:v>106.24310181633443</c:v>
                </c:pt>
                <c:pt idx="1305">
                  <c:v>106.05517090738563</c:v>
                </c:pt>
                <c:pt idx="1306">
                  <c:v>105.88785006835596</c:v>
                </c:pt>
                <c:pt idx="1307">
                  <c:v>105.72724621694397</c:v>
                </c:pt>
                <c:pt idx="1308">
                  <c:v>105.61899650794828</c:v>
                </c:pt>
                <c:pt idx="1309">
                  <c:v>105.5498429304138</c:v>
                </c:pt>
                <c:pt idx="1310">
                  <c:v>105.59677808961274</c:v>
                </c:pt>
                <c:pt idx="1311">
                  <c:v>105.73241054425792</c:v>
                </c:pt>
                <c:pt idx="1312">
                  <c:v>105.89453281008423</c:v>
                </c:pt>
                <c:pt idx="1313">
                  <c:v>105.95495336315467</c:v>
                </c:pt>
                <c:pt idx="1314">
                  <c:v>105.83226464291201</c:v>
                </c:pt>
                <c:pt idx="1315">
                  <c:v>105.66362890114955</c:v>
                </c:pt>
                <c:pt idx="1316">
                  <c:v>105.42796513952266</c:v>
                </c:pt>
                <c:pt idx="1317">
                  <c:v>105.22889089802091</c:v>
                </c:pt>
                <c:pt idx="1318">
                  <c:v>105.05128390586545</c:v>
                </c:pt>
                <c:pt idx="1319">
                  <c:v>104.99503129772195</c:v>
                </c:pt>
                <c:pt idx="1320">
                  <c:v>104.99849042866641</c:v>
                </c:pt>
                <c:pt idx="1321">
                  <c:v>105.087837318769</c:v>
                </c:pt>
                <c:pt idx="1322">
                  <c:v>105.32415752501754</c:v>
                </c:pt>
                <c:pt idx="1323">
                  <c:v>105.7238377154008</c:v>
                </c:pt>
                <c:pt idx="1324">
                  <c:v>106.32969635267767</c:v>
                </c:pt>
                <c:pt idx="1325">
                  <c:v>107.02741201785631</c:v>
                </c:pt>
                <c:pt idx="1326">
                  <c:v>107.82838032417506</c:v>
                </c:pt>
                <c:pt idx="1327">
                  <c:v>108.63850491462313</c:v>
                </c:pt>
                <c:pt idx="1328">
                  <c:v>109.45092761349827</c:v>
                </c:pt>
                <c:pt idx="1329">
                  <c:v>110.23162548938302</c:v>
                </c:pt>
                <c:pt idx="1330">
                  <c:v>111.01380814404587</c:v>
                </c:pt>
                <c:pt idx="1331">
                  <c:v>111.74505367142696</c:v>
                </c:pt>
                <c:pt idx="1332">
                  <c:v>112.36158800439412</c:v>
                </c:pt>
                <c:pt idx="1333">
                  <c:v>112.63223508097919</c:v>
                </c:pt>
                <c:pt idx="1334">
                  <c:v>112.5620631516731</c:v>
                </c:pt>
                <c:pt idx="1335">
                  <c:v>112.12190444769824</c:v>
                </c:pt>
                <c:pt idx="1336">
                  <c:v>111.32483487479838</c:v>
                </c:pt>
                <c:pt idx="1337">
                  <c:v>110.33984757673697</c:v>
                </c:pt>
                <c:pt idx="1338">
                  <c:v>109.43370545544951</c:v>
                </c:pt>
                <c:pt idx="1339">
                  <c:v>109.04342042041493</c:v>
                </c:pt>
                <c:pt idx="1340">
                  <c:v>109.47084961884455</c:v>
                </c:pt>
                <c:pt idx="1341">
                  <c:v>110.45616887893344</c:v>
                </c:pt>
                <c:pt idx="1342">
                  <c:v>112.14107896516933</c:v>
                </c:pt>
                <c:pt idx="1343">
                  <c:v>114.63484212169476</c:v>
                </c:pt>
                <c:pt idx="1344">
                  <c:v>117.55523888156439</c:v>
                </c:pt>
                <c:pt idx="1345">
                  <c:v>120.37406665990559</c:v>
                </c:pt>
                <c:pt idx="1346">
                  <c:v>123.13298460914362</c:v>
                </c:pt>
                <c:pt idx="1347">
                  <c:v>125.96890886997872</c:v>
                </c:pt>
                <c:pt idx="1348">
                  <c:v>129.03899280305728</c:v>
                </c:pt>
                <c:pt idx="1349">
                  <c:v>132.00830104897597</c:v>
                </c:pt>
                <c:pt idx="1350">
                  <c:v>134.99227789136242</c:v>
                </c:pt>
                <c:pt idx="1351">
                  <c:v>137.85748728433455</c:v>
                </c:pt>
                <c:pt idx="1352">
                  <c:v>140.88691133938573</c:v>
                </c:pt>
                <c:pt idx="1353">
                  <c:v>144.04330277481759</c:v>
                </c:pt>
                <c:pt idx="1354">
                  <c:v>147.27997179213932</c:v>
                </c:pt>
                <c:pt idx="1355">
                  <c:v>150.52920473120554</c:v>
                </c:pt>
                <c:pt idx="1356">
                  <c:v>153.92234282880511</c:v>
                </c:pt>
                <c:pt idx="1357">
                  <c:v>157.47293184197395</c:v>
                </c:pt>
                <c:pt idx="1358">
                  <c:v>161.34732170028363</c:v>
                </c:pt>
                <c:pt idx="1359">
                  <c:v>165.60368156949258</c:v>
                </c:pt>
                <c:pt idx="1360">
                  <c:v>170.71724452568546</c:v>
                </c:pt>
                <c:pt idx="1361">
                  <c:v>176.44668725447889</c:v>
                </c:pt>
                <c:pt idx="1362">
                  <c:v>183.07386515798052</c:v>
                </c:pt>
                <c:pt idx="1363">
                  <c:v>190.3543370689051</c:v>
                </c:pt>
                <c:pt idx="1364">
                  <c:v>198.01631114052779</c:v>
                </c:pt>
                <c:pt idx="1365">
                  <c:v>205.38736412971795</c:v>
                </c:pt>
                <c:pt idx="1366">
                  <c:v>212.76987458127812</c:v>
                </c:pt>
                <c:pt idx="1367">
                  <c:v>219.72911499810289</c:v>
                </c:pt>
                <c:pt idx="1368">
                  <c:v>226.06379845978728</c:v>
                </c:pt>
                <c:pt idx="1369">
                  <c:v>232.08350627057288</c:v>
                </c:pt>
                <c:pt idx="1370">
                  <c:v>238.1786211728365</c:v>
                </c:pt>
                <c:pt idx="1371">
                  <c:v>244.35872723646446</c:v>
                </c:pt>
                <c:pt idx="1372">
                  <c:v>250.47267129519796</c:v>
                </c:pt>
                <c:pt idx="1373">
                  <c:v>256.5840042724904</c:v>
                </c:pt>
                <c:pt idx="1374">
                  <c:v>262.52985009768344</c:v>
                </c:pt>
                <c:pt idx="1375">
                  <c:v>268.36909239786161</c:v>
                </c:pt>
                <c:pt idx="1376">
                  <c:v>274.10070067494917</c:v>
                </c:pt>
                <c:pt idx="1377">
                  <c:v>279.64372369995306</c:v>
                </c:pt>
                <c:pt idx="1378">
                  <c:v>285.04651418457206</c:v>
                </c:pt>
                <c:pt idx="1379">
                  <c:v>290.35370540114343</c:v>
                </c:pt>
                <c:pt idx="1380">
                  <c:v>295.58495883182468</c:v>
                </c:pt>
                <c:pt idx="1381">
                  <c:v>300.71226969091509</c:v>
                </c:pt>
                <c:pt idx="1382">
                  <c:v>305.8759412531524</c:v>
                </c:pt>
                <c:pt idx="1383">
                  <c:v>310.83009961829453</c:v>
                </c:pt>
                <c:pt idx="1384">
                  <c:v>315.7847073399642</c:v>
                </c:pt>
                <c:pt idx="1385">
                  <c:v>320.17357600612081</c:v>
                </c:pt>
                <c:pt idx="1386">
                  <c:v>324.20637785180384</c:v>
                </c:pt>
                <c:pt idx="1387">
                  <c:v>327.48896417089583</c:v>
                </c:pt>
                <c:pt idx="1388">
                  <c:v>330.02058231159617</c:v>
                </c:pt>
                <c:pt idx="1389">
                  <c:v>331.87746059531952</c:v>
                </c:pt>
                <c:pt idx="1390">
                  <c:v>333.16688670337186</c:v>
                </c:pt>
                <c:pt idx="1391">
                  <c:v>333.85251080311247</c:v>
                </c:pt>
                <c:pt idx="1392">
                  <c:v>334.31616381825768</c:v>
                </c:pt>
                <c:pt idx="1393">
                  <c:v>334.54107429377632</c:v>
                </c:pt>
                <c:pt idx="1394">
                  <c:v>334.65945319425504</c:v>
                </c:pt>
                <c:pt idx="1395">
                  <c:v>334.76257217931231</c:v>
                </c:pt>
                <c:pt idx="1396">
                  <c:v>334.67622047321134</c:v>
                </c:pt>
                <c:pt idx="1397">
                  <c:v>334.49189582142583</c:v>
                </c:pt>
                <c:pt idx="1398">
                  <c:v>333.84174998900846</c:v>
                </c:pt>
                <c:pt idx="1399">
                  <c:v>333.20469229754627</c:v>
                </c:pt>
                <c:pt idx="1400">
                  <c:v>332.38894673619654</c:v>
                </c:pt>
                <c:pt idx="1401">
                  <c:v>331.58979698725835</c:v>
                </c:pt>
                <c:pt idx="1402">
                  <c:v>330.74750491131539</c:v>
                </c:pt>
                <c:pt idx="1403">
                  <c:v>329.90846607198341</c:v>
                </c:pt>
                <c:pt idx="1404">
                  <c:v>329.28473791260006</c:v>
                </c:pt>
                <c:pt idx="1405">
                  <c:v>328.76129653470775</c:v>
                </c:pt>
                <c:pt idx="1406">
                  <c:v>328.25658141665332</c:v>
                </c:pt>
                <c:pt idx="1407">
                  <c:v>327.67069053844921</c:v>
                </c:pt>
                <c:pt idx="1408">
                  <c:v>327.27448357395309</c:v>
                </c:pt>
                <c:pt idx="1409">
                  <c:v>326.7795232990336</c:v>
                </c:pt>
                <c:pt idx="1410">
                  <c:v>326.28263689141562</c:v>
                </c:pt>
                <c:pt idx="1411">
                  <c:v>325.86397251515285</c:v>
                </c:pt>
                <c:pt idx="1412">
                  <c:v>325.35135924475645</c:v>
                </c:pt>
                <c:pt idx="1413">
                  <c:v>324.99510084131367</c:v>
                </c:pt>
                <c:pt idx="1414">
                  <c:v>324.44778539198182</c:v>
                </c:pt>
                <c:pt idx="1415">
                  <c:v>324.05026343875244</c:v>
                </c:pt>
                <c:pt idx="1416">
                  <c:v>323.77870471269455</c:v>
                </c:pt>
                <c:pt idx="1417">
                  <c:v>323.65111204248728</c:v>
                </c:pt>
                <c:pt idx="1418">
                  <c:v>323.66256496229596</c:v>
                </c:pt>
                <c:pt idx="1419">
                  <c:v>323.73159842673471</c:v>
                </c:pt>
                <c:pt idx="1420">
                  <c:v>323.75532162467817</c:v>
                </c:pt>
                <c:pt idx="1421">
                  <c:v>324.06337380739524</c:v>
                </c:pt>
                <c:pt idx="1422">
                  <c:v>324.34465274528793</c:v>
                </c:pt>
                <c:pt idx="1423">
                  <c:v>324.76121791872731</c:v>
                </c:pt>
                <c:pt idx="1424">
                  <c:v>325.32420115574831</c:v>
                </c:pt>
                <c:pt idx="1425">
                  <c:v>326.00695491299842</c:v>
                </c:pt>
                <c:pt idx="1426">
                  <c:v>326.88026607353703</c:v>
                </c:pt>
                <c:pt idx="1427">
                  <c:v>327.75716868326492</c:v>
                </c:pt>
                <c:pt idx="1428">
                  <c:v>328.72354032301376</c:v>
                </c:pt>
                <c:pt idx="1429">
                  <c:v>329.50172952893575</c:v>
                </c:pt>
                <c:pt idx="1430">
                  <c:v>330.17082725747917</c:v>
                </c:pt>
                <c:pt idx="1431">
                  <c:v>330.80999439151924</c:v>
                </c:pt>
                <c:pt idx="1432">
                  <c:v>331.24922559217163</c:v>
                </c:pt>
                <c:pt idx="1433">
                  <c:v>331.63005439277379</c:v>
                </c:pt>
                <c:pt idx="1434">
                  <c:v>331.86774251640657</c:v>
                </c:pt>
                <c:pt idx="1435">
                  <c:v>332.06253155360605</c:v>
                </c:pt>
                <c:pt idx="1436">
                  <c:v>332.03618297255946</c:v>
                </c:pt>
                <c:pt idx="1437">
                  <c:v>332.27955351313182</c:v>
                </c:pt>
                <c:pt idx="1438">
                  <c:v>332.37804939673708</c:v>
                </c:pt>
                <c:pt idx="1439">
                  <c:v>332.66589175083425</c:v>
                </c:pt>
                <c:pt idx="1440">
                  <c:v>332.78390007769315</c:v>
                </c:pt>
                <c:pt idx="1441">
                  <c:v>332.85283084094755</c:v>
                </c:pt>
                <c:pt idx="1442">
                  <c:v>332.63953616087468</c:v>
                </c:pt>
                <c:pt idx="1443">
                  <c:v>332.22726414849973</c:v>
                </c:pt>
                <c:pt idx="1444">
                  <c:v>331.91747459861512</c:v>
                </c:pt>
                <c:pt idx="1445">
                  <c:v>331.7022842448755</c:v>
                </c:pt>
                <c:pt idx="1446">
                  <c:v>331.30057007219278</c:v>
                </c:pt>
                <c:pt idx="1447">
                  <c:v>330.97283391279336</c:v>
                </c:pt>
                <c:pt idx="1448">
                  <c:v>330.57184668873231</c:v>
                </c:pt>
                <c:pt idx="1449">
                  <c:v>330.18632002036827</c:v>
                </c:pt>
                <c:pt idx="1450">
                  <c:v>329.9658338649553</c:v>
                </c:pt>
                <c:pt idx="1451">
                  <c:v>329.65461587534338</c:v>
                </c:pt>
                <c:pt idx="1452">
                  <c:v>329.5119531157016</c:v>
                </c:pt>
                <c:pt idx="1453">
                  <c:v>329.51872595295532</c:v>
                </c:pt>
                <c:pt idx="1454">
                  <c:v>329.45113164888181</c:v>
                </c:pt>
                <c:pt idx="1455">
                  <c:v>329.50258306050631</c:v>
                </c:pt>
                <c:pt idx="1456">
                  <c:v>329.70392282508277</c:v>
                </c:pt>
                <c:pt idx="1457">
                  <c:v>330.0990056846918</c:v>
                </c:pt>
                <c:pt idx="1458">
                  <c:v>330.54062063202321</c:v>
                </c:pt>
                <c:pt idx="1459">
                  <c:v>331.29903442955987</c:v>
                </c:pt>
                <c:pt idx="1460">
                  <c:v>332.06680101190142</c:v>
                </c:pt>
                <c:pt idx="1461">
                  <c:v>332.93858554944745</c:v>
                </c:pt>
                <c:pt idx="1462">
                  <c:v>333.89407896872075</c:v>
                </c:pt>
                <c:pt idx="1463">
                  <c:v>334.96376520189608</c:v>
                </c:pt>
                <c:pt idx="1464">
                  <c:v>335.86501403251947</c:v>
                </c:pt>
                <c:pt idx="1465">
                  <c:v>336.76155141463335</c:v>
                </c:pt>
                <c:pt idx="1466">
                  <c:v>337.57373976735386</c:v>
                </c:pt>
                <c:pt idx="1467">
                  <c:v>338.5080674775574</c:v>
                </c:pt>
                <c:pt idx="1468">
                  <c:v>339.58898536389916</c:v>
                </c:pt>
                <c:pt idx="1469">
                  <c:v>340.39598648975306</c:v>
                </c:pt>
                <c:pt idx="1470">
                  <c:v>341.05783368284898</c:v>
                </c:pt>
                <c:pt idx="1471">
                  <c:v>341.66261570724521</c:v>
                </c:pt>
                <c:pt idx="1472">
                  <c:v>342.21779911438017</c:v>
                </c:pt>
                <c:pt idx="1473">
                  <c:v>343.01642995173552</c:v>
                </c:pt>
                <c:pt idx="1474">
                  <c:v>343.85824303237126</c:v>
                </c:pt>
                <c:pt idx="1475">
                  <c:v>344.58914741449655</c:v>
                </c:pt>
                <c:pt idx="1476">
                  <c:v>345.51613607491987</c:v>
                </c:pt>
                <c:pt idx="1477">
                  <c:v>346.30412560761835</c:v>
                </c:pt>
                <c:pt idx="1478">
                  <c:v>346.93611594549384</c:v>
                </c:pt>
                <c:pt idx="1479">
                  <c:v>347.67026087276355</c:v>
                </c:pt>
                <c:pt idx="1480">
                  <c:v>348.4002408056279</c:v>
                </c:pt>
                <c:pt idx="1481">
                  <c:v>349.13868382057962</c:v>
                </c:pt>
                <c:pt idx="1482">
                  <c:v>350.01109275745813</c:v>
                </c:pt>
                <c:pt idx="1483">
                  <c:v>351.07793177611518</c:v>
                </c:pt>
                <c:pt idx="1484">
                  <c:v>352.13655240872168</c:v>
                </c:pt>
                <c:pt idx="1485">
                  <c:v>353.24297145420462</c:v>
                </c:pt>
                <c:pt idx="1486">
                  <c:v>354.31966595772735</c:v>
                </c:pt>
                <c:pt idx="1487">
                  <c:v>355.0673839609791</c:v>
                </c:pt>
                <c:pt idx="1488">
                  <c:v>355.66835442551917</c:v>
                </c:pt>
                <c:pt idx="1489">
                  <c:v>356.14001946971001</c:v>
                </c:pt>
                <c:pt idx="1490">
                  <c:v>356.44924874127076</c:v>
                </c:pt>
                <c:pt idx="1491">
                  <c:v>356.70084499194223</c:v>
                </c:pt>
                <c:pt idx="1492">
                  <c:v>356.69924153102357</c:v>
                </c:pt>
                <c:pt idx="1493">
                  <c:v>356.60853064402176</c:v>
                </c:pt>
                <c:pt idx="1494">
                  <c:v>356.48479751755855</c:v>
                </c:pt>
                <c:pt idx="1495">
                  <c:v>356.34596693928484</c:v>
                </c:pt>
                <c:pt idx="1496">
                  <c:v>356.36858486703215</c:v>
                </c:pt>
                <c:pt idx="1497">
                  <c:v>356.34023218495275</c:v>
                </c:pt>
                <c:pt idx="1498">
                  <c:v>356.21559893995641</c:v>
                </c:pt>
                <c:pt idx="1499">
                  <c:v>355.98978363688286</c:v>
                </c:pt>
                <c:pt idx="1500">
                  <c:v>355.90749258789185</c:v>
                </c:pt>
                <c:pt idx="1501">
                  <c:v>355.60691623497712</c:v>
                </c:pt>
                <c:pt idx="1502">
                  <c:v>355.34176883228656</c:v>
                </c:pt>
                <c:pt idx="1503">
                  <c:v>355.00778661441836</c:v>
                </c:pt>
                <c:pt idx="1504">
                  <c:v>354.61949533638619</c:v>
                </c:pt>
                <c:pt idx="1505">
                  <c:v>354.28876492589495</c:v>
                </c:pt>
                <c:pt idx="1506">
                  <c:v>353.88193685467229</c:v>
                </c:pt>
                <c:pt idx="1507">
                  <c:v>353.32178786585132</c:v>
                </c:pt>
                <c:pt idx="1508">
                  <c:v>352.54318879924739</c:v>
                </c:pt>
                <c:pt idx="1509">
                  <c:v>351.59371273776679</c:v>
                </c:pt>
                <c:pt idx="1510">
                  <c:v>350.68035021947702</c:v>
                </c:pt>
                <c:pt idx="1511">
                  <c:v>349.82493866413262</c:v>
                </c:pt>
                <c:pt idx="1512">
                  <c:v>349.21994338227626</c:v>
                </c:pt>
                <c:pt idx="1513">
                  <c:v>348.72917850671655</c:v>
                </c:pt>
                <c:pt idx="1514">
                  <c:v>348.35001092927683</c:v>
                </c:pt>
                <c:pt idx="1515">
                  <c:v>348.15693316548629</c:v>
                </c:pt>
                <c:pt idx="1516">
                  <c:v>347.96639984506425</c:v>
                </c:pt>
                <c:pt idx="1517">
                  <c:v>347.84898447236702</c:v>
                </c:pt>
                <c:pt idx="1518">
                  <c:v>347.74060105141569</c:v>
                </c:pt>
                <c:pt idx="1519">
                  <c:v>347.73593943207601</c:v>
                </c:pt>
                <c:pt idx="1520">
                  <c:v>347.77779024499324</c:v>
                </c:pt>
                <c:pt idx="1521">
                  <c:v>347.73949868768608</c:v>
                </c:pt>
                <c:pt idx="1522">
                  <c:v>347.77184494247945</c:v>
                </c:pt>
                <c:pt idx="1523">
                  <c:v>347.82631840844255</c:v>
                </c:pt>
                <c:pt idx="1524">
                  <c:v>347.90737083856237</c:v>
                </c:pt>
                <c:pt idx="1525">
                  <c:v>348.04680385098067</c:v>
                </c:pt>
                <c:pt idx="1526">
                  <c:v>348.3662804778283</c:v>
                </c:pt>
                <c:pt idx="1527">
                  <c:v>348.75656659491841</c:v>
                </c:pt>
                <c:pt idx="1528">
                  <c:v>349.2122153183862</c:v>
                </c:pt>
                <c:pt idx="1529">
                  <c:v>349.70358337081802</c:v>
                </c:pt>
                <c:pt idx="1530">
                  <c:v>350.1417692653705</c:v>
                </c:pt>
                <c:pt idx="1531">
                  <c:v>350.533940860342</c:v>
                </c:pt>
                <c:pt idx="1532">
                  <c:v>350.87748387108491</c:v>
                </c:pt>
                <c:pt idx="1533">
                  <c:v>351.2653697271553</c:v>
                </c:pt>
                <c:pt idx="1534">
                  <c:v>351.66341820968182</c:v>
                </c:pt>
                <c:pt idx="1535">
                  <c:v>351.86469373201396</c:v>
                </c:pt>
                <c:pt idx="1536">
                  <c:v>352.1243326757052</c:v>
                </c:pt>
                <c:pt idx="1537">
                  <c:v>352.30553785449712</c:v>
                </c:pt>
                <c:pt idx="1538">
                  <c:v>352.53741955799734</c:v>
                </c:pt>
                <c:pt idx="1539">
                  <c:v>352.88377189968986</c:v>
                </c:pt>
                <c:pt idx="1540">
                  <c:v>353.37271252279066</c:v>
                </c:pt>
                <c:pt idx="1541">
                  <c:v>354.05481155949906</c:v>
                </c:pt>
                <c:pt idx="1542">
                  <c:v>355.01367220876836</c:v>
                </c:pt>
                <c:pt idx="1543">
                  <c:v>356.15723588501692</c:v>
                </c:pt>
                <c:pt idx="1544">
                  <c:v>357.35437158616946</c:v>
                </c:pt>
                <c:pt idx="1545">
                  <c:v>358.62557377184874</c:v>
                </c:pt>
                <c:pt idx="1546">
                  <c:v>359.79899117401419</c:v>
                </c:pt>
                <c:pt idx="1547">
                  <c:v>361.01753031447464</c:v>
                </c:pt>
                <c:pt idx="1548">
                  <c:v>362.29002798259199</c:v>
                </c:pt>
                <c:pt idx="1549">
                  <c:v>363.54156429162339</c:v>
                </c:pt>
                <c:pt idx="1550">
                  <c:v>364.59221319226776</c:v>
                </c:pt>
                <c:pt idx="1551">
                  <c:v>365.5589660236318</c:v>
                </c:pt>
                <c:pt idx="1552">
                  <c:v>366.46981479104471</c:v>
                </c:pt>
                <c:pt idx="1553">
                  <c:v>367.28905980711818</c:v>
                </c:pt>
                <c:pt idx="1554">
                  <c:v>368.02067059118599</c:v>
                </c:pt>
                <c:pt idx="1555">
                  <c:v>368.81600362263322</c:v>
                </c:pt>
                <c:pt idx="1556">
                  <c:v>369.88246488243067</c:v>
                </c:pt>
                <c:pt idx="1557">
                  <c:v>371.06996758378216</c:v>
                </c:pt>
                <c:pt idx="1558">
                  <c:v>372.22150853887587</c:v>
                </c:pt>
                <c:pt idx="1559">
                  <c:v>373.39523865127001</c:v>
                </c:pt>
                <c:pt idx="1560">
                  <c:v>374.82329721655691</c:v>
                </c:pt>
                <c:pt idx="1561">
                  <c:v>376.2215051229756</c:v>
                </c:pt>
                <c:pt idx="1562">
                  <c:v>377.52138934428518</c:v>
                </c:pt>
                <c:pt idx="1563">
                  <c:v>378.72743631780173</c:v>
                </c:pt>
                <c:pt idx="1564">
                  <c:v>379.96686429335546</c:v>
                </c:pt>
                <c:pt idx="1565">
                  <c:v>381.1201824246358</c:v>
                </c:pt>
                <c:pt idx="1566">
                  <c:v>382.20324531504843</c:v>
                </c:pt>
                <c:pt idx="1567">
                  <c:v>383.0091495215832</c:v>
                </c:pt>
                <c:pt idx="1568">
                  <c:v>383.64536878915374</c:v>
                </c:pt>
                <c:pt idx="1569">
                  <c:v>384.32803272844961</c:v>
                </c:pt>
                <c:pt idx="1570">
                  <c:v>385.00433790318425</c:v>
                </c:pt>
                <c:pt idx="1571">
                  <c:v>385.74246575678546</c:v>
                </c:pt>
                <c:pt idx="1572">
                  <c:v>386.24535300626349</c:v>
                </c:pt>
                <c:pt idx="1573">
                  <c:v>386.51878739039705</c:v>
                </c:pt>
                <c:pt idx="1574">
                  <c:v>386.77426528344341</c:v>
                </c:pt>
                <c:pt idx="1575">
                  <c:v>386.90547564625547</c:v>
                </c:pt>
                <c:pt idx="1576">
                  <c:v>386.81120828885122</c:v>
                </c:pt>
                <c:pt idx="1577">
                  <c:v>386.54265380509344</c:v>
                </c:pt>
                <c:pt idx="1578">
                  <c:v>385.93168043547087</c:v>
                </c:pt>
                <c:pt idx="1579">
                  <c:v>385.20770501735774</c:v>
                </c:pt>
                <c:pt idx="1580">
                  <c:v>384.31172770833024</c:v>
                </c:pt>
                <c:pt idx="1581">
                  <c:v>383.08467173076639</c:v>
                </c:pt>
                <c:pt idx="1582">
                  <c:v>381.74585082839974</c:v>
                </c:pt>
                <c:pt idx="1583">
                  <c:v>380.38693922621513</c:v>
                </c:pt>
                <c:pt idx="1584">
                  <c:v>379.03717467035244</c:v>
                </c:pt>
                <c:pt idx="1585">
                  <c:v>377.61893046494072</c:v>
                </c:pt>
                <c:pt idx="1586">
                  <c:v>376.15901273686836</c:v>
                </c:pt>
                <c:pt idx="1587">
                  <c:v>374.69447329557079</c:v>
                </c:pt>
                <c:pt idx="1588">
                  <c:v>373.36105227283457</c:v>
                </c:pt>
                <c:pt idx="1589">
                  <c:v>371.95481748261653</c:v>
                </c:pt>
                <c:pt idx="1590">
                  <c:v>370.53983152241528</c:v>
                </c:pt>
                <c:pt idx="1591">
                  <c:v>369.17215217453719</c:v>
                </c:pt>
                <c:pt idx="1592">
                  <c:v>368.00506354572661</c:v>
                </c:pt>
                <c:pt idx="1593">
                  <c:v>367.02313558067073</c:v>
                </c:pt>
                <c:pt idx="1594">
                  <c:v>365.86443284369608</c:v>
                </c:pt>
                <c:pt idx="1595">
                  <c:v>364.61024570187328</c:v>
                </c:pt>
                <c:pt idx="1596">
                  <c:v>363.52330372480611</c:v>
                </c:pt>
                <c:pt idx="1597">
                  <c:v>362.46766497674412</c:v>
                </c:pt>
                <c:pt idx="1598">
                  <c:v>361.47784459391767</c:v>
                </c:pt>
                <c:pt idx="1599">
                  <c:v>360.4718565482317</c:v>
                </c:pt>
                <c:pt idx="1600">
                  <c:v>359.5801752752908</c:v>
                </c:pt>
                <c:pt idx="1601">
                  <c:v>358.71400794642227</c:v>
                </c:pt>
                <c:pt idx="1602">
                  <c:v>358.16369964285133</c:v>
                </c:pt>
                <c:pt idx="1603">
                  <c:v>358.05572274724739</c:v>
                </c:pt>
                <c:pt idx="1604">
                  <c:v>358.21451330515146</c:v>
                </c:pt>
                <c:pt idx="1605">
                  <c:v>358.59185843552444</c:v>
                </c:pt>
                <c:pt idx="1606">
                  <c:v>359.06325394048412</c:v>
                </c:pt>
                <c:pt idx="1607">
                  <c:v>359.45223440660072</c:v>
                </c:pt>
                <c:pt idx="1608">
                  <c:v>359.75898560609295</c:v>
                </c:pt>
                <c:pt idx="1609">
                  <c:v>360.05752517485502</c:v>
                </c:pt>
                <c:pt idx="1610">
                  <c:v>360.37310016140464</c:v>
                </c:pt>
                <c:pt idx="1611">
                  <c:v>360.68286168745044</c:v>
                </c:pt>
                <c:pt idx="1612">
                  <c:v>361.11648771149271</c:v>
                </c:pt>
                <c:pt idx="1613">
                  <c:v>361.55983481060866</c:v>
                </c:pt>
                <c:pt idx="1614">
                  <c:v>361.95984751748495</c:v>
                </c:pt>
                <c:pt idx="1615">
                  <c:v>362.34139770844763</c:v>
                </c:pt>
                <c:pt idx="1616">
                  <c:v>362.53052096164396</c:v>
                </c:pt>
                <c:pt idx="1617">
                  <c:v>362.38201934920983</c:v>
                </c:pt>
                <c:pt idx="1618">
                  <c:v>361.95263324542447</c:v>
                </c:pt>
                <c:pt idx="1619">
                  <c:v>361.46089222654564</c:v>
                </c:pt>
                <c:pt idx="1620">
                  <c:v>360.819285132196</c:v>
                </c:pt>
                <c:pt idx="1621">
                  <c:v>359.79010935279632</c:v>
                </c:pt>
                <c:pt idx="1622">
                  <c:v>358.80317786411968</c:v>
                </c:pt>
                <c:pt idx="1623">
                  <c:v>357.77831802841814</c:v>
                </c:pt>
                <c:pt idx="1624">
                  <c:v>356.70921664161676</c:v>
                </c:pt>
                <c:pt idx="1625">
                  <c:v>355.66081536149238</c:v>
                </c:pt>
                <c:pt idx="1626">
                  <c:v>354.58844494906987</c:v>
                </c:pt>
                <c:pt idx="1627">
                  <c:v>353.27548764529524</c:v>
                </c:pt>
                <c:pt idx="1628">
                  <c:v>351.85121936488792</c:v>
                </c:pt>
                <c:pt idx="1629">
                  <c:v>350.29958710605041</c:v>
                </c:pt>
                <c:pt idx="1630">
                  <c:v>348.71346502096964</c:v>
                </c:pt>
                <c:pt idx="1631">
                  <c:v>347.08935232704891</c:v>
                </c:pt>
                <c:pt idx="1632">
                  <c:v>345.31632522496824</c:v>
                </c:pt>
                <c:pt idx="1633">
                  <c:v>343.52891559227839</c:v>
                </c:pt>
                <c:pt idx="1634">
                  <c:v>341.58053746979544</c:v>
                </c:pt>
                <c:pt idx="1635">
                  <c:v>339.57895766442658</c:v>
                </c:pt>
                <c:pt idx="1636">
                  <c:v>337.83288399793224</c:v>
                </c:pt>
                <c:pt idx="1637">
                  <c:v>335.38727753655286</c:v>
                </c:pt>
                <c:pt idx="1638">
                  <c:v>332.00364080297186</c:v>
                </c:pt>
                <c:pt idx="1639">
                  <c:v>327.77259151043557</c:v>
                </c:pt>
                <c:pt idx="1640">
                  <c:v>322.77469985578671</c:v>
                </c:pt>
                <c:pt idx="1641">
                  <c:v>317.1951075591877</c:v>
                </c:pt>
                <c:pt idx="1642">
                  <c:v>311.1924069777117</c:v>
                </c:pt>
                <c:pt idx="1643">
                  <c:v>304.70683721019543</c:v>
                </c:pt>
                <c:pt idx="1644">
                  <c:v>297.77554204018043</c:v>
                </c:pt>
                <c:pt idx="1645">
                  <c:v>290.49126957555114</c:v>
                </c:pt>
                <c:pt idx="1646">
                  <c:v>282.93655653127797</c:v>
                </c:pt>
                <c:pt idx="1647">
                  <c:v>274.96297525964121</c:v>
                </c:pt>
                <c:pt idx="1648">
                  <c:v>266.58120793197651</c:v>
                </c:pt>
                <c:pt idx="1649">
                  <c:v>257.87188424490137</c:v>
                </c:pt>
                <c:pt idx="1650">
                  <c:v>248.77404699529356</c:v>
                </c:pt>
                <c:pt idx="1651">
                  <c:v>239.48681261104019</c:v>
                </c:pt>
                <c:pt idx="1652">
                  <c:v>229.97551933326787</c:v>
                </c:pt>
                <c:pt idx="1653">
                  <c:v>220.25124861532419</c:v>
                </c:pt>
                <c:pt idx="1654">
                  <c:v>210.3149987218377</c:v>
                </c:pt>
                <c:pt idx="1655">
                  <c:v>200.02615266631173</c:v>
                </c:pt>
                <c:pt idx="1656">
                  <c:v>189.51337169198007</c:v>
                </c:pt>
                <c:pt idx="1657">
                  <c:v>179.07080463875084</c:v>
                </c:pt>
                <c:pt idx="1658">
                  <c:v>168.5853581280777</c:v>
                </c:pt>
                <c:pt idx="1659">
                  <c:v>158.12186904130249</c:v>
                </c:pt>
                <c:pt idx="1660">
                  <c:v>147.52480219197153</c:v>
                </c:pt>
                <c:pt idx="1661">
                  <c:v>136.58289433105065</c:v>
                </c:pt>
                <c:pt idx="1662">
                  <c:v>126.15651784404676</c:v>
                </c:pt>
                <c:pt idx="1663">
                  <c:v>116.45217031758162</c:v>
                </c:pt>
                <c:pt idx="1664">
                  <c:v>107.51584952392149</c:v>
                </c:pt>
                <c:pt idx="1665">
                  <c:v>99.626938022081376</c:v>
                </c:pt>
                <c:pt idx="1666">
                  <c:v>92.70486586653665</c:v>
                </c:pt>
                <c:pt idx="1667">
                  <c:v>86.718337722956903</c:v>
                </c:pt>
                <c:pt idx="1668">
                  <c:v>81.792311744267906</c:v>
                </c:pt>
                <c:pt idx="1669">
                  <c:v>77.851364687016527</c:v>
                </c:pt>
                <c:pt idx="1670">
                  <c:v>74.742798172630643</c:v>
                </c:pt>
                <c:pt idx="1671">
                  <c:v>72.451813697812895</c:v>
                </c:pt>
                <c:pt idx="1672">
                  <c:v>70.887828028750363</c:v>
                </c:pt>
                <c:pt idx="1673">
                  <c:v>69.914918180384944</c:v>
                </c:pt>
                <c:pt idx="1674">
                  <c:v>69.536847551124566</c:v>
                </c:pt>
                <c:pt idx="1675">
                  <c:v>69.655551585653441</c:v>
                </c:pt>
                <c:pt idx="1676">
                  <c:v>70.334355309833953</c:v>
                </c:pt>
                <c:pt idx="1677">
                  <c:v>71.49325105523134</c:v>
                </c:pt>
                <c:pt idx="1678">
                  <c:v>73.061462512521231</c:v>
                </c:pt>
                <c:pt idx="1679">
                  <c:v>75.025965396173447</c:v>
                </c:pt>
                <c:pt idx="1680">
                  <c:v>77.313198827237031</c:v>
                </c:pt>
                <c:pt idx="1681">
                  <c:v>79.82449122514187</c:v>
                </c:pt>
                <c:pt idx="1682">
                  <c:v>82.536453438592488</c:v>
                </c:pt>
                <c:pt idx="1683">
                  <c:v>85.45211086639307</c:v>
                </c:pt>
                <c:pt idx="1684">
                  <c:v>88.568102338208988</c:v>
                </c:pt>
                <c:pt idx="1685">
                  <c:v>91.761325235269837</c:v>
                </c:pt>
                <c:pt idx="1686">
                  <c:v>95.053530986402933</c:v>
                </c:pt>
                <c:pt idx="1687">
                  <c:v>98.390951679756554</c:v>
                </c:pt>
                <c:pt idx="1688">
                  <c:v>101.82549385823683</c:v>
                </c:pt>
                <c:pt idx="1689">
                  <c:v>105.23584048452631</c:v>
                </c:pt>
                <c:pt idx="1690">
                  <c:v>108.26077583187043</c:v>
                </c:pt>
                <c:pt idx="1691">
                  <c:v>110.98225461403425</c:v>
                </c:pt>
                <c:pt idx="1692">
                  <c:v>113.39285041295469</c:v>
                </c:pt>
                <c:pt idx="1693">
                  <c:v>115.31032345811202</c:v>
                </c:pt>
                <c:pt idx="1694">
                  <c:v>116.80337549979572</c:v>
                </c:pt>
                <c:pt idx="1695">
                  <c:v>118.02465430750374</c:v>
                </c:pt>
                <c:pt idx="1696">
                  <c:v>118.93352705308037</c:v>
                </c:pt>
                <c:pt idx="1697">
                  <c:v>119.56940958745881</c:v>
                </c:pt>
                <c:pt idx="1698">
                  <c:v>119.97483961919275</c:v>
                </c:pt>
                <c:pt idx="1699">
                  <c:v>120.12754426387023</c:v>
                </c:pt>
                <c:pt idx="1700">
                  <c:v>120.09619470511099</c:v>
                </c:pt>
                <c:pt idx="1701">
                  <c:v>119.84879511241014</c:v>
                </c:pt>
                <c:pt idx="1702">
                  <c:v>119.61734933453243</c:v>
                </c:pt>
                <c:pt idx="1703">
                  <c:v>119.38216861649148</c:v>
                </c:pt>
                <c:pt idx="1704">
                  <c:v>119.04200179983829</c:v>
                </c:pt>
                <c:pt idx="1705">
                  <c:v>118.62030935369688</c:v>
                </c:pt>
                <c:pt idx="1706">
                  <c:v>118.15105478802789</c:v>
                </c:pt>
                <c:pt idx="1707">
                  <c:v>117.66866595817959</c:v>
                </c:pt>
                <c:pt idx="1708">
                  <c:v>117.16799934601192</c:v>
                </c:pt>
                <c:pt idx="1709">
                  <c:v>116.6319993963187</c:v>
                </c:pt>
                <c:pt idx="1710">
                  <c:v>116.15876867352496</c:v>
                </c:pt>
                <c:pt idx="1711">
                  <c:v>115.75270954479227</c:v>
                </c:pt>
                <c:pt idx="1712">
                  <c:v>115.4178857336544</c:v>
                </c:pt>
                <c:pt idx="1713">
                  <c:v>115.17343298491176</c:v>
                </c:pt>
                <c:pt idx="1714">
                  <c:v>115.17547660145701</c:v>
                </c:pt>
                <c:pt idx="1715">
                  <c:v>115.56813224749878</c:v>
                </c:pt>
                <c:pt idx="1716">
                  <c:v>116.26904515153734</c:v>
                </c:pt>
                <c:pt idx="1717">
                  <c:v>117.34065706295755</c:v>
                </c:pt>
                <c:pt idx="1718">
                  <c:v>118.70522190426851</c:v>
                </c:pt>
                <c:pt idx="1719">
                  <c:v>120.37405098855555</c:v>
                </c:pt>
                <c:pt idx="1720">
                  <c:v>122.36989322020513</c:v>
                </c:pt>
                <c:pt idx="1721">
                  <c:v>124.61528604942012</c:v>
                </c:pt>
                <c:pt idx="1722">
                  <c:v>127.2233409686955</c:v>
                </c:pt>
                <c:pt idx="1723">
                  <c:v>130.20616089418047</c:v>
                </c:pt>
                <c:pt idx="1724">
                  <c:v>133.54722544078197</c:v>
                </c:pt>
                <c:pt idx="1725">
                  <c:v>137.1420542530295</c:v>
                </c:pt>
                <c:pt idx="1726">
                  <c:v>140.90343469510415</c:v>
                </c:pt>
                <c:pt idx="1727">
                  <c:v>144.60624741086536</c:v>
                </c:pt>
                <c:pt idx="1728">
                  <c:v>147.94730530233727</c:v>
                </c:pt>
                <c:pt idx="1729">
                  <c:v>150.70520489446517</c:v>
                </c:pt>
                <c:pt idx="1730">
                  <c:v>153.12788144104476</c:v>
                </c:pt>
                <c:pt idx="1731">
                  <c:v>155.24419825327209</c:v>
                </c:pt>
                <c:pt idx="1732">
                  <c:v>157.05310607994346</c:v>
                </c:pt>
                <c:pt idx="1733">
                  <c:v>158.57517484302474</c:v>
                </c:pt>
                <c:pt idx="1734">
                  <c:v>159.82016139356131</c:v>
                </c:pt>
                <c:pt idx="1735">
                  <c:v>160.8555335940566</c:v>
                </c:pt>
                <c:pt idx="1736">
                  <c:v>161.75280024066763</c:v>
                </c:pt>
                <c:pt idx="1737">
                  <c:v>162.25489252984704</c:v>
                </c:pt>
                <c:pt idx="1738">
                  <c:v>162.30605464293572</c:v>
                </c:pt>
                <c:pt idx="1739">
                  <c:v>161.86405043963296</c:v>
                </c:pt>
                <c:pt idx="1740">
                  <c:v>160.82835425196888</c:v>
                </c:pt>
                <c:pt idx="1741">
                  <c:v>159.24463469412512</c:v>
                </c:pt>
                <c:pt idx="1742">
                  <c:v>157.05658587150012</c:v>
                </c:pt>
                <c:pt idx="1743">
                  <c:v>154.36915618907705</c:v>
                </c:pt>
                <c:pt idx="1744">
                  <c:v>151.14999032837881</c:v>
                </c:pt>
                <c:pt idx="1745">
                  <c:v>147.3507603031189</c:v>
                </c:pt>
                <c:pt idx="1746">
                  <c:v>143.08070181826361</c:v>
                </c:pt>
                <c:pt idx="1747">
                  <c:v>138.25603244762794</c:v>
                </c:pt>
                <c:pt idx="1748">
                  <c:v>132.93787610550271</c:v>
                </c:pt>
                <c:pt idx="1749">
                  <c:v>127.14265486661789</c:v>
                </c:pt>
                <c:pt idx="1750">
                  <c:v>120.98706603072421</c:v>
                </c:pt>
                <c:pt idx="1751">
                  <c:v>114.58190710528389</c:v>
                </c:pt>
                <c:pt idx="1752">
                  <c:v>107.90945271256975</c:v>
                </c:pt>
                <c:pt idx="1753">
                  <c:v>101.35026404237207</c:v>
                </c:pt>
                <c:pt idx="1754">
                  <c:v>96.132551423728074</c:v>
                </c:pt>
                <c:pt idx="1755">
                  <c:v>91.608509006518219</c:v>
                </c:pt>
                <c:pt idx="1756">
                  <c:v>87.678623698324515</c:v>
                </c:pt>
                <c:pt idx="1757">
                  <c:v>84.121806490761088</c:v>
                </c:pt>
                <c:pt idx="1758">
                  <c:v>80.946282914548704</c:v>
                </c:pt>
                <c:pt idx="1759">
                  <c:v>78.051953459583416</c:v>
                </c:pt>
                <c:pt idx="1760">
                  <c:v>75.435649347307773</c:v>
                </c:pt>
                <c:pt idx="1761">
                  <c:v>72.962137859053328</c:v>
                </c:pt>
                <c:pt idx="1762">
                  <c:v>70.946588792972307</c:v>
                </c:pt>
                <c:pt idx="1763">
                  <c:v>69.359928116589828</c:v>
                </c:pt>
                <c:pt idx="1764">
                  <c:v>68.13839518454445</c:v>
                </c:pt>
                <c:pt idx="1765">
                  <c:v>67.253903247271793</c:v>
                </c:pt>
                <c:pt idx="1766">
                  <c:v>66.655910689789351</c:v>
                </c:pt>
                <c:pt idx="1767">
                  <c:v>66.297763713651705</c:v>
                </c:pt>
                <c:pt idx="1768">
                  <c:v>66.197935735678499</c:v>
                </c:pt>
                <c:pt idx="1769">
                  <c:v>66.333479140626309</c:v>
                </c:pt>
                <c:pt idx="1770">
                  <c:v>66.72013459134736</c:v>
                </c:pt>
                <c:pt idx="1771">
                  <c:v>67.215508853551412</c:v>
                </c:pt>
                <c:pt idx="1772">
                  <c:v>67.875854326355153</c:v>
                </c:pt>
                <c:pt idx="1773">
                  <c:v>68.630019378173984</c:v>
                </c:pt>
                <c:pt idx="1774">
                  <c:v>69.476940964468298</c:v>
                </c:pt>
                <c:pt idx="1775">
                  <c:v>70.483330121047658</c:v>
                </c:pt>
                <c:pt idx="1776">
                  <c:v>71.630766265582452</c:v>
                </c:pt>
                <c:pt idx="1777">
                  <c:v>73.009938091306879</c:v>
                </c:pt>
                <c:pt idx="1778">
                  <c:v>74.599942853514037</c:v>
                </c:pt>
                <c:pt idx="1779">
                  <c:v>75.636870326320647</c:v>
                </c:pt>
                <c:pt idx="1780">
                  <c:v>76.563264916603671</c:v>
                </c:pt>
                <c:pt idx="1781">
                  <c:v>77.350706076864924</c:v>
                </c:pt>
                <c:pt idx="1782">
                  <c:v>78.339113301721468</c:v>
                </c:pt>
                <c:pt idx="1783">
                  <c:v>79.676104586204431</c:v>
                </c:pt>
                <c:pt idx="1784">
                  <c:v>81.445635002650249</c:v>
                </c:pt>
                <c:pt idx="1785">
                  <c:v>83.540586156292534</c:v>
                </c:pt>
                <c:pt idx="1786">
                  <c:v>85.917464144270028</c:v>
                </c:pt>
                <c:pt idx="1787">
                  <c:v>88.468428440864642</c:v>
                </c:pt>
                <c:pt idx="1788">
                  <c:v>91.087780099259675</c:v>
                </c:pt>
                <c:pt idx="1789">
                  <c:v>93.791797014701231</c:v>
                </c:pt>
                <c:pt idx="1790">
                  <c:v>96.567812628954982</c:v>
                </c:pt>
                <c:pt idx="1791">
                  <c:v>99.413365503650752</c:v>
                </c:pt>
                <c:pt idx="1792">
                  <c:v>102.34772200336992</c:v>
                </c:pt>
                <c:pt idx="1793">
                  <c:v>105.15789723387994</c:v>
                </c:pt>
                <c:pt idx="1794">
                  <c:v>107.79498206204302</c:v>
                </c:pt>
                <c:pt idx="1795">
                  <c:v>109.96767574957818</c:v>
                </c:pt>
                <c:pt idx="1796">
                  <c:v>112.07170069191832</c:v>
                </c:pt>
                <c:pt idx="1797">
                  <c:v>113.90618525407845</c:v>
                </c:pt>
                <c:pt idx="1798">
                  <c:v>115.45494023453395</c:v>
                </c:pt>
                <c:pt idx="1799">
                  <c:v>116.73379098572364</c:v>
                </c:pt>
                <c:pt idx="1800">
                  <c:v>117.74196090989875</c:v>
                </c:pt>
                <c:pt idx="1801">
                  <c:v>118.70642545529115</c:v>
                </c:pt>
                <c:pt idx="1802">
                  <c:v>119.55977734334569</c:v>
                </c:pt>
                <c:pt idx="1803">
                  <c:v>120.41825600924217</c:v>
                </c:pt>
                <c:pt idx="1804">
                  <c:v>121.15839016237739</c:v>
                </c:pt>
                <c:pt idx="1805">
                  <c:v>121.71236014988682</c:v>
                </c:pt>
                <c:pt idx="1806">
                  <c:v>122.12217859989552</c:v>
                </c:pt>
                <c:pt idx="1807">
                  <c:v>122.03585716913433</c:v>
                </c:pt>
                <c:pt idx="1808">
                  <c:v>121.59925277150862</c:v>
                </c:pt>
                <c:pt idx="1809">
                  <c:v>120.84238717370026</c:v>
                </c:pt>
                <c:pt idx="1810">
                  <c:v>119.78374200649255</c:v>
                </c:pt>
                <c:pt idx="1811">
                  <c:v>118.51114646753157</c:v>
                </c:pt>
                <c:pt idx="1812">
                  <c:v>117.13336597002915</c:v>
                </c:pt>
                <c:pt idx="1813">
                  <c:v>115.89541474156536</c:v>
                </c:pt>
                <c:pt idx="1814">
                  <c:v>114.90653668452187</c:v>
                </c:pt>
                <c:pt idx="1815">
                  <c:v>114.11988001648173</c:v>
                </c:pt>
                <c:pt idx="1816">
                  <c:v>113.58758155367545</c:v>
                </c:pt>
                <c:pt idx="1817">
                  <c:v>113.24699835723888</c:v>
                </c:pt>
                <c:pt idx="1818">
                  <c:v>113.33876771437436</c:v>
                </c:pt>
                <c:pt idx="1819">
                  <c:v>113.88501635173017</c:v>
                </c:pt>
                <c:pt idx="1820">
                  <c:v>115.13386124775093</c:v>
                </c:pt>
                <c:pt idx="1821">
                  <c:v>116.73279499792393</c:v>
                </c:pt>
                <c:pt idx="1822">
                  <c:v>118.64873384423747</c:v>
                </c:pt>
                <c:pt idx="1823">
                  <c:v>120.87575431775767</c:v>
                </c:pt>
                <c:pt idx="1824">
                  <c:v>123.29761937023785</c:v>
                </c:pt>
                <c:pt idx="1825">
                  <c:v>125.83164864945033</c:v>
                </c:pt>
                <c:pt idx="1826">
                  <c:v>128.17382952256955</c:v>
                </c:pt>
                <c:pt idx="1827">
                  <c:v>130.40968879006419</c:v>
                </c:pt>
                <c:pt idx="1828">
                  <c:v>132.17202042159772</c:v>
                </c:pt>
                <c:pt idx="1829">
                  <c:v>133.37724961993635</c:v>
                </c:pt>
                <c:pt idx="1830">
                  <c:v>134.11438426455663</c:v>
                </c:pt>
                <c:pt idx="1831">
                  <c:v>134.51789316728303</c:v>
                </c:pt>
                <c:pt idx="1832">
                  <c:v>134.82267061595357</c:v>
                </c:pt>
                <c:pt idx="1833">
                  <c:v>134.76861903011098</c:v>
                </c:pt>
                <c:pt idx="1834">
                  <c:v>134.94026372010245</c:v>
                </c:pt>
                <c:pt idx="1835">
                  <c:v>135.89255112624841</c:v>
                </c:pt>
                <c:pt idx="1836">
                  <c:v>137.59927796269085</c:v>
                </c:pt>
                <c:pt idx="1837">
                  <c:v>140.03933350402232</c:v>
                </c:pt>
                <c:pt idx="1838">
                  <c:v>142.6424616960206</c:v>
                </c:pt>
                <c:pt idx="1839">
                  <c:v>145.28534925786516</c:v>
                </c:pt>
                <c:pt idx="1840">
                  <c:v>147.75878393033707</c:v>
                </c:pt>
                <c:pt idx="1841">
                  <c:v>149.90964670492653</c:v>
                </c:pt>
                <c:pt idx="1842">
                  <c:v>151.76275080454758</c:v>
                </c:pt>
                <c:pt idx="1843">
                  <c:v>153.01176997342853</c:v>
                </c:pt>
                <c:pt idx="1844">
                  <c:v>153.43547997547248</c:v>
                </c:pt>
                <c:pt idx="1845">
                  <c:v>153.08198151582076</c:v>
                </c:pt>
                <c:pt idx="1846">
                  <c:v>152.07259832229607</c:v>
                </c:pt>
                <c:pt idx="1847">
                  <c:v>150.60547537442716</c:v>
                </c:pt>
                <c:pt idx="1848">
                  <c:v>148.79274649947124</c:v>
                </c:pt>
                <c:pt idx="1849">
                  <c:v>146.75330446105036</c:v>
                </c:pt>
                <c:pt idx="1850">
                  <c:v>144.51997334866186</c:v>
                </c:pt>
                <c:pt idx="1851">
                  <c:v>142.13228309107248</c:v>
                </c:pt>
                <c:pt idx="1852">
                  <c:v>139.60210746868228</c:v>
                </c:pt>
                <c:pt idx="1853">
                  <c:v>137.94963766339902</c:v>
                </c:pt>
                <c:pt idx="1854">
                  <c:v>137.06428092006064</c:v>
                </c:pt>
                <c:pt idx="1855">
                  <c:v>136.99472084928675</c:v>
                </c:pt>
                <c:pt idx="1856">
                  <c:v>137.81974232241853</c:v>
                </c:pt>
                <c:pt idx="1857">
                  <c:v>139.3382236822325</c:v>
                </c:pt>
                <c:pt idx="1858">
                  <c:v>141.44759109129154</c:v>
                </c:pt>
                <c:pt idx="1859">
                  <c:v>143.30854562273066</c:v>
                </c:pt>
                <c:pt idx="1860">
                  <c:v>144.35865749790523</c:v>
                </c:pt>
                <c:pt idx="1861">
                  <c:v>144.57414538268173</c:v>
                </c:pt>
                <c:pt idx="1862">
                  <c:v>143.97921112247545</c:v>
                </c:pt>
                <c:pt idx="1863">
                  <c:v>142.9777333438235</c:v>
                </c:pt>
                <c:pt idx="1864">
                  <c:v>141.65021539429861</c:v>
                </c:pt>
                <c:pt idx="1865">
                  <c:v>140.22173728704487</c:v>
                </c:pt>
                <c:pt idx="1866">
                  <c:v>138.82006518804141</c:v>
                </c:pt>
                <c:pt idx="1867">
                  <c:v>137.59390632742284</c:v>
                </c:pt>
                <c:pt idx="1868">
                  <c:v>136.72668276377493</c:v>
                </c:pt>
                <c:pt idx="1869">
                  <c:v>136.48309178194609</c:v>
                </c:pt>
                <c:pt idx="1870">
                  <c:v>136.68593087564255</c:v>
                </c:pt>
                <c:pt idx="1871">
                  <c:v>137.2085515775162</c:v>
                </c:pt>
                <c:pt idx="1872">
                  <c:v>138.04789376386111</c:v>
                </c:pt>
                <c:pt idx="1873">
                  <c:v>139.15190193587179</c:v>
                </c:pt>
                <c:pt idx="1874">
                  <c:v>140.4386787100355</c:v>
                </c:pt>
                <c:pt idx="1875">
                  <c:v>141.89416496310969</c:v>
                </c:pt>
                <c:pt idx="1876">
                  <c:v>143.60384458133203</c:v>
                </c:pt>
                <c:pt idx="1877">
                  <c:v>145.40662576738342</c:v>
                </c:pt>
                <c:pt idx="1878">
                  <c:v>146.54150070835394</c:v>
                </c:pt>
                <c:pt idx="1879">
                  <c:v>147.19215450001903</c:v>
                </c:pt>
                <c:pt idx="1880">
                  <c:v>147.30660415386373</c:v>
                </c:pt>
                <c:pt idx="1881">
                  <c:v>146.81532691125884</c:v>
                </c:pt>
                <c:pt idx="1882">
                  <c:v>145.897224841162</c:v>
                </c:pt>
                <c:pt idx="1883">
                  <c:v>144.55128446876492</c:v>
                </c:pt>
                <c:pt idx="1884">
                  <c:v>143.01657027885992</c:v>
                </c:pt>
                <c:pt idx="1885">
                  <c:v>141.39683410356301</c:v>
                </c:pt>
                <c:pt idx="1886">
                  <c:v>139.73553917251971</c:v>
                </c:pt>
                <c:pt idx="1887">
                  <c:v>137.98665154386435</c:v>
                </c:pt>
                <c:pt idx="1888">
                  <c:v>136.24613988664402</c:v>
                </c:pt>
                <c:pt idx="1889">
                  <c:v>134.54105220305601</c:v>
                </c:pt>
                <c:pt idx="1890">
                  <c:v>132.91789434128248</c:v>
                </c:pt>
                <c:pt idx="1891">
                  <c:v>131.43805631502997</c:v>
                </c:pt>
                <c:pt idx="1892">
                  <c:v>130.15512890618152</c:v>
                </c:pt>
                <c:pt idx="1893">
                  <c:v>129.155503605706</c:v>
                </c:pt>
                <c:pt idx="1894">
                  <c:v>128.50354178988246</c:v>
                </c:pt>
                <c:pt idx="1895">
                  <c:v>128.26788472912227</c:v>
                </c:pt>
                <c:pt idx="1896">
                  <c:v>128.5149705191898</c:v>
                </c:pt>
                <c:pt idx="1897">
                  <c:v>129.1092035561752</c:v>
                </c:pt>
                <c:pt idx="1898">
                  <c:v>130.00541866723864</c:v>
                </c:pt>
                <c:pt idx="1899">
                  <c:v>131.23269415437414</c:v>
                </c:pt>
                <c:pt idx="1900">
                  <c:v>132.74402537326844</c:v>
                </c:pt>
                <c:pt idx="1901">
                  <c:v>134.49910034455547</c:v>
                </c:pt>
                <c:pt idx="1902">
                  <c:v>136.5560926257435</c:v>
                </c:pt>
                <c:pt idx="1903">
                  <c:v>138.76562396222477</c:v>
                </c:pt>
                <c:pt idx="1904">
                  <c:v>140.97134519589977</c:v>
                </c:pt>
                <c:pt idx="1905">
                  <c:v>143.21354941159979</c:v>
                </c:pt>
                <c:pt idx="1906">
                  <c:v>145.49250714916903</c:v>
                </c:pt>
                <c:pt idx="1907">
                  <c:v>147.7561604453868</c:v>
                </c:pt>
                <c:pt idx="1908">
                  <c:v>149.98414810343397</c:v>
                </c:pt>
                <c:pt idx="1909">
                  <c:v>151.99459824932367</c:v>
                </c:pt>
                <c:pt idx="1910">
                  <c:v>153.59809069168338</c:v>
                </c:pt>
                <c:pt idx="1911">
                  <c:v>155.1582375615539</c:v>
                </c:pt>
                <c:pt idx="1912">
                  <c:v>156.91529621066513</c:v>
                </c:pt>
                <c:pt idx="1913">
                  <c:v>158.81104265599859</c:v>
                </c:pt>
                <c:pt idx="1914">
                  <c:v>160.49634706707562</c:v>
                </c:pt>
                <c:pt idx="1915">
                  <c:v>162.02124344653134</c:v>
                </c:pt>
                <c:pt idx="1916">
                  <c:v>163.58884010449046</c:v>
                </c:pt>
                <c:pt idx="1917">
                  <c:v>165.02354471183736</c:v>
                </c:pt>
                <c:pt idx="1918">
                  <c:v>166.00327204169602</c:v>
                </c:pt>
                <c:pt idx="1919">
                  <c:v>166.45840496156555</c:v>
                </c:pt>
                <c:pt idx="1920">
                  <c:v>166.5277584260605</c:v>
                </c:pt>
                <c:pt idx="1921">
                  <c:v>166.14254623944046</c:v>
                </c:pt>
                <c:pt idx="1922">
                  <c:v>165.31927345179119</c:v>
                </c:pt>
                <c:pt idx="1923">
                  <c:v>163.88240626319185</c:v>
                </c:pt>
                <c:pt idx="1924">
                  <c:v>161.88837501217711</c:v>
                </c:pt>
                <c:pt idx="1925">
                  <c:v>159.40157693431732</c:v>
                </c:pt>
                <c:pt idx="1926">
                  <c:v>156.37991717013907</c:v>
                </c:pt>
                <c:pt idx="1927">
                  <c:v>153.19992354166683</c:v>
                </c:pt>
                <c:pt idx="1928">
                  <c:v>150.00916019230786</c:v>
                </c:pt>
                <c:pt idx="1929">
                  <c:v>146.99614786982264</c:v>
                </c:pt>
                <c:pt idx="1930">
                  <c:v>143.95644418752858</c:v>
                </c:pt>
                <c:pt idx="1931">
                  <c:v>140.64902540387254</c:v>
                </c:pt>
                <c:pt idx="1932">
                  <c:v>137.18063883434388</c:v>
                </c:pt>
                <c:pt idx="1933">
                  <c:v>134.24982046247126</c:v>
                </c:pt>
                <c:pt idx="1934">
                  <c:v>132.1075265807427</c:v>
                </c:pt>
                <c:pt idx="1935">
                  <c:v>130.79463992068557</c:v>
                </c:pt>
                <c:pt idx="1936">
                  <c:v>130.05659069601745</c:v>
                </c:pt>
                <c:pt idx="1937">
                  <c:v>129.36916064247765</c:v>
                </c:pt>
                <c:pt idx="1938">
                  <c:v>128.80845597767168</c:v>
                </c:pt>
                <c:pt idx="1939">
                  <c:v>128.91857474862002</c:v>
                </c:pt>
                <c:pt idx="1940">
                  <c:v>129.28176130641847</c:v>
                </c:pt>
                <c:pt idx="1941">
                  <c:v>129.00162582130935</c:v>
                </c:pt>
                <c:pt idx="1942">
                  <c:v>128.08457768120863</c:v>
                </c:pt>
                <c:pt idx="1943">
                  <c:v>126.85653324419258</c:v>
                </c:pt>
                <c:pt idx="1944">
                  <c:v>125.34141530233161</c:v>
                </c:pt>
                <c:pt idx="1945">
                  <c:v>123.49976797138302</c:v>
                </c:pt>
                <c:pt idx="1946">
                  <c:v>121.51055505050741</c:v>
                </c:pt>
                <c:pt idx="1947">
                  <c:v>120.19743543123761</c:v>
                </c:pt>
                <c:pt idx="1948">
                  <c:v>119.98532501345009</c:v>
                </c:pt>
                <c:pt idx="1949">
                  <c:v>120.78953078164623</c:v>
                </c:pt>
                <c:pt idx="1950">
                  <c:v>122.22110533690422</c:v>
                </c:pt>
                <c:pt idx="1951">
                  <c:v>124.33640492637312</c:v>
                </c:pt>
                <c:pt idx="1952">
                  <c:v>126.53821993203672</c:v>
                </c:pt>
                <c:pt idx="1953">
                  <c:v>129.10297224495699</c:v>
                </c:pt>
                <c:pt idx="1954">
                  <c:v>131.6919743799603</c:v>
                </c:pt>
                <c:pt idx="1955">
                  <c:v>134.16489942765566</c:v>
                </c:pt>
                <c:pt idx="1956">
                  <c:v>136.73990716398984</c:v>
                </c:pt>
                <c:pt idx="1957">
                  <c:v>139.47376045906753</c:v>
                </c:pt>
                <c:pt idx="1958">
                  <c:v>141.63424042375465</c:v>
                </c:pt>
                <c:pt idx="1959">
                  <c:v>143.18852962192736</c:v>
                </c:pt>
                <c:pt idx="1960">
                  <c:v>144.27248888177911</c:v>
                </c:pt>
                <c:pt idx="1961">
                  <c:v>144.86998973702688</c:v>
                </c:pt>
                <c:pt idx="1962">
                  <c:v>145.49537514187097</c:v>
                </c:pt>
                <c:pt idx="1963">
                  <c:v>146.59265397711167</c:v>
                </c:pt>
                <c:pt idx="1964">
                  <c:v>147.90398828656461</c:v>
                </c:pt>
                <c:pt idx="1965">
                  <c:v>150.03752764913656</c:v>
                </c:pt>
                <c:pt idx="1966">
                  <c:v>153.29925629151069</c:v>
                </c:pt>
                <c:pt idx="1967">
                  <c:v>157.47623657677909</c:v>
                </c:pt>
                <c:pt idx="1968">
                  <c:v>162.356526070873</c:v>
                </c:pt>
                <c:pt idx="1969">
                  <c:v>167.75371637311355</c:v>
                </c:pt>
                <c:pt idx="1970">
                  <c:v>173.80958434441251</c:v>
                </c:pt>
                <c:pt idx="1971">
                  <c:v>180.40269324099617</c:v>
                </c:pt>
                <c:pt idx="1972">
                  <c:v>186.86710145322724</c:v>
                </c:pt>
                <c:pt idx="1973">
                  <c:v>192.8773244183636</c:v>
                </c:pt>
                <c:pt idx="1974">
                  <c:v>198.39137638618178</c:v>
                </c:pt>
                <c:pt idx="1975">
                  <c:v>203.87511666416779</c:v>
                </c:pt>
                <c:pt idx="1976">
                  <c:v>209.19856922846259</c:v>
                </c:pt>
                <c:pt idx="1977">
                  <c:v>214.68791005704239</c:v>
                </c:pt>
                <c:pt idx="1978">
                  <c:v>220.12422466803912</c:v>
                </c:pt>
                <c:pt idx="1979">
                  <c:v>225.69005353972841</c:v>
                </c:pt>
                <c:pt idx="1980">
                  <c:v>231.56312634436469</c:v>
                </c:pt>
                <c:pt idx="1981">
                  <c:v>237.80288585633664</c:v>
                </c:pt>
                <c:pt idx="1982">
                  <c:v>244.31651002123382</c:v>
                </c:pt>
                <c:pt idx="1983">
                  <c:v>251.1690861734466</c:v>
                </c:pt>
                <c:pt idx="1984">
                  <c:v>258.38684877548917</c:v>
                </c:pt>
                <c:pt idx="1985">
                  <c:v>265.98478348506694</c:v>
                </c:pt>
                <c:pt idx="1986">
                  <c:v>273.81056937083105</c:v>
                </c:pt>
                <c:pt idx="1987">
                  <c:v>281.39129480384406</c:v>
                </c:pt>
                <c:pt idx="1988">
                  <c:v>287.95196443431757</c:v>
                </c:pt>
                <c:pt idx="1989">
                  <c:v>293.62335178552394</c:v>
                </c:pt>
                <c:pt idx="1990">
                  <c:v>298.1846324174067</c:v>
                </c:pt>
                <c:pt idx="1991">
                  <c:v>301.95196838529847</c:v>
                </c:pt>
                <c:pt idx="1992">
                  <c:v>305.2079708171986</c:v>
                </c:pt>
                <c:pt idx="1993">
                  <c:v>308.25043460049102</c:v>
                </c:pt>
                <c:pt idx="1994">
                  <c:v>311.12040116968404</c:v>
                </c:pt>
                <c:pt idx="1995">
                  <c:v>313.76037031047758</c:v>
                </c:pt>
                <c:pt idx="1996">
                  <c:v>316.09572644044084</c:v>
                </c:pt>
                <c:pt idx="1997">
                  <c:v>318.19297825271462</c:v>
                </c:pt>
                <c:pt idx="1998">
                  <c:v>320.09505684865968</c:v>
                </c:pt>
                <c:pt idx="1999">
                  <c:v>321.84774478337818</c:v>
                </c:pt>
                <c:pt idx="2000">
                  <c:v>323.27484133850294</c:v>
                </c:pt>
                <c:pt idx="2001">
                  <c:v>324.4198535432335</c:v>
                </c:pt>
                <c:pt idx="2002">
                  <c:v>325.37524942452325</c:v>
                </c:pt>
                <c:pt idx="2003">
                  <c:v>325.88484562263682</c:v>
                </c:pt>
                <c:pt idx="2004">
                  <c:v>326.12139595935707</c:v>
                </c:pt>
                <c:pt idx="2005">
                  <c:v>326.15513473171421</c:v>
                </c:pt>
                <c:pt idx="2006">
                  <c:v>325.92166282927468</c:v>
                </c:pt>
                <c:pt idx="2007">
                  <c:v>325.44461184240743</c:v>
                </c:pt>
                <c:pt idx="2008">
                  <c:v>324.66887246991456</c:v>
                </c:pt>
                <c:pt idx="2009">
                  <c:v>323.61434381838268</c:v>
                </c:pt>
                <c:pt idx="2010">
                  <c:v>322.12708660158398</c:v>
                </c:pt>
                <c:pt idx="2011">
                  <c:v>320.47731070915444</c:v>
                </c:pt>
                <c:pt idx="2012">
                  <c:v>318.87444065460409</c:v>
                </c:pt>
                <c:pt idx="2013">
                  <c:v>317.60717598886532</c:v>
                </c:pt>
                <c:pt idx="2014">
                  <c:v>316.50508552818337</c:v>
                </c:pt>
                <c:pt idx="2015">
                  <c:v>315.56469433370773</c:v>
                </c:pt>
                <c:pt idx="2016">
                  <c:v>314.65664092342251</c:v>
                </c:pt>
                <c:pt idx="2017">
                  <c:v>313.84920700623616</c:v>
                </c:pt>
                <c:pt idx="2018">
                  <c:v>312.82388339037186</c:v>
                </c:pt>
                <c:pt idx="2019">
                  <c:v>311.88973851418939</c:v>
                </c:pt>
                <c:pt idx="2020">
                  <c:v>310.73822016694407</c:v>
                </c:pt>
                <c:pt idx="2021">
                  <c:v>309.65374169256376</c:v>
                </c:pt>
                <c:pt idx="2022">
                  <c:v>308.37576156236656</c:v>
                </c:pt>
                <c:pt idx="2023">
                  <c:v>307.18377990372301</c:v>
                </c:pt>
                <c:pt idx="2024">
                  <c:v>306.14810452651352</c:v>
                </c:pt>
                <c:pt idx="2025">
                  <c:v>305.4228657167817</c:v>
                </c:pt>
                <c:pt idx="2026">
                  <c:v>305.07649143087542</c:v>
                </c:pt>
                <c:pt idx="2027">
                  <c:v>304.83983824388503</c:v>
                </c:pt>
                <c:pt idx="2028">
                  <c:v>304.90446607127848</c:v>
                </c:pt>
                <c:pt idx="2029">
                  <c:v>305.31489175810322</c:v>
                </c:pt>
                <c:pt idx="2030">
                  <c:v>306.25066931517222</c:v>
                </c:pt>
                <c:pt idx="2031">
                  <c:v>307.511387060159</c:v>
                </c:pt>
                <c:pt idx="2032">
                  <c:v>308.86281882476214</c:v>
                </c:pt>
                <c:pt idx="2033">
                  <c:v>310.3472173767035</c:v>
                </c:pt>
                <c:pt idx="2034">
                  <c:v>312.03435450157247</c:v>
                </c:pt>
                <c:pt idx="2035">
                  <c:v>313.97325030914379</c:v>
                </c:pt>
                <c:pt idx="2036">
                  <c:v>315.97223105459426</c:v>
                </c:pt>
                <c:pt idx="2037">
                  <c:v>317.88513635808698</c:v>
                </c:pt>
                <c:pt idx="2038">
                  <c:v>319.74627971515719</c:v>
                </c:pt>
                <c:pt idx="2039">
                  <c:v>321.448873583222</c:v>
                </c:pt>
                <c:pt idx="2040">
                  <c:v>322.83588330758954</c:v>
                </c:pt>
                <c:pt idx="2041">
                  <c:v>324.13773843777494</c:v>
                </c:pt>
                <c:pt idx="2042">
                  <c:v>325.17022009640766</c:v>
                </c:pt>
                <c:pt idx="2043">
                  <c:v>326.17558778129938</c:v>
                </c:pt>
                <c:pt idx="2044">
                  <c:v>326.90054256735328</c:v>
                </c:pt>
                <c:pt idx="2045">
                  <c:v>327.68357775447993</c:v>
                </c:pt>
                <c:pt idx="2046">
                  <c:v>328.27714869644302</c:v>
                </c:pt>
                <c:pt idx="2047">
                  <c:v>328.92659879671663</c:v>
                </c:pt>
                <c:pt idx="2048">
                  <c:v>329.31993735081534</c:v>
                </c:pt>
                <c:pt idx="2049">
                  <c:v>329.61840370844493</c:v>
                </c:pt>
                <c:pt idx="2050">
                  <c:v>329.53698803856457</c:v>
                </c:pt>
                <c:pt idx="2051">
                  <c:v>329.02183511252116</c:v>
                </c:pt>
                <c:pt idx="2052">
                  <c:v>328.3001554884811</c:v>
                </c:pt>
                <c:pt idx="2053">
                  <c:v>327.30783583552102</c:v>
                </c:pt>
                <c:pt idx="2054">
                  <c:v>325.96723307894246</c:v>
                </c:pt>
                <c:pt idx="2055">
                  <c:v>324.1420613036392</c:v>
                </c:pt>
                <c:pt idx="2056">
                  <c:v>322.02344120335925</c:v>
                </c:pt>
                <c:pt idx="2057">
                  <c:v>319.87702264925468</c:v>
                </c:pt>
                <c:pt idx="2058">
                  <c:v>317.61263629161971</c:v>
                </c:pt>
                <c:pt idx="2059">
                  <c:v>315.22704888457201</c:v>
                </c:pt>
                <c:pt idx="2060">
                  <c:v>312.66804512422033</c:v>
                </c:pt>
                <c:pt idx="2061">
                  <c:v>310.12434934543415</c:v>
                </c:pt>
                <c:pt idx="2062">
                  <c:v>307.59786093424691</c:v>
                </c:pt>
                <c:pt idx="2063">
                  <c:v>305.21956393930486</c:v>
                </c:pt>
                <c:pt idx="2064">
                  <c:v>302.89190517474293</c:v>
                </c:pt>
                <c:pt idx="2065">
                  <c:v>301.05714323822423</c:v>
                </c:pt>
                <c:pt idx="2066">
                  <c:v>299.38197837374543</c:v>
                </c:pt>
                <c:pt idx="2067">
                  <c:v>298.37413388345732</c:v>
                </c:pt>
                <c:pt idx="2068">
                  <c:v>297.68689281549905</c:v>
                </c:pt>
                <c:pt idx="2069">
                  <c:v>297.29251644507605</c:v>
                </c:pt>
                <c:pt idx="2070">
                  <c:v>297.15309210314712</c:v>
                </c:pt>
                <c:pt idx="2071">
                  <c:v>297.18746963367425</c:v>
                </c:pt>
                <c:pt idx="2072">
                  <c:v>297.22535658493007</c:v>
                </c:pt>
                <c:pt idx="2073">
                  <c:v>297.42955992455086</c:v>
                </c:pt>
                <c:pt idx="2074">
                  <c:v>297.58420916112385</c:v>
                </c:pt>
                <c:pt idx="2075">
                  <c:v>298.17926999488355</c:v>
                </c:pt>
                <c:pt idx="2076">
                  <c:v>298.93163384143099</c:v>
                </c:pt>
                <c:pt idx="2077">
                  <c:v>299.94920046901325</c:v>
                </c:pt>
                <c:pt idx="2078">
                  <c:v>301.1377235098584</c:v>
                </c:pt>
                <c:pt idx="2079">
                  <c:v>302.54559093217699</c:v>
                </c:pt>
                <c:pt idx="2080">
                  <c:v>304.008237783548</c:v>
                </c:pt>
                <c:pt idx="2081">
                  <c:v>305.56760410789047</c:v>
                </c:pt>
                <c:pt idx="2082">
                  <c:v>307.11471148420657</c:v>
                </c:pt>
                <c:pt idx="2083">
                  <c:v>308.77973367772915</c:v>
                </c:pt>
                <c:pt idx="2084">
                  <c:v>310.4951387794423</c:v>
                </c:pt>
                <c:pt idx="2085">
                  <c:v>312.2355127194852</c:v>
                </c:pt>
                <c:pt idx="2086">
                  <c:v>313.82355020260172</c:v>
                </c:pt>
                <c:pt idx="2087">
                  <c:v>315.40020018701699</c:v>
                </c:pt>
                <c:pt idx="2088">
                  <c:v>316.7324924803234</c:v>
                </c:pt>
                <c:pt idx="2089">
                  <c:v>318.14076228952928</c:v>
                </c:pt>
                <c:pt idx="2090">
                  <c:v>319.46224211341166</c:v>
                </c:pt>
                <c:pt idx="2091">
                  <c:v>320.83899272007233</c:v>
                </c:pt>
                <c:pt idx="2092">
                  <c:v>321.82060866468214</c:v>
                </c:pt>
                <c:pt idx="2093">
                  <c:v>322.7390233827835</c:v>
                </c:pt>
                <c:pt idx="2094">
                  <c:v>323.61756004564631</c:v>
                </c:pt>
                <c:pt idx="2095">
                  <c:v>324.42236311905816</c:v>
                </c:pt>
                <c:pt idx="2096">
                  <c:v>325.41756595605369</c:v>
                </c:pt>
                <c:pt idx="2097">
                  <c:v>326.51159934404956</c:v>
                </c:pt>
                <c:pt idx="2098">
                  <c:v>327.62609170219957</c:v>
                </c:pt>
                <c:pt idx="2099">
                  <c:v>328.93793080203039</c:v>
                </c:pt>
                <c:pt idx="2100">
                  <c:v>330.03808997110497</c:v>
                </c:pt>
                <c:pt idx="2101">
                  <c:v>331.25669843486611</c:v>
                </c:pt>
                <c:pt idx="2102">
                  <c:v>332.37541393987641</c:v>
                </c:pt>
                <c:pt idx="2103">
                  <c:v>333.37115132911669</c:v>
                </c:pt>
                <c:pt idx="2104">
                  <c:v>334.40721661149234</c:v>
                </c:pt>
                <c:pt idx="2105">
                  <c:v>335.63127687214677</c:v>
                </c:pt>
                <c:pt idx="2106">
                  <c:v>336.81348634352008</c:v>
                </c:pt>
                <c:pt idx="2107">
                  <c:v>338.02167970171087</c:v>
                </c:pt>
                <c:pt idx="2108">
                  <c:v>339.32462741696389</c:v>
                </c:pt>
                <c:pt idx="2109">
                  <c:v>340.63504069258204</c:v>
                </c:pt>
                <c:pt idx="2110">
                  <c:v>342.02311448546033</c:v>
                </c:pt>
                <c:pt idx="2111">
                  <c:v>343.39979798657879</c:v>
                </c:pt>
                <c:pt idx="2112">
                  <c:v>344.87673660299583</c:v>
                </c:pt>
                <c:pt idx="2113">
                  <c:v>346.65852609507306</c:v>
                </c:pt>
                <c:pt idx="2114">
                  <c:v>348.5309471646828</c:v>
                </c:pt>
                <c:pt idx="2115">
                  <c:v>350.15779738278411</c:v>
                </c:pt>
                <c:pt idx="2116">
                  <c:v>351.6841206610315</c:v>
                </c:pt>
                <c:pt idx="2117">
                  <c:v>353.22534214864447</c:v>
                </c:pt>
                <c:pt idx="2118">
                  <c:v>354.62646967567184</c:v>
                </c:pt>
                <c:pt idx="2119">
                  <c:v>355.90751046985093</c:v>
                </c:pt>
                <c:pt idx="2120">
                  <c:v>357.0900096644778</c:v>
                </c:pt>
                <c:pt idx="2121">
                  <c:v>358.15385507490259</c:v>
                </c:pt>
                <c:pt idx="2122">
                  <c:v>359.12971237683314</c:v>
                </c:pt>
                <c:pt idx="2123">
                  <c:v>359.91665757861523</c:v>
                </c:pt>
                <c:pt idx="2124">
                  <c:v>360.4769146879525</c:v>
                </c:pt>
                <c:pt idx="2125">
                  <c:v>360.96330586580228</c:v>
                </c:pt>
                <c:pt idx="2126">
                  <c:v>361.18459002997133</c:v>
                </c:pt>
                <c:pt idx="2127">
                  <c:v>361.06885233535814</c:v>
                </c:pt>
                <c:pt idx="2128">
                  <c:v>360.82047907879212</c:v>
                </c:pt>
                <c:pt idx="2129">
                  <c:v>360.1573653035004</c:v>
                </c:pt>
                <c:pt idx="2130">
                  <c:v>359.18218335707729</c:v>
                </c:pt>
                <c:pt idx="2131">
                  <c:v>358.08201540653289</c:v>
                </c:pt>
                <c:pt idx="2132">
                  <c:v>356.97109114449188</c:v>
                </c:pt>
                <c:pt idx="2133">
                  <c:v>355.76100721030019</c:v>
                </c:pt>
                <c:pt idx="2134">
                  <c:v>354.57939127104635</c:v>
                </c:pt>
                <c:pt idx="2135">
                  <c:v>353.47636117327357</c:v>
                </c:pt>
                <c:pt idx="2136">
                  <c:v>352.53202569840636</c:v>
                </c:pt>
                <c:pt idx="2137">
                  <c:v>351.52186987545201</c:v>
                </c:pt>
                <c:pt idx="2138">
                  <c:v>350.21403373118648</c:v>
                </c:pt>
                <c:pt idx="2139">
                  <c:v>348.81910805955675</c:v>
                </c:pt>
                <c:pt idx="2140">
                  <c:v>347.51917667036008</c:v>
                </c:pt>
                <c:pt idx="2141">
                  <c:v>346.48539384956314</c:v>
                </c:pt>
                <c:pt idx="2142">
                  <c:v>345.76497893805828</c:v>
                </c:pt>
                <c:pt idx="2143">
                  <c:v>345.09998055820762</c:v>
                </c:pt>
                <c:pt idx="2144">
                  <c:v>344.5322897460378</c:v>
                </c:pt>
                <c:pt idx="2145">
                  <c:v>344.02365207326568</c:v>
                </c:pt>
                <c:pt idx="2146">
                  <c:v>343.44644806762983</c:v>
                </c:pt>
                <c:pt idx="2147">
                  <c:v>342.7997982162737</c:v>
                </c:pt>
                <c:pt idx="2148">
                  <c:v>342.30750604579111</c:v>
                </c:pt>
                <c:pt idx="2149">
                  <c:v>341.86231327303796</c:v>
                </c:pt>
                <c:pt idx="2150">
                  <c:v>341.38367379049657</c:v>
                </c:pt>
                <c:pt idx="2151">
                  <c:v>341.29877580661224</c:v>
                </c:pt>
                <c:pt idx="2152">
                  <c:v>341.77117766764206</c:v>
                </c:pt>
                <c:pt idx="2153">
                  <c:v>342.7118563085927</c:v>
                </c:pt>
                <c:pt idx="2154">
                  <c:v>343.9955596694702</c:v>
                </c:pt>
                <c:pt idx="2155">
                  <c:v>345.42667046412635</c:v>
                </c:pt>
                <c:pt idx="2156">
                  <c:v>346.95077273611662</c:v>
                </c:pt>
                <c:pt idx="2157">
                  <c:v>348.3914825256461</c:v>
                </c:pt>
                <c:pt idx="2158">
                  <c:v>349.85675310059639</c:v>
                </c:pt>
                <c:pt idx="2159">
                  <c:v>351.10469516978128</c:v>
                </c:pt>
                <c:pt idx="2160">
                  <c:v>352.2258724644135</c:v>
                </c:pt>
                <c:pt idx="2161">
                  <c:v>353.39003612099708</c:v>
                </c:pt>
                <c:pt idx="2162">
                  <c:v>354.83695641938192</c:v>
                </c:pt>
                <c:pt idx="2163">
                  <c:v>356.63719054096794</c:v>
                </c:pt>
                <c:pt idx="2164">
                  <c:v>358.56663742243194</c:v>
                </c:pt>
                <c:pt idx="2165">
                  <c:v>360.5876653130141</c:v>
                </c:pt>
                <c:pt idx="2166">
                  <c:v>362.4778449043207</c:v>
                </c:pt>
                <c:pt idx="2167">
                  <c:v>364.24108760398832</c:v>
                </c:pt>
                <c:pt idx="2168">
                  <c:v>366.21023471137386</c:v>
                </c:pt>
                <c:pt idx="2169">
                  <c:v>368.25252434896049</c:v>
                </c:pt>
                <c:pt idx="2170">
                  <c:v>370.22079170673277</c:v>
                </c:pt>
                <c:pt idx="2171">
                  <c:v>372.13303849852258</c:v>
                </c:pt>
                <c:pt idx="2172">
                  <c:v>374.01818938325164</c:v>
                </c:pt>
                <c:pt idx="2173">
                  <c:v>375.80448250761691</c:v>
                </c:pt>
                <c:pt idx="2174">
                  <c:v>377.50567616087716</c:v>
                </c:pt>
                <c:pt idx="2175">
                  <c:v>379.19293184080971</c:v>
                </c:pt>
                <c:pt idx="2176">
                  <c:v>380.5534755453628</c:v>
                </c:pt>
                <c:pt idx="2177">
                  <c:v>381.52320819571952</c:v>
                </c:pt>
                <c:pt idx="2178">
                  <c:v>382.34142294989493</c:v>
                </c:pt>
                <c:pt idx="2179">
                  <c:v>383.11823656913378</c:v>
                </c:pt>
                <c:pt idx="2180">
                  <c:v>383.89067990996966</c:v>
                </c:pt>
                <c:pt idx="2181">
                  <c:v>384.70524299381816</c:v>
                </c:pt>
                <c:pt idx="2182">
                  <c:v>385.47560891737061</c:v>
                </c:pt>
                <c:pt idx="2183">
                  <c:v>386.07902361603442</c:v>
                </c:pt>
                <c:pt idx="2184">
                  <c:v>386.58986795326257</c:v>
                </c:pt>
                <c:pt idx="2185">
                  <c:v>387.01526272608851</c:v>
                </c:pt>
                <c:pt idx="2186">
                  <c:v>387.14024251638938</c:v>
                </c:pt>
                <c:pt idx="2187">
                  <c:v>386.86483924589788</c:v>
                </c:pt>
                <c:pt idx="2188">
                  <c:v>386.08754391929034</c:v>
                </c:pt>
                <c:pt idx="2189">
                  <c:v>385.13004054088339</c:v>
                </c:pt>
                <c:pt idx="2190">
                  <c:v>384.34465280696929</c:v>
                </c:pt>
                <c:pt idx="2191">
                  <c:v>383.46891028335625</c:v>
                </c:pt>
                <c:pt idx="2192">
                  <c:v>382.24514795386733</c:v>
                </c:pt>
                <c:pt idx="2193">
                  <c:v>380.93398272664678</c:v>
                </c:pt>
                <c:pt idx="2194">
                  <c:v>379.7421379015201</c:v>
                </c:pt>
                <c:pt idx="2195">
                  <c:v>378.61735806294161</c:v>
                </c:pt>
                <c:pt idx="2196">
                  <c:v>377.47448436579225</c:v>
                </c:pt>
                <c:pt idx="2197">
                  <c:v>376.49952402996206</c:v>
                </c:pt>
                <c:pt idx="2198">
                  <c:v>375.7995606430419</c:v>
                </c:pt>
                <c:pt idx="2199">
                  <c:v>375.13497905511559</c:v>
                </c:pt>
                <c:pt idx="2200">
                  <c:v>374.39844220472207</c:v>
                </c:pt>
                <c:pt idx="2201">
                  <c:v>373.86010049666652</c:v>
                </c:pt>
                <c:pt idx="2202">
                  <c:v>373.46778507384602</c:v>
                </c:pt>
                <c:pt idx="2203">
                  <c:v>372.94872468355015</c:v>
                </c:pt>
                <c:pt idx="2204">
                  <c:v>372.24805355404629</c:v>
                </c:pt>
                <c:pt idx="2205">
                  <c:v>371.57666481911963</c:v>
                </c:pt>
                <c:pt idx="2206">
                  <c:v>370.87384444841814</c:v>
                </c:pt>
                <c:pt idx="2207">
                  <c:v>370.16662564469368</c:v>
                </c:pt>
                <c:pt idx="2208">
                  <c:v>369.48919290279417</c:v>
                </c:pt>
                <c:pt idx="2209">
                  <c:v>368.90694729488695</c:v>
                </c:pt>
                <c:pt idx="2210">
                  <c:v>368.45256673374178</c:v>
                </c:pt>
                <c:pt idx="2211">
                  <c:v>368.10083083114625</c:v>
                </c:pt>
                <c:pt idx="2212">
                  <c:v>367.82845922875038</c:v>
                </c:pt>
                <c:pt idx="2213">
                  <c:v>367.77088544192344</c:v>
                </c:pt>
                <c:pt idx="2214">
                  <c:v>367.71466348485239</c:v>
                </c:pt>
                <c:pt idx="2215">
                  <c:v>367.34892013986376</c:v>
                </c:pt>
                <c:pt idx="2216">
                  <c:v>366.92208012910504</c:v>
                </c:pt>
                <c:pt idx="2217">
                  <c:v>366.41422781148157</c:v>
                </c:pt>
                <c:pt idx="2218">
                  <c:v>365.66544105675223</c:v>
                </c:pt>
                <c:pt idx="2219">
                  <c:v>364.691176360079</c:v>
                </c:pt>
                <c:pt idx="2220">
                  <c:v>363.61339356314983</c:v>
                </c:pt>
                <c:pt idx="2221">
                  <c:v>362.47390175059985</c:v>
                </c:pt>
                <c:pt idx="2222">
                  <c:v>361.25283238516909</c:v>
                </c:pt>
                <c:pt idx="2223">
                  <c:v>359.95338374015608</c:v>
                </c:pt>
                <c:pt idx="2224">
                  <c:v>358.46158499091331</c:v>
                </c:pt>
                <c:pt idx="2225">
                  <c:v>356.75838614545842</c:v>
                </c:pt>
                <c:pt idx="2226">
                  <c:v>354.0846641342693</c:v>
                </c:pt>
                <c:pt idx="2227">
                  <c:v>350.3889207393255</c:v>
                </c:pt>
                <c:pt idx="2228">
                  <c:v>345.85438837476198</c:v>
                </c:pt>
                <c:pt idx="2229">
                  <c:v>340.65635849978031</c:v>
                </c:pt>
                <c:pt idx="2230">
                  <c:v>334.70125399979719</c:v>
                </c:pt>
                <c:pt idx="2231">
                  <c:v>328.11192676904358</c:v>
                </c:pt>
                <c:pt idx="2232">
                  <c:v>321.02331701757868</c:v>
                </c:pt>
                <c:pt idx="2233">
                  <c:v>313.47383109314956</c:v>
                </c:pt>
                <c:pt idx="2234">
                  <c:v>305.48661331675345</c:v>
                </c:pt>
                <c:pt idx="2235">
                  <c:v>296.97225844623398</c:v>
                </c:pt>
                <c:pt idx="2236">
                  <c:v>288.00516164267754</c:v>
                </c:pt>
                <c:pt idx="2237">
                  <c:v>278.67553382401002</c:v>
                </c:pt>
                <c:pt idx="2238">
                  <c:v>268.96510814524004</c:v>
                </c:pt>
                <c:pt idx="2239">
                  <c:v>258.94009982637544</c:v>
                </c:pt>
                <c:pt idx="2240">
                  <c:v>248.63701522434656</c:v>
                </c:pt>
                <c:pt idx="2241">
                  <c:v>238.10186020708912</c:v>
                </c:pt>
                <c:pt idx="2242">
                  <c:v>227.4663324988515</c:v>
                </c:pt>
                <c:pt idx="2243">
                  <c:v>216.70122999893985</c:v>
                </c:pt>
                <c:pt idx="2244">
                  <c:v>205.7365199990214</c:v>
                </c:pt>
                <c:pt idx="2245">
                  <c:v>194.61832615294281</c:v>
                </c:pt>
                <c:pt idx="2246">
                  <c:v>183.73691644887029</c:v>
                </c:pt>
                <c:pt idx="2247">
                  <c:v>174.16023056818796</c:v>
                </c:pt>
                <c:pt idx="2248">
                  <c:v>165.00944360140426</c:v>
                </c:pt>
                <c:pt idx="2249">
                  <c:v>156.27640947821931</c:v>
                </c:pt>
                <c:pt idx="2250">
                  <c:v>148.07668567220244</c:v>
                </c:pt>
                <c:pt idx="2251">
                  <c:v>140.90155600510994</c:v>
                </c:pt>
                <c:pt idx="2252">
                  <c:v>134.92143631240918</c:v>
                </c:pt>
                <c:pt idx="2253">
                  <c:v>130.14594121145464</c:v>
                </c:pt>
                <c:pt idx="2254">
                  <c:v>126.23009957980429</c:v>
                </c:pt>
                <c:pt idx="2255">
                  <c:v>122.97855345828089</c:v>
                </c:pt>
                <c:pt idx="2256">
                  <c:v>120.25712626918235</c:v>
                </c:pt>
                <c:pt idx="2257">
                  <c:v>117.98196271001447</c:v>
                </c:pt>
                <c:pt idx="2258">
                  <c:v>116.10335019385951</c:v>
                </c:pt>
                <c:pt idx="2259">
                  <c:v>114.56616940971648</c:v>
                </c:pt>
                <c:pt idx="2260">
                  <c:v>113.39954099358444</c:v>
                </c:pt>
                <c:pt idx="2261">
                  <c:v>112.57803784023179</c:v>
                </c:pt>
                <c:pt idx="2262">
                  <c:v>112.02588108329088</c:v>
                </c:pt>
                <c:pt idx="2263">
                  <c:v>111.70389023073005</c:v>
                </c:pt>
                <c:pt idx="2264">
                  <c:v>111.57589867452005</c:v>
                </c:pt>
                <c:pt idx="2265">
                  <c:v>111.63929108417236</c:v>
                </c:pt>
                <c:pt idx="2266">
                  <c:v>111.88549946231295</c:v>
                </c:pt>
                <c:pt idx="2267">
                  <c:v>112.34046104213503</c:v>
                </c:pt>
                <c:pt idx="2268">
                  <c:v>113.00042557735541</c:v>
                </c:pt>
                <c:pt idx="2269">
                  <c:v>113.76962360986654</c:v>
                </c:pt>
                <c:pt idx="2270">
                  <c:v>114.67042179372297</c:v>
                </c:pt>
                <c:pt idx="2271">
                  <c:v>115.3788508865135</c:v>
                </c:pt>
                <c:pt idx="2272">
                  <c:v>114.72201620293555</c:v>
                </c:pt>
                <c:pt idx="2273">
                  <c:v>113.48186111040205</c:v>
                </c:pt>
                <c:pt idx="2274">
                  <c:v>111.99864102498651</c:v>
                </c:pt>
                <c:pt idx="2275">
                  <c:v>110.34643786921832</c:v>
                </c:pt>
                <c:pt idx="2276">
                  <c:v>108.51671187927845</c:v>
                </c:pt>
                <c:pt idx="2277">
                  <c:v>106.42465711933394</c:v>
                </c:pt>
                <c:pt idx="2278">
                  <c:v>104.02891426400056</c:v>
                </c:pt>
                <c:pt idx="2279">
                  <c:v>101.60822855138514</c:v>
                </c:pt>
                <c:pt idx="2280">
                  <c:v>99.312210970509355</c:v>
                </c:pt>
                <c:pt idx="2281">
                  <c:v>97.254348588162486</c:v>
                </c:pt>
                <c:pt idx="2282">
                  <c:v>95.388629465996146</c:v>
                </c:pt>
                <c:pt idx="2283">
                  <c:v>93.703350276304135</c:v>
                </c:pt>
                <c:pt idx="2284">
                  <c:v>92.243092562742277</c:v>
                </c:pt>
                <c:pt idx="2285">
                  <c:v>90.978239288685174</c:v>
                </c:pt>
                <c:pt idx="2286">
                  <c:v>89.872220881863242</c:v>
                </c:pt>
                <c:pt idx="2287">
                  <c:v>88.894357737104528</c:v>
                </c:pt>
                <c:pt idx="2288">
                  <c:v>88.07786868040418</c:v>
                </c:pt>
                <c:pt idx="2289">
                  <c:v>87.484186474219243</c:v>
                </c:pt>
                <c:pt idx="2290">
                  <c:v>87.050018283894687</c:v>
                </c:pt>
                <c:pt idx="2291">
                  <c:v>86.760016877441245</c:v>
                </c:pt>
                <c:pt idx="2292">
                  <c:v>86.563092502253454</c:v>
                </c:pt>
                <c:pt idx="2293">
                  <c:v>86.44593154054165</c:v>
                </c:pt>
                <c:pt idx="2294">
                  <c:v>86.47624449896152</c:v>
                </c:pt>
                <c:pt idx="2295">
                  <c:v>86.556533383656785</c:v>
                </c:pt>
                <c:pt idx="2296">
                  <c:v>86.655261584913958</c:v>
                </c:pt>
                <c:pt idx="2297">
                  <c:v>86.811010693766733</c:v>
                </c:pt>
                <c:pt idx="2298">
                  <c:v>86.982471409630833</c:v>
                </c:pt>
                <c:pt idx="2299">
                  <c:v>87.223819762736156</c:v>
                </c:pt>
                <c:pt idx="2300">
                  <c:v>87.391218242525682</c:v>
                </c:pt>
                <c:pt idx="2301">
                  <c:v>87.545739916177553</c:v>
                </c:pt>
                <c:pt idx="2302">
                  <c:v>87.712990691856206</c:v>
                </c:pt>
                <c:pt idx="2303">
                  <c:v>87.824299100174954</c:v>
                </c:pt>
                <c:pt idx="2304">
                  <c:v>87.933199169392267</c:v>
                </c:pt>
                <c:pt idx="2305">
                  <c:v>88.036799233285166</c:v>
                </c:pt>
                <c:pt idx="2306">
                  <c:v>88.058583907647844</c:v>
                </c:pt>
                <c:pt idx="2307">
                  <c:v>88.063308222444164</c:v>
                </c:pt>
                <c:pt idx="2308">
                  <c:v>88.043053743794616</c:v>
                </c:pt>
                <c:pt idx="2309">
                  <c:v>87.959741917348879</c:v>
                </c:pt>
                <c:pt idx="2310">
                  <c:v>87.784377154475891</c:v>
                </c:pt>
                <c:pt idx="2311">
                  <c:v>87.514809681054672</c:v>
                </c:pt>
                <c:pt idx="2312">
                  <c:v>87.235208936358163</c:v>
                </c:pt>
                <c:pt idx="2313">
                  <c:v>86.918654402792157</c:v>
                </c:pt>
                <c:pt idx="2314">
                  <c:v>86.48183483334661</c:v>
                </c:pt>
                <c:pt idx="2315">
                  <c:v>86.026309076935334</c:v>
                </c:pt>
                <c:pt idx="2316">
                  <c:v>85.538131455632623</c:v>
                </c:pt>
                <c:pt idx="2317">
                  <c:v>85.035198266737808</c:v>
                </c:pt>
                <c:pt idx="2318">
                  <c:v>84.515567630834894</c:v>
                </c:pt>
                <c:pt idx="2319">
                  <c:v>83.955908582309135</c:v>
                </c:pt>
                <c:pt idx="2320">
                  <c:v>83.408530999054591</c:v>
                </c:pt>
                <c:pt idx="2321">
                  <c:v>82.906336306819625</c:v>
                </c:pt>
                <c:pt idx="2322">
                  <c:v>82.288925821679655</c:v>
                </c:pt>
                <c:pt idx="2323">
                  <c:v>81.515931527704296</c:v>
                </c:pt>
                <c:pt idx="2324">
                  <c:v>80.547013717880887</c:v>
                </c:pt>
                <c:pt idx="2325">
                  <c:v>79.452628047274658</c:v>
                </c:pt>
                <c:pt idx="2326">
                  <c:v>78.248579735945839</c:v>
                </c:pt>
                <c:pt idx="2327">
                  <c:v>77.103304371642309</c:v>
                </c:pt>
                <c:pt idx="2328">
                  <c:v>76.486127112285203</c:v>
                </c:pt>
                <c:pt idx="2329">
                  <c:v>76.239501949801721</c:v>
                </c:pt>
                <c:pt idx="2330">
                  <c:v>76.344155645970815</c:v>
                </c:pt>
                <c:pt idx="2331">
                  <c:v>76.828451365511526</c:v>
                </c:pt>
                <c:pt idx="2332">
                  <c:v>77.500108952779868</c:v>
                </c:pt>
                <c:pt idx="2333">
                  <c:v>78.31394672564295</c:v>
                </c:pt>
                <c:pt idx="2334">
                  <c:v>79.299027746747342</c:v>
                </c:pt>
                <c:pt idx="2335">
                  <c:v>80.365256381612937</c:v>
                </c:pt>
                <c:pt idx="2336">
                  <c:v>81.475621275335016</c:v>
                </c:pt>
                <c:pt idx="2337">
                  <c:v>82.595958100309247</c:v>
                </c:pt>
                <c:pt idx="2338">
                  <c:v>83.679345938746991</c:v>
                </c:pt>
                <c:pt idx="2339">
                  <c:v>84.830165481920304</c:v>
                </c:pt>
                <c:pt idx="2340">
                  <c:v>85.923229675618742</c:v>
                </c:pt>
                <c:pt idx="2341">
                  <c:v>86.953750469801918</c:v>
                </c:pt>
                <c:pt idx="2342">
                  <c:v>87.95115427981716</c:v>
                </c:pt>
                <c:pt idx="2343">
                  <c:v>88.997988565985068</c:v>
                </c:pt>
                <c:pt idx="2344">
                  <c:v>90.065835599370828</c:v>
                </c:pt>
                <c:pt idx="2345">
                  <c:v>91.150002091726918</c:v>
                </c:pt>
                <c:pt idx="2346">
                  <c:v>92.344617315440232</c:v>
                </c:pt>
                <c:pt idx="2347">
                  <c:v>93.644262137329449</c:v>
                </c:pt>
                <c:pt idx="2348">
                  <c:v>95.111626588304105</c:v>
                </c:pt>
                <c:pt idx="2349">
                  <c:v>96.693809158434561</c:v>
                </c:pt>
                <c:pt idx="2350">
                  <c:v>98.403516146247284</c:v>
                </c:pt>
                <c:pt idx="2351">
                  <c:v>100.28939951961287</c:v>
                </c:pt>
                <c:pt idx="2352">
                  <c:v>102.19021494118111</c:v>
                </c:pt>
                <c:pt idx="2353">
                  <c:v>103.61250609955179</c:v>
                </c:pt>
                <c:pt idx="2354">
                  <c:v>104.59000563035551</c:v>
                </c:pt>
                <c:pt idx="2355">
                  <c:v>105.14769750494355</c:v>
                </c:pt>
                <c:pt idx="2356">
                  <c:v>105.26556692764021</c:v>
                </c:pt>
                <c:pt idx="2357">
                  <c:v>105.1497540870525</c:v>
                </c:pt>
                <c:pt idx="2358">
                  <c:v>104.85208069574077</c:v>
                </c:pt>
                <c:pt idx="2359">
                  <c:v>104.39268987299148</c:v>
                </c:pt>
                <c:pt idx="2360">
                  <c:v>103.88863680583829</c:v>
                </c:pt>
                <c:pt idx="2361">
                  <c:v>103.34335705154304</c:v>
                </c:pt>
                <c:pt idx="2362">
                  <c:v>102.7969449706551</c:v>
                </c:pt>
                <c:pt idx="2363">
                  <c:v>102.28333381906626</c:v>
                </c:pt>
                <c:pt idx="2364">
                  <c:v>101.74769275606116</c:v>
                </c:pt>
                <c:pt idx="2365">
                  <c:v>101.26863946713337</c:v>
                </c:pt>
                <c:pt idx="2366">
                  <c:v>100.86335950812311</c:v>
                </c:pt>
                <c:pt idx="2367">
                  <c:v>100.50463954595979</c:v>
                </c:pt>
                <c:pt idx="2368">
                  <c:v>100.08735958088596</c:v>
                </c:pt>
                <c:pt idx="2369">
                  <c:v>99.662178074663956</c:v>
                </c:pt>
                <c:pt idx="2370">
                  <c:v>99.254318222766727</c:v>
                </c:pt>
                <c:pt idx="2371">
                  <c:v>98.714755282553895</c:v>
                </c:pt>
                <c:pt idx="2372">
                  <c:v>98.133620260818986</c:v>
                </c:pt>
                <c:pt idx="2373">
                  <c:v>97.554111009986755</c:v>
                </c:pt>
                <c:pt idx="2374">
                  <c:v>97.031487086141624</c:v>
                </c:pt>
                <c:pt idx="2375">
                  <c:v>96.582911156438428</c:v>
                </c:pt>
                <c:pt idx="2376">
                  <c:v>96.11653337517393</c:v>
                </c:pt>
                <c:pt idx="2377">
                  <c:v>95.606030807852861</c:v>
                </c:pt>
                <c:pt idx="2378">
                  <c:v>95.122489976479557</c:v>
                </c:pt>
                <c:pt idx="2379">
                  <c:v>94.731529209058053</c:v>
                </c:pt>
                <c:pt idx="2380">
                  <c:v>94.395257731438207</c:v>
                </c:pt>
                <c:pt idx="2381">
                  <c:v>94.164853290558341</c:v>
                </c:pt>
                <c:pt idx="2382">
                  <c:v>94.016787652823083</c:v>
                </c:pt>
                <c:pt idx="2383">
                  <c:v>93.957034756452074</c:v>
                </c:pt>
                <c:pt idx="2384">
                  <c:v>93.944955159801921</c:v>
                </c:pt>
                <c:pt idx="2385">
                  <c:v>93.933804762894084</c:v>
                </c:pt>
                <c:pt idx="2386">
                  <c:v>94.012742858056072</c:v>
                </c:pt>
                <c:pt idx="2387">
                  <c:v>94.171762638205607</c:v>
                </c:pt>
                <c:pt idx="2388">
                  <c:v>94.337011666035949</c:v>
                </c:pt>
                <c:pt idx="2389">
                  <c:v>94.517241537879343</c:v>
                </c:pt>
                <c:pt idx="2390">
                  <c:v>94.668222958042477</c:v>
                </c:pt>
                <c:pt idx="2391">
                  <c:v>94.758359653577671</c:v>
                </c:pt>
                <c:pt idx="2392">
                  <c:v>94.801562757148616</c:v>
                </c:pt>
                <c:pt idx="2393">
                  <c:v>94.967596391214101</c:v>
                </c:pt>
                <c:pt idx="2394">
                  <c:v>95.339319745736091</c:v>
                </c:pt>
                <c:pt idx="2395">
                  <c:v>96.085525919141006</c:v>
                </c:pt>
                <c:pt idx="2396">
                  <c:v>97.337408540745542</c:v>
                </c:pt>
                <c:pt idx="2397">
                  <c:v>98.979146345303576</c:v>
                </c:pt>
                <c:pt idx="2398">
                  <c:v>100.76228893412637</c:v>
                </c:pt>
                <c:pt idx="2399">
                  <c:v>102.54672824688588</c:v>
                </c:pt>
                <c:pt idx="2400">
                  <c:v>104.40005684327927</c:v>
                </c:pt>
                <c:pt idx="2401">
                  <c:v>106.19082170148856</c:v>
                </c:pt>
                <c:pt idx="2402">
                  <c:v>108.09922003214328</c:v>
                </c:pt>
                <c:pt idx="2403">
                  <c:v>110.10081849120918</c:v>
                </c:pt>
                <c:pt idx="2404">
                  <c:v>112.40998629957771</c:v>
                </c:pt>
                <c:pt idx="2405">
                  <c:v>114.86767966114866</c:v>
                </c:pt>
                <c:pt idx="2406">
                  <c:v>117.52093507182953</c:v>
                </c:pt>
                <c:pt idx="2407">
                  <c:v>120.31470929707341</c:v>
                </c:pt>
                <c:pt idx="2408">
                  <c:v>123.19819319729854</c:v>
                </c:pt>
                <c:pt idx="2409">
                  <c:v>126.24140910519864</c:v>
                </c:pt>
                <c:pt idx="2410">
                  <c:v>129.2874545586449</c:v>
                </c:pt>
                <c:pt idx="2411">
                  <c:v>132.36995805413375</c:v>
                </c:pt>
                <c:pt idx="2412">
                  <c:v>135.54457666535421</c:v>
                </c:pt>
                <c:pt idx="2413">
                  <c:v>138.84730153725005</c:v>
                </c:pt>
                <c:pt idx="2414">
                  <c:v>142.33289372669236</c:v>
                </c:pt>
                <c:pt idx="2415">
                  <c:v>146.04882497848524</c:v>
                </c:pt>
                <c:pt idx="2416">
                  <c:v>150.56814613398637</c:v>
                </c:pt>
                <c:pt idx="2417">
                  <c:v>155.99213489291051</c:v>
                </c:pt>
                <c:pt idx="2418">
                  <c:v>162.23273990114816</c:v>
                </c:pt>
                <c:pt idx="2419">
                  <c:v>168.77175990875216</c:v>
                </c:pt>
                <c:pt idx="2420">
                  <c:v>175.38008606961739</c:v>
                </c:pt>
                <c:pt idx="2421">
                  <c:v>181.86777175656991</c:v>
                </c:pt>
                <c:pt idx="2422">
                  <c:v>188.45025085221837</c:v>
                </c:pt>
                <c:pt idx="2423">
                  <c:v>195.33869309435542</c:v>
                </c:pt>
                <c:pt idx="2424">
                  <c:v>202.57417824094347</c:v>
                </c:pt>
                <c:pt idx="2425">
                  <c:v>209.93616453010165</c:v>
                </c:pt>
                <c:pt idx="2426">
                  <c:v>217.74107495086307</c:v>
                </c:pt>
                <c:pt idx="2427">
                  <c:v>225.51791533925822</c:v>
                </c:pt>
                <c:pt idx="2428">
                  <c:v>233.38576800546912</c:v>
                </c:pt>
                <c:pt idx="2429">
                  <c:v>241.05147815889458</c:v>
                </c:pt>
                <c:pt idx="2430">
                  <c:v>248.65367214667191</c:v>
                </c:pt>
                <c:pt idx="2431">
                  <c:v>256.05262044308176</c:v>
                </c:pt>
                <c:pt idx="2432">
                  <c:v>263.27934194746007</c:v>
                </c:pt>
                <c:pt idx="2433">
                  <c:v>270.34093102842468</c:v>
                </c:pt>
                <c:pt idx="2434">
                  <c:v>277.30547479546891</c:v>
                </c:pt>
                <c:pt idx="2435">
                  <c:v>284.48505365735593</c:v>
                </c:pt>
                <c:pt idx="2436">
                  <c:v>291.58620337602088</c:v>
                </c:pt>
                <c:pt idx="2437">
                  <c:v>298.47957234709617</c:v>
                </c:pt>
                <c:pt idx="2438">
                  <c:v>305.16268216655033</c:v>
                </c:pt>
                <c:pt idx="2439">
                  <c:v>311.56555276912337</c:v>
                </c:pt>
                <c:pt idx="2440">
                  <c:v>317.69743332534466</c:v>
                </c:pt>
                <c:pt idx="2441">
                  <c:v>322.97916922339505</c:v>
                </c:pt>
                <c:pt idx="2442">
                  <c:v>327.27615620621083</c:v>
                </c:pt>
                <c:pt idx="2443">
                  <c:v>330.5656826518869</c:v>
                </c:pt>
                <c:pt idx="2444">
                  <c:v>333.32832244789563</c:v>
                </c:pt>
                <c:pt idx="2445">
                  <c:v>335.55229764421136</c:v>
                </c:pt>
                <c:pt idx="2446">
                  <c:v>337.40212090234894</c:v>
                </c:pt>
                <c:pt idx="2447">
                  <c:v>338.82965006370671</c:v>
                </c:pt>
                <c:pt idx="2448">
                  <c:v>339.83044621265236</c:v>
                </c:pt>
                <c:pt idx="2449">
                  <c:v>340.59118111937141</c:v>
                </c:pt>
                <c:pt idx="2450">
                  <c:v>341.22878257172744</c:v>
                </c:pt>
                <c:pt idx="2451">
                  <c:v>341.50041468159458</c:v>
                </c:pt>
                <c:pt idx="2452">
                  <c:v>341.5203827830104</c:v>
                </c:pt>
                <c:pt idx="2453">
                  <c:v>341.25573795354808</c:v>
                </c:pt>
                <c:pt idx="2454">
                  <c:v>340.85760426481363</c:v>
                </c:pt>
                <c:pt idx="2455">
                  <c:v>340.3208654752126</c:v>
                </c:pt>
                <c:pt idx="2456">
                  <c:v>339.52387582327316</c:v>
                </c:pt>
                <c:pt idx="2457">
                  <c:v>338.59126999071367</c:v>
                </c:pt>
                <c:pt idx="2458">
                  <c:v>337.59809537604337</c:v>
                </c:pt>
                <c:pt idx="2459">
                  <c:v>336.43516496250157</c:v>
                </c:pt>
                <c:pt idx="2460">
                  <c:v>334.89707535000144</c:v>
                </c:pt>
                <c:pt idx="2461">
                  <c:v>333.37576186153979</c:v>
                </c:pt>
                <c:pt idx="2462">
                  <c:v>331.86685710295978</c:v>
                </c:pt>
                <c:pt idx="2463">
                  <c:v>330.4278680950398</c:v>
                </c:pt>
                <c:pt idx="2464">
                  <c:v>329.16726285695984</c:v>
                </c:pt>
                <c:pt idx="2465">
                  <c:v>328.03439648334756</c:v>
                </c:pt>
                <c:pt idx="2466">
                  <c:v>326.95482752309005</c:v>
                </c:pt>
                <c:pt idx="2467">
                  <c:v>326.40137925208313</c:v>
                </c:pt>
                <c:pt idx="2468">
                  <c:v>326.26896546346137</c:v>
                </c:pt>
                <c:pt idx="2469">
                  <c:v>326.49442965857975</c:v>
                </c:pt>
                <c:pt idx="2470">
                  <c:v>327.13639660791978</c:v>
                </c:pt>
                <c:pt idx="2471">
                  <c:v>328.14128917654131</c:v>
                </c:pt>
                <c:pt idx="2472">
                  <c:v>329.24119000911503</c:v>
                </c:pt>
                <c:pt idx="2473">
                  <c:v>330.38263693149082</c:v>
                </c:pt>
                <c:pt idx="2474">
                  <c:v>331.59012639829922</c:v>
                </c:pt>
                <c:pt idx="2475">
                  <c:v>332.81857821381465</c:v>
                </c:pt>
                <c:pt idx="2476">
                  <c:v>334.15253373582891</c:v>
                </c:pt>
                <c:pt idx="2477">
                  <c:v>335.61772344845747</c:v>
                </c:pt>
                <c:pt idx="2478">
                  <c:v>337.24097549088384</c:v>
                </c:pt>
                <c:pt idx="2479">
                  <c:v>338.94551583773892</c:v>
                </c:pt>
                <c:pt idx="2480">
                  <c:v>340.65432231175902</c:v>
                </c:pt>
                <c:pt idx="2481">
                  <c:v>342.53322059546986</c:v>
                </c:pt>
                <c:pt idx="2482">
                  <c:v>344.51066516504909</c:v>
                </c:pt>
                <c:pt idx="2483">
                  <c:v>346.60369092158379</c:v>
                </c:pt>
                <c:pt idx="2484">
                  <c:v>348.68648392761582</c:v>
                </c:pt>
                <c:pt idx="2485">
                  <c:v>350.74444670241462</c:v>
                </c:pt>
                <c:pt idx="2486">
                  <c:v>352.72718157145965</c:v>
                </c:pt>
                <c:pt idx="2487">
                  <c:v>354.76970606596274</c:v>
                </c:pt>
                <c:pt idx="2488">
                  <c:v>356.70742098396562</c:v>
                </c:pt>
                <c:pt idx="2489">
                  <c:v>358.54531167750673</c:v>
                </c:pt>
                <c:pt idx="2490">
                  <c:v>360.28490308692932</c:v>
                </c:pt>
                <c:pt idx="2491">
                  <c:v>362.01683361870397</c:v>
                </c:pt>
                <c:pt idx="2492">
                  <c:v>363.30784641726518</c:v>
                </c:pt>
                <c:pt idx="2493">
                  <c:v>364.25339669286018</c:v>
                </c:pt>
                <c:pt idx="2494">
                  <c:v>364.8954431011017</c:v>
                </c:pt>
                <c:pt idx="2495">
                  <c:v>365.24194747794002</c:v>
                </c:pt>
                <c:pt idx="2496">
                  <c:v>365.25410536425233</c:v>
                </c:pt>
                <c:pt idx="2497">
                  <c:v>365.19148187469443</c:v>
                </c:pt>
                <c:pt idx="2498">
                  <c:v>365.11213711510254</c:v>
                </c:pt>
                <c:pt idx="2499">
                  <c:v>364.8758188754793</c:v>
                </c:pt>
                <c:pt idx="2500">
                  <c:v>364.55921742351933</c:v>
                </c:pt>
                <c:pt idx="2501">
                  <c:v>364.23927762171013</c:v>
                </c:pt>
                <c:pt idx="2502">
                  <c:v>363.96548703542476</c:v>
                </c:pt>
                <c:pt idx="2503">
                  <c:v>363.57429572500746</c:v>
                </c:pt>
                <c:pt idx="2504">
                  <c:v>363.17627297692997</c:v>
                </c:pt>
                <c:pt idx="2505">
                  <c:v>362.83040582485842</c:v>
                </c:pt>
                <c:pt idx="2506">
                  <c:v>362.55729768448469</c:v>
                </c:pt>
                <c:pt idx="2507">
                  <c:v>362.3482747856782</c:v>
                </c:pt>
                <c:pt idx="2508">
                  <c:v>362.20148441754912</c:v>
                </c:pt>
                <c:pt idx="2509">
                  <c:v>362.16752407773765</c:v>
                </c:pt>
                <c:pt idx="2510">
                  <c:v>362.31156068714245</c:v>
                </c:pt>
                <c:pt idx="2511">
                  <c:v>362.58913294197765</c:v>
                </c:pt>
                <c:pt idx="2512">
                  <c:v>362.94073810028709</c:v>
                </c:pt>
                <c:pt idx="2513">
                  <c:v>363.56683516949579</c:v>
                </c:pt>
                <c:pt idx="2514">
                  <c:v>364.23400169491919</c:v>
                </c:pt>
                <c:pt idx="2515">
                  <c:v>365.06215541069463</c:v>
                </c:pt>
                <c:pt idx="2516">
                  <c:v>366.0973742252566</c:v>
                </c:pt>
                <c:pt idx="2517">
                  <c:v>367.09296082331377</c:v>
                </c:pt>
                <c:pt idx="2518">
                  <c:v>368.05504075998192</c:v>
                </c:pt>
                <c:pt idx="2519">
                  <c:v>369.007729932291</c:v>
                </c:pt>
                <c:pt idx="2520">
                  <c:v>369.93021224519168</c:v>
                </c:pt>
                <c:pt idx="2521">
                  <c:v>370.84634976479231</c:v>
                </c:pt>
                <c:pt idx="2522">
                  <c:v>371.83355362903905</c:v>
                </c:pt>
                <c:pt idx="2523">
                  <c:v>372.91712642680528</c:v>
                </c:pt>
                <c:pt idx="2524">
                  <c:v>374.08042439397411</c:v>
                </c:pt>
                <c:pt idx="2525">
                  <c:v>375.33885328674535</c:v>
                </c:pt>
                <c:pt idx="2526">
                  <c:v>376.49432611084188</c:v>
                </c:pt>
                <c:pt idx="2527">
                  <c:v>377.61014717923865</c:v>
                </c:pt>
                <c:pt idx="2528">
                  <c:v>378.8432127808357</c:v>
                </c:pt>
                <c:pt idx="2529">
                  <c:v>380.01527333615604</c:v>
                </c:pt>
                <c:pt idx="2530">
                  <c:v>381.18640615645171</c:v>
                </c:pt>
                <c:pt idx="2531">
                  <c:v>382.43975952903236</c:v>
                </c:pt>
                <c:pt idx="2532">
                  <c:v>383.79362418064528</c:v>
                </c:pt>
                <c:pt idx="2533">
                  <c:v>385.15411462828797</c:v>
                </c:pt>
                <c:pt idx="2534">
                  <c:v>386.45610581072737</c:v>
                </c:pt>
                <c:pt idx="2535">
                  <c:v>387.64255920990217</c:v>
                </c:pt>
                <c:pt idx="2536">
                  <c:v>388.75313157837121</c:v>
                </c:pt>
                <c:pt idx="2537">
                  <c:v>389.80289068772726</c:v>
                </c:pt>
                <c:pt idx="2538">
                  <c:v>390.75343755790209</c:v>
                </c:pt>
                <c:pt idx="2539">
                  <c:v>391.58471159190964</c:v>
                </c:pt>
                <c:pt idx="2540">
                  <c:v>392.12127223868583</c:v>
                </c:pt>
                <c:pt idx="2541">
                  <c:v>392.45963591263308</c:v>
                </c:pt>
                <c:pt idx="2542">
                  <c:v>392.80581776550747</c:v>
                </c:pt>
                <c:pt idx="2543">
                  <c:v>393.02690870662229</c:v>
                </c:pt>
                <c:pt idx="2544">
                  <c:v>393.11099265226676</c:v>
                </c:pt>
                <c:pt idx="2545">
                  <c:v>393.13630090978472</c:v>
                </c:pt>
                <c:pt idx="2546">
                  <c:v>393.17504699364741</c:v>
                </c:pt>
                <c:pt idx="2547">
                  <c:v>393.03542799413606</c:v>
                </c:pt>
                <c:pt idx="2548">
                  <c:v>392.75577968689481</c:v>
                </c:pt>
                <c:pt idx="2549">
                  <c:v>392.36533509559519</c:v>
                </c:pt>
                <c:pt idx="2550">
                  <c:v>391.7741554728571</c:v>
                </c:pt>
                <c:pt idx="2551">
                  <c:v>391.05922043648349</c:v>
                </c:pt>
                <c:pt idx="2552">
                  <c:v>390.23620347983092</c:v>
                </c:pt>
                <c:pt idx="2553">
                  <c:v>389.15649551984393</c:v>
                </c:pt>
                <c:pt idx="2554">
                  <c:v>387.91676509524058</c:v>
                </c:pt>
                <c:pt idx="2555">
                  <c:v>386.66778316483743</c:v>
                </c:pt>
                <c:pt idx="2556">
                  <c:v>385.38564599831147</c:v>
                </c:pt>
                <c:pt idx="2557">
                  <c:v>384.0944424599798</c:v>
                </c:pt>
                <c:pt idx="2558">
                  <c:v>382.62871611690446</c:v>
                </c:pt>
                <c:pt idx="2559">
                  <c:v>381.08804564637336</c:v>
                </c:pt>
                <c:pt idx="2560">
                  <c:v>379.40742675049847</c:v>
                </c:pt>
                <c:pt idx="2561">
                  <c:v>378.00377853892167</c:v>
                </c:pt>
                <c:pt idx="2562">
                  <c:v>376.77887249746612</c:v>
                </c:pt>
                <c:pt idx="2563">
                  <c:v>375.57742076689181</c:v>
                </c:pt>
                <c:pt idx="2564">
                  <c:v>374.3730037848232</c:v>
                </c:pt>
                <c:pt idx="2565">
                  <c:v>373.24277272445221</c:v>
                </c:pt>
                <c:pt idx="2566">
                  <c:v>371.97794405334048</c:v>
                </c:pt>
                <c:pt idx="2567">
                  <c:v>370.65964066462197</c:v>
                </c:pt>
                <c:pt idx="2568">
                  <c:v>369.4396683058049</c:v>
                </c:pt>
                <c:pt idx="2569">
                  <c:v>368.28584766689681</c:v>
                </c:pt>
                <c:pt idx="2570">
                  <c:v>367.08232092328939</c:v>
                </c:pt>
                <c:pt idx="2571">
                  <c:v>365.77445008303636</c:v>
                </c:pt>
                <c:pt idx="2572">
                  <c:v>364.49641546126435</c:v>
                </c:pt>
                <c:pt idx="2573">
                  <c:v>363.29515273347477</c:v>
                </c:pt>
                <c:pt idx="2574">
                  <c:v>362.22937175397669</c:v>
                </c:pt>
                <c:pt idx="2575">
                  <c:v>361.19634315751694</c:v>
                </c:pt>
                <c:pt idx="2576">
                  <c:v>360.2550859915541</c:v>
                </c:pt>
                <c:pt idx="2577">
                  <c:v>359.34623322297301</c:v>
                </c:pt>
                <c:pt idx="2578">
                  <c:v>358.64575374428279</c:v>
                </c:pt>
                <c:pt idx="2579">
                  <c:v>358.06992653318412</c:v>
                </c:pt>
                <c:pt idx="2580">
                  <c:v>357.41223987678535</c:v>
                </c:pt>
                <c:pt idx="2581">
                  <c:v>356.63591373241724</c:v>
                </c:pt>
                <c:pt idx="2582">
                  <c:v>355.74392036838515</c:v>
                </c:pt>
                <c:pt idx="2583">
                  <c:v>354.97284957081706</c:v>
                </c:pt>
                <c:pt idx="2584">
                  <c:v>354.23647652690806</c:v>
                </c:pt>
                <c:pt idx="2585">
                  <c:v>353.72597833253053</c:v>
                </c:pt>
                <c:pt idx="2586">
                  <c:v>352.97167230695123</c:v>
                </c:pt>
                <c:pt idx="2587">
                  <c:v>352.14308212949345</c:v>
                </c:pt>
                <c:pt idx="2588">
                  <c:v>351.38746042722471</c:v>
                </c:pt>
                <c:pt idx="2589">
                  <c:v>350.77304039436126</c:v>
                </c:pt>
                <c:pt idx="2590">
                  <c:v>350.20588344094887</c:v>
                </c:pt>
                <c:pt idx="2591">
                  <c:v>349.93466163779897</c:v>
                </c:pt>
                <c:pt idx="2592">
                  <c:v>350.26276458873753</c:v>
                </c:pt>
                <c:pt idx="2593">
                  <c:v>350.70101346652694</c:v>
                </c:pt>
                <c:pt idx="2594">
                  <c:v>351.3547816614095</c:v>
                </c:pt>
                <c:pt idx="2595">
                  <c:v>352.31825999514723</c:v>
                </c:pt>
                <c:pt idx="2596">
                  <c:v>353.22916307244361</c:v>
                </c:pt>
                <c:pt idx="2597">
                  <c:v>354.24845822071717</c:v>
                </c:pt>
                <c:pt idx="2598">
                  <c:v>355.35549989604664</c:v>
                </c:pt>
                <c:pt idx="2599">
                  <c:v>356.5558460578892</c:v>
                </c:pt>
                <c:pt idx="2600">
                  <c:v>357.98385789959002</c:v>
                </c:pt>
                <c:pt idx="2601">
                  <c:v>359.57279190731384</c:v>
                </c:pt>
                <c:pt idx="2602">
                  <c:v>361.31950022213584</c:v>
                </c:pt>
                <c:pt idx="2603">
                  <c:v>363.02723097427923</c:v>
                </c:pt>
                <c:pt idx="2604">
                  <c:v>364.66513628395006</c:v>
                </c:pt>
                <c:pt idx="2605">
                  <c:v>366.42320272364623</c:v>
                </c:pt>
                <c:pt idx="2606">
                  <c:v>368.33834097567342</c:v>
                </c:pt>
                <c:pt idx="2607">
                  <c:v>370.21693013139082</c:v>
                </c:pt>
                <c:pt idx="2608">
                  <c:v>372.18793550589925</c:v>
                </c:pt>
                <c:pt idx="2609">
                  <c:v>374.25655585159933</c:v>
                </c:pt>
                <c:pt idx="2610">
                  <c:v>376.23374386301475</c:v>
                </c:pt>
                <c:pt idx="2611">
                  <c:v>378.11730202739824</c:v>
                </c:pt>
                <c:pt idx="2612">
                  <c:v>379.93289417913684</c:v>
                </c:pt>
                <c:pt idx="2613">
                  <c:v>381.61805616535707</c:v>
                </c:pt>
                <c:pt idx="2614">
                  <c:v>383.37051338340655</c:v>
                </c:pt>
                <c:pt idx="2615">
                  <c:v>385.40047389237526</c:v>
                </c:pt>
                <c:pt idx="2616">
                  <c:v>387.36966820834641</c:v>
                </c:pt>
                <c:pt idx="2617">
                  <c:v>388.75969373078129</c:v>
                </c:pt>
                <c:pt idx="2618">
                  <c:v>389.94433267456736</c:v>
                </c:pt>
                <c:pt idx="2619">
                  <c:v>390.81015323806218</c:v>
                </c:pt>
                <c:pt idx="2620">
                  <c:v>391.36937221974972</c:v>
                </c:pt>
                <c:pt idx="2621">
                  <c:v>391.91634358746126</c:v>
                </c:pt>
                <c:pt idx="2622">
                  <c:v>392.13508638842575</c:v>
                </c:pt>
                <c:pt idx="2623">
                  <c:v>392.07546435854687</c:v>
                </c:pt>
                <c:pt idx="2624">
                  <c:v>391.64812094635096</c:v>
                </c:pt>
                <c:pt idx="2625">
                  <c:v>390.82595779663166</c:v>
                </c:pt>
                <c:pt idx="2626">
                  <c:v>389.60549950458307</c:v>
                </c:pt>
                <c:pt idx="2627">
                  <c:v>388.35584569653821</c:v>
                </c:pt>
                <c:pt idx="2628">
                  <c:v>386.81154987372759</c:v>
                </c:pt>
                <c:pt idx="2629">
                  <c:v>385.39219988344087</c:v>
                </c:pt>
                <c:pt idx="2630">
                  <c:v>383.91895373856079</c:v>
                </c:pt>
                <c:pt idx="2631">
                  <c:v>382.45134191251765</c:v>
                </c:pt>
                <c:pt idx="2632">
                  <c:v>381.09354638078554</c:v>
                </c:pt>
                <c:pt idx="2633">
                  <c:v>379.56019665918666</c:v>
                </c:pt>
                <c:pt idx="2634">
                  <c:v>377.9817199930954</c:v>
                </c:pt>
                <c:pt idx="2635">
                  <c:v>376.58620307054957</c:v>
                </c:pt>
                <c:pt idx="2636">
                  <c:v>375.31341821896882</c:v>
                </c:pt>
                <c:pt idx="2637">
                  <c:v>373.97238604827891</c:v>
                </c:pt>
                <c:pt idx="2638">
                  <c:v>372.65758712148823</c:v>
                </c:pt>
                <c:pt idx="2639">
                  <c:v>371.29931118906609</c:v>
                </c:pt>
                <c:pt idx="2640">
                  <c:v>369.84551802067637</c:v>
                </c:pt>
                <c:pt idx="2641">
                  <c:v>368.45740124985508</c:v>
                </c:pt>
                <c:pt idx="2642">
                  <c:v>367.31144730755852</c:v>
                </c:pt>
                <c:pt idx="2643">
                  <c:v>366.46595136082323</c:v>
                </c:pt>
                <c:pt idx="2644">
                  <c:v>365.94087817922144</c:v>
                </c:pt>
                <c:pt idx="2645">
                  <c:v>365.64081062697363</c:v>
                </c:pt>
                <c:pt idx="2646">
                  <c:v>365.52074827105258</c:v>
                </c:pt>
                <c:pt idx="2647">
                  <c:v>365.54222917327928</c:v>
                </c:pt>
                <c:pt idx="2648">
                  <c:v>365.7805192368732</c:v>
                </c:pt>
                <c:pt idx="2649">
                  <c:v>366.21586391095985</c:v>
                </c:pt>
                <c:pt idx="2650">
                  <c:v>366.67925899473215</c:v>
                </c:pt>
                <c:pt idx="2651">
                  <c:v>367.44546984129124</c:v>
                </c:pt>
                <c:pt idx="2652">
                  <c:v>368.12504908426882</c:v>
                </c:pt>
                <c:pt idx="2653">
                  <c:v>369.16466069317124</c:v>
                </c:pt>
                <c:pt idx="2654">
                  <c:v>370.27814833215808</c:v>
                </c:pt>
                <c:pt idx="2655">
                  <c:v>371.28136769122284</c:v>
                </c:pt>
                <c:pt idx="2656">
                  <c:v>372.41664709959031</c:v>
                </c:pt>
                <c:pt idx="2657">
                  <c:v>373.50152039962182</c:v>
                </c:pt>
                <c:pt idx="2658">
                  <c:v>374.82909575349709</c:v>
                </c:pt>
                <c:pt idx="2659">
                  <c:v>376.14685761861267</c:v>
                </c:pt>
                <c:pt idx="2660">
                  <c:v>377.52940703256553</c:v>
                </c:pt>
                <c:pt idx="2661">
                  <c:v>378.65791418390666</c:v>
                </c:pt>
                <c:pt idx="2662">
                  <c:v>379.82269001591385</c:v>
                </c:pt>
                <c:pt idx="2663">
                  <c:v>380.71940616853584</c:v>
                </c:pt>
                <c:pt idx="2664">
                  <c:v>381.44252877095619</c:v>
                </c:pt>
                <c:pt idx="2665">
                  <c:v>381.87618040395955</c:v>
                </c:pt>
                <c:pt idx="2666">
                  <c:v>381.91647421903957</c:v>
                </c:pt>
                <c:pt idx="2667">
                  <c:v>381.70751466372883</c:v>
                </c:pt>
                <c:pt idx="2668">
                  <c:v>381.3207827665189</c:v>
                </c:pt>
                <c:pt idx="2669">
                  <c:v>380.6099533229405</c:v>
                </c:pt>
                <c:pt idx="2670">
                  <c:v>379.47995691348353</c:v>
                </c:pt>
                <c:pt idx="2671">
                  <c:v>378.18457561244634</c:v>
                </c:pt>
                <c:pt idx="2672">
                  <c:v>376.95499287302738</c:v>
                </c:pt>
                <c:pt idx="2673">
                  <c:v>375.54614726740988</c:v>
                </c:pt>
                <c:pt idx="2674">
                  <c:v>374.23644363145524</c:v>
                </c:pt>
                <c:pt idx="2675">
                  <c:v>373.11364027518948</c:v>
                </c:pt>
                <c:pt idx="2676">
                  <c:v>371.5695141001749</c:v>
                </c:pt>
                <c:pt idx="2677">
                  <c:v>369.87955147708453</c:v>
                </c:pt>
                <c:pt idx="2678">
                  <c:v>368.04881674807802</c:v>
                </c:pt>
                <c:pt idx="2679">
                  <c:v>365.96506161361049</c:v>
                </c:pt>
                <c:pt idx="2680">
                  <c:v>364.03851841256352</c:v>
                </c:pt>
                <c:pt idx="2681">
                  <c:v>361.48170930390478</c:v>
                </c:pt>
                <c:pt idx="2682">
                  <c:v>357.91234704975824</c:v>
                </c:pt>
                <c:pt idx="2683">
                  <c:v>353.25447419977684</c:v>
                </c:pt>
                <c:pt idx="2684">
                  <c:v>347.7887454151786</c:v>
                </c:pt>
                <c:pt idx="2685">
                  <c:v>341.40499576785714</c:v>
                </c:pt>
                <c:pt idx="2686">
                  <c:v>334.49076532417581</c:v>
                </c:pt>
                <c:pt idx="2687">
                  <c:v>326.88378337616228</c:v>
                </c:pt>
                <c:pt idx="2688">
                  <c:v>318.91426157799594</c:v>
                </c:pt>
                <c:pt idx="2689">
                  <c:v>310.49008761045781</c:v>
                </c:pt>
                <c:pt idx="2690">
                  <c:v>301.70469625580722</c:v>
                </c:pt>
                <c:pt idx="2691">
                  <c:v>293.04741192843744</c:v>
                </c:pt>
                <c:pt idx="2692">
                  <c:v>284.35145716471146</c:v>
                </c:pt>
                <c:pt idx="2693">
                  <c:v>275.4444219981952</c:v>
                </c:pt>
                <c:pt idx="2694">
                  <c:v>266.41946645987247</c:v>
                </c:pt>
                <c:pt idx="2695">
                  <c:v>257.44873827065152</c:v>
                </c:pt>
                <c:pt idx="2696">
                  <c:v>248.31575840367833</c:v>
                </c:pt>
                <c:pt idx="2697">
                  <c:v>239.02377698801075</c:v>
                </c:pt>
                <c:pt idx="2698">
                  <c:v>229.69271721970222</c:v>
                </c:pt>
                <c:pt idx="2699">
                  <c:v>220.11327743357128</c:v>
                </c:pt>
                <c:pt idx="2700">
                  <c:v>210.39379455406581</c:v>
                </c:pt>
                <c:pt idx="2701">
                  <c:v>200.9081180499069</c:v>
                </c:pt>
                <c:pt idx="2702">
                  <c:v>191.48749358452946</c:v>
                </c:pt>
                <c:pt idx="2703">
                  <c:v>181.96999407802718</c:v>
                </c:pt>
                <c:pt idx="2704">
                  <c:v>172.51076376433278</c:v>
                </c:pt>
                <c:pt idx="2705">
                  <c:v>162.88993578246104</c:v>
                </c:pt>
                <c:pt idx="2706">
                  <c:v>153.60917149150251</c:v>
                </c:pt>
                <c:pt idx="2707">
                  <c:v>145.27615829984848</c:v>
                </c:pt>
                <c:pt idx="2708">
                  <c:v>137.84568458447552</c:v>
                </c:pt>
                <c:pt idx="2709">
                  <c:v>131.32217038566972</c:v>
                </c:pt>
                <c:pt idx="2710">
                  <c:v>125.52815727907975</c:v>
                </c:pt>
                <c:pt idx="2711">
                  <c:v>120.45676056530438</c:v>
                </c:pt>
                <c:pt idx="2712">
                  <c:v>116.05239436797328</c:v>
                </c:pt>
                <c:pt idx="2713">
                  <c:v>112.32221018582149</c:v>
                </c:pt>
                <c:pt idx="2714">
                  <c:v>109.20819401768138</c:v>
                </c:pt>
                <c:pt idx="2715">
                  <c:v>106.69064063170589</c:v>
                </c:pt>
                <c:pt idx="2716">
                  <c:v>104.40366827542083</c:v>
                </c:pt>
                <c:pt idx="2717">
                  <c:v>102.42184763885</c:v>
                </c:pt>
                <c:pt idx="2718">
                  <c:v>100.88785935893846</c:v>
                </c:pt>
                <c:pt idx="2719">
                  <c:v>99.76417786978935</c:v>
                </c:pt>
                <c:pt idx="2720">
                  <c:v>99.028471879805551</c:v>
                </c:pt>
                <c:pt idx="2721">
                  <c:v>98.792435581358973</c:v>
                </c:pt>
                <c:pt idx="2722">
                  <c:v>98.968402075100585</c:v>
                </c:pt>
                <c:pt idx="2723">
                  <c:v>99.438524992400545</c:v>
                </c:pt>
                <c:pt idx="2724">
                  <c:v>100.10325383913896</c:v>
                </c:pt>
                <c:pt idx="2725">
                  <c:v>101.07684969766673</c:v>
                </c:pt>
                <c:pt idx="2726">
                  <c:v>102.45863049015391</c:v>
                </c:pt>
                <c:pt idx="2727">
                  <c:v>104.06335122168053</c:v>
                </c:pt>
                <c:pt idx="2728">
                  <c:v>105.88617035847435</c:v>
                </c:pt>
                <c:pt idx="2729">
                  <c:v>107.82723417705324</c:v>
                </c:pt>
                <c:pt idx="2730">
                  <c:v>109.90821616343376</c:v>
                </c:pt>
                <c:pt idx="2731">
                  <c:v>112.11835338163117</c:v>
                </c:pt>
                <c:pt idx="2732">
                  <c:v>114.40463389073646</c:v>
                </c:pt>
                <c:pt idx="2733">
                  <c:v>116.78889282221827</c:v>
                </c:pt>
                <c:pt idx="2734">
                  <c:v>119.18974722050918</c:v>
                </c:pt>
                <c:pt idx="2735">
                  <c:v>121.81822820354694</c:v>
                </c:pt>
                <c:pt idx="2736">
                  <c:v>124.60144141865871</c:v>
                </c:pt>
                <c:pt idx="2737">
                  <c:v>127.4874843864542</c:v>
                </c:pt>
                <c:pt idx="2738">
                  <c:v>130.48383174134233</c:v>
                </c:pt>
                <c:pt idx="2739">
                  <c:v>133.65892160739293</c:v>
                </c:pt>
                <c:pt idx="2740">
                  <c:v>136.71592763759347</c:v>
                </c:pt>
                <c:pt idx="2741">
                  <c:v>139.46701012700936</c:v>
                </c:pt>
                <c:pt idx="2742">
                  <c:v>141.81262473262402</c:v>
                </c:pt>
                <c:pt idx="2743">
                  <c:v>143.77473052242217</c:v>
                </c:pt>
                <c:pt idx="2744">
                  <c:v>145.46590509762046</c:v>
                </c:pt>
                <c:pt idx="2745">
                  <c:v>146.82698932088041</c:v>
                </c:pt>
                <c:pt idx="2746">
                  <c:v>147.81568245004345</c:v>
                </c:pt>
                <c:pt idx="2747">
                  <c:v>148.49139918465551</c:v>
                </c:pt>
                <c:pt idx="2748">
                  <c:v>148.93667617045125</c:v>
                </c:pt>
                <c:pt idx="2749">
                  <c:v>149.29231646503192</c:v>
                </c:pt>
                <c:pt idx="2750">
                  <c:v>149.43290750618331</c:v>
                </c:pt>
                <c:pt idx="2751">
                  <c:v>149.25191462109228</c:v>
                </c:pt>
                <c:pt idx="2752">
                  <c:v>148.93099811177748</c:v>
                </c:pt>
                <c:pt idx="2753">
                  <c:v>148.57322902625614</c:v>
                </c:pt>
                <c:pt idx="2754">
                  <c:v>148.25221140885182</c:v>
                </c:pt>
                <c:pt idx="2755">
                  <c:v>147.94357976201707</c:v>
                </c:pt>
                <c:pt idx="2756">
                  <c:v>147.58791978032343</c:v>
                </c:pt>
                <c:pt idx="2757">
                  <c:v>147.25346441260623</c:v>
                </c:pt>
                <c:pt idx="2758">
                  <c:v>146.86781330394422</c:v>
                </c:pt>
                <c:pt idx="2759">
                  <c:v>146.38567381902544</c:v>
                </c:pt>
                <c:pt idx="2760">
                  <c:v>145.71908352525426</c:v>
                </c:pt>
                <c:pt idx="2761">
                  <c:v>144.89453863869625</c:v>
                </c:pt>
                <c:pt idx="2762">
                  <c:v>143.94880489725807</c:v>
                </c:pt>
                <c:pt idx="2763">
                  <c:v>142.81428144362283</c:v>
                </c:pt>
                <c:pt idx="2764">
                  <c:v>141.38856748642107</c:v>
                </c:pt>
                <c:pt idx="2765">
                  <c:v>139.93098537208098</c:v>
                </c:pt>
                <c:pt idx="2766">
                  <c:v>138.60090957422861</c:v>
                </c:pt>
                <c:pt idx="2767">
                  <c:v>137.45007037621102</c:v>
                </c:pt>
                <c:pt idx="2768">
                  <c:v>136.4769880395794</c:v>
                </c:pt>
                <c:pt idx="2769">
                  <c:v>135.6095274211502</c:v>
                </c:pt>
                <c:pt idx="2770">
                  <c:v>134.92264069644634</c:v>
                </c:pt>
                <c:pt idx="2771">
                  <c:v>134.4085914121043</c:v>
                </c:pt>
                <c:pt idx="2772">
                  <c:v>134.02946899578859</c:v>
                </c:pt>
                <c:pt idx="2773">
                  <c:v>133.81181753457409</c:v>
                </c:pt>
                <c:pt idx="2774">
                  <c:v>133.64475464729915</c:v>
                </c:pt>
                <c:pt idx="2775">
                  <c:v>133.59823505904538</c:v>
                </c:pt>
                <c:pt idx="2776">
                  <c:v>133.71529390065729</c:v>
                </c:pt>
                <c:pt idx="2777">
                  <c:v>133.98950206214519</c:v>
                </c:pt>
                <c:pt idx="2778">
                  <c:v>134.36569421121095</c:v>
                </c:pt>
                <c:pt idx="2779">
                  <c:v>134.86679465650241</c:v>
                </c:pt>
                <c:pt idx="2780">
                  <c:v>135.38781045215606</c:v>
                </c:pt>
                <c:pt idx="2781">
                  <c:v>135.73028657122097</c:v>
                </c:pt>
                <c:pt idx="2782">
                  <c:v>136.00641837343474</c:v>
                </c:pt>
                <c:pt idx="2783">
                  <c:v>136.35669388317052</c:v>
                </c:pt>
                <c:pt idx="2784">
                  <c:v>136.87694819984972</c:v>
                </c:pt>
                <c:pt idx="2785">
                  <c:v>137.52949064601512</c:v>
                </c:pt>
                <c:pt idx="2786">
                  <c:v>138.30414521170627</c:v>
                </c:pt>
                <c:pt idx="2787">
                  <c:v>139.1084417338827</c:v>
                </c:pt>
                <c:pt idx="2788">
                  <c:v>139.99240775435325</c:v>
                </c:pt>
                <c:pt idx="2789">
                  <c:v>141.15606869632609</c:v>
                </c:pt>
                <c:pt idx="2790">
                  <c:v>142.74406341199332</c:v>
                </c:pt>
                <c:pt idx="2791">
                  <c:v>144.62836622645537</c:v>
                </c:pt>
                <c:pt idx="2792">
                  <c:v>146.66618420903572</c:v>
                </c:pt>
                <c:pt idx="2793">
                  <c:v>148.8118623468022</c:v>
                </c:pt>
                <c:pt idx="2794">
                  <c:v>150.97402678166358</c:v>
                </c:pt>
                <c:pt idx="2795">
                  <c:v>153.23756318307409</c:v>
                </c:pt>
                <c:pt idx="2796">
                  <c:v>155.51775063052992</c:v>
                </c:pt>
                <c:pt idx="2797">
                  <c:v>157.89638519741223</c:v>
                </c:pt>
                <c:pt idx="2798">
                  <c:v>160.29512479761129</c:v>
                </c:pt>
                <c:pt idx="2799">
                  <c:v>162.7339613516412</c:v>
                </c:pt>
                <c:pt idx="2800">
                  <c:v>165.24057970920725</c:v>
                </c:pt>
                <c:pt idx="2801">
                  <c:v>167.68668896234516</c:v>
                </c:pt>
                <c:pt idx="2802">
                  <c:v>170.29232827293399</c:v>
                </c:pt>
                <c:pt idx="2803">
                  <c:v>172.74676455963137</c:v>
                </c:pt>
                <c:pt idx="2804">
                  <c:v>174.89547497812126</c:v>
                </c:pt>
                <c:pt idx="2805">
                  <c:v>176.83582305672732</c:v>
                </c:pt>
                <c:pt idx="2806">
                  <c:v>178.75306743697905</c:v>
                </c:pt>
                <c:pt idx="2807">
                  <c:v>180.46744686490374</c:v>
                </c:pt>
                <c:pt idx="2808">
                  <c:v>181.82533556760345</c:v>
                </c:pt>
                <c:pt idx="2809">
                  <c:v>182.47261744701856</c:v>
                </c:pt>
                <c:pt idx="2810">
                  <c:v>182.47933918186328</c:v>
                </c:pt>
                <c:pt idx="2811">
                  <c:v>181.8886207832584</c:v>
                </c:pt>
                <c:pt idx="2812">
                  <c:v>180.84488072300775</c:v>
                </c:pt>
                <c:pt idx="2813">
                  <c:v>179.33373605200714</c:v>
                </c:pt>
                <c:pt idx="2814">
                  <c:v>177.23114097108351</c:v>
                </c:pt>
                <c:pt idx="2815">
                  <c:v>174.43489935792323</c:v>
                </c:pt>
                <c:pt idx="2816">
                  <c:v>171.12759940731374</c:v>
                </c:pt>
                <c:pt idx="2817">
                  <c:v>167.7700917605973</c:v>
                </c:pt>
                <c:pt idx="2818">
                  <c:v>164.67085393285905</c:v>
                </c:pt>
                <c:pt idx="2819">
                  <c:v>161.93617286110066</c:v>
                </c:pt>
                <c:pt idx="2820">
                  <c:v>159.54723648716984</c:v>
                </c:pt>
                <c:pt idx="2821">
                  <c:v>157.85283368046447</c:v>
                </c:pt>
                <c:pt idx="2822">
                  <c:v>156.5995387819672</c:v>
                </c:pt>
                <c:pt idx="2823">
                  <c:v>155.71957426027743</c:v>
                </c:pt>
                <c:pt idx="2824">
                  <c:v>154.91960700948687</c:v>
                </c:pt>
                <c:pt idx="2825">
                  <c:v>154.13809877798786</c:v>
                </c:pt>
                <c:pt idx="2826">
                  <c:v>153.2967065642965</c:v>
                </c:pt>
                <c:pt idx="2827">
                  <c:v>152.04619067473524</c:v>
                </c:pt>
                <c:pt idx="2828">
                  <c:v>150.82109908437099</c:v>
                </c:pt>
                <c:pt idx="2829">
                  <c:v>149.6717837701886</c:v>
                </c:pt>
                <c:pt idx="2830">
                  <c:v>148.61087732632794</c:v>
                </c:pt>
                <c:pt idx="2831">
                  <c:v>147.63773291661042</c:v>
                </c:pt>
                <c:pt idx="2832">
                  <c:v>146.933291923025</c:v>
                </c:pt>
                <c:pt idx="2833">
                  <c:v>146.40303869817691</c:v>
                </c:pt>
                <c:pt idx="2834">
                  <c:v>146.39357418293253</c:v>
                </c:pt>
                <c:pt idx="2835">
                  <c:v>146.94176078424542</c:v>
                </c:pt>
                <c:pt idx="2836">
                  <c:v>147.96162533930345</c:v>
                </c:pt>
                <c:pt idx="2837">
                  <c:v>149.30303877474165</c:v>
                </c:pt>
                <c:pt idx="2838">
                  <c:v>150.94126656129998</c:v>
                </c:pt>
                <c:pt idx="2839">
                  <c:v>152.88116913350768</c:v>
                </c:pt>
                <c:pt idx="2840">
                  <c:v>155.09338689246863</c:v>
                </c:pt>
                <c:pt idx="2841">
                  <c:v>157.62158790074028</c:v>
                </c:pt>
                <c:pt idx="2842">
                  <c:v>160.03838883145258</c:v>
                </c:pt>
                <c:pt idx="2843">
                  <c:v>162.05697430595623</c:v>
                </c:pt>
                <c:pt idx="2844">
                  <c:v>163.73259166703653</c:v>
                </c:pt>
                <c:pt idx="2845">
                  <c:v>164.93470000034142</c:v>
                </c:pt>
                <c:pt idx="2846">
                  <c:v>165.49356923108439</c:v>
                </c:pt>
                <c:pt idx="2847">
                  <c:v>165.58791005946253</c:v>
                </c:pt>
                <c:pt idx="2848">
                  <c:v>165.29345543950387</c:v>
                </c:pt>
                <c:pt idx="2849">
                  <c:v>164.91395886723436</c:v>
                </c:pt>
                <c:pt idx="2850">
                  <c:v>164.40057741590863</c:v>
                </c:pt>
                <c:pt idx="2851">
                  <c:v>163.80360992237721</c:v>
                </c:pt>
                <c:pt idx="2852">
                  <c:v>163.28025531296356</c:v>
                </c:pt>
                <c:pt idx="2853">
                  <c:v>162.73869721196635</c:v>
                </c:pt>
                <c:pt idx="2854">
                  <c:v>162.1495666571997</c:v>
                </c:pt>
                <c:pt idx="2855">
                  <c:v>161.5503692220305</c:v>
                </c:pt>
                <c:pt idx="2856">
                  <c:v>160.93572543572046</c:v>
                </c:pt>
                <c:pt idx="2857">
                  <c:v>160.28836194066503</c:v>
                </c:pt>
                <c:pt idx="2858">
                  <c:v>159.70310332984465</c:v>
                </c:pt>
                <c:pt idx="2859">
                  <c:v>159.18132615062584</c:v>
                </c:pt>
                <c:pt idx="2860">
                  <c:v>158.57968567750078</c:v>
                </c:pt>
                <c:pt idx="2861">
                  <c:v>157.98432524076995</c:v>
                </c:pt>
                <c:pt idx="2862">
                  <c:v>157.44091560686456</c:v>
                </c:pt>
                <c:pt idx="2863">
                  <c:v>156.92392209864423</c:v>
                </c:pt>
                <c:pt idx="2864">
                  <c:v>156.45900501413314</c:v>
                </c:pt>
                <c:pt idx="2865">
                  <c:v>156.01754308996905</c:v>
                </c:pt>
                <c:pt idx="2866">
                  <c:v>155.61619362150989</c:v>
                </c:pt>
                <c:pt idx="2867">
                  <c:v>155.24571718908606</c:v>
                </c:pt>
                <c:pt idx="2868">
                  <c:v>154.90373894377174</c:v>
                </c:pt>
                <c:pt idx="2869">
                  <c:v>154.57575902502006</c:v>
                </c:pt>
                <c:pt idx="2870">
                  <c:v>154.26993140771083</c:v>
                </c:pt>
                <c:pt idx="2871">
                  <c:v>154.00301360711768</c:v>
                </c:pt>
                <c:pt idx="2872">
                  <c:v>153.71970486810864</c:v>
                </c:pt>
                <c:pt idx="2873">
                  <c:v>153.3843429551772</c:v>
                </c:pt>
                <c:pt idx="2874">
                  <c:v>153.06862426631741</c:v>
                </c:pt>
                <c:pt idx="2875">
                  <c:v>152.74949932275453</c:v>
                </c:pt>
                <c:pt idx="2876">
                  <c:v>152.55953783638878</c:v>
                </c:pt>
                <c:pt idx="2877">
                  <c:v>152.56572723358966</c:v>
                </c:pt>
                <c:pt idx="2878">
                  <c:v>152.67913283100583</c:v>
                </c:pt>
                <c:pt idx="2879">
                  <c:v>152.93766107477461</c:v>
                </c:pt>
                <c:pt idx="2880">
                  <c:v>153.37322560748424</c:v>
                </c:pt>
                <c:pt idx="2881">
                  <c:v>154.02143902229315</c:v>
                </c:pt>
                <c:pt idx="2882">
                  <c:v>154.79209755903983</c:v>
                </c:pt>
                <c:pt idx="2883">
                  <c:v>155.73424390065216</c:v>
                </c:pt>
                <c:pt idx="2884">
                  <c:v>156.73622513906352</c:v>
                </c:pt>
                <c:pt idx="2885">
                  <c:v>157.89497705144325</c:v>
                </c:pt>
                <c:pt idx="2886">
                  <c:v>159.16767112440914</c:v>
                </c:pt>
                <c:pt idx="2887">
                  <c:v>160.6286194994546</c:v>
                </c:pt>
                <c:pt idx="2888">
                  <c:v>162.26641799949655</c:v>
                </c:pt>
                <c:pt idx="2889">
                  <c:v>163.91977046107374</c:v>
                </c:pt>
                <c:pt idx="2890">
                  <c:v>165.63978811791421</c:v>
                </c:pt>
                <c:pt idx="2891">
                  <c:v>167.3751890319208</c:v>
                </c:pt>
                <c:pt idx="2892">
                  <c:v>169.19555910638843</c:v>
                </c:pt>
                <c:pt idx="2893">
                  <c:v>171.01436225205086</c:v>
                </c:pt>
                <c:pt idx="2894">
                  <c:v>172.8071036172777</c:v>
                </c:pt>
                <c:pt idx="2895">
                  <c:v>174.65271103133327</c:v>
                </c:pt>
                <c:pt idx="2896">
                  <c:v>176.48865633661532</c:v>
                </c:pt>
                <c:pt idx="2897">
                  <c:v>178.33414431072183</c:v>
                </c:pt>
                <c:pt idx="2898">
                  <c:v>180.21305628682015</c:v>
                </c:pt>
                <c:pt idx="2899">
                  <c:v>182.03051349552629</c:v>
                </c:pt>
                <c:pt idx="2900">
                  <c:v>183.88047399587043</c:v>
                </c:pt>
                <c:pt idx="2901">
                  <c:v>185.65889907311117</c:v>
                </c:pt>
                <c:pt idx="2902">
                  <c:v>187.28206068287184</c:v>
                </c:pt>
                <c:pt idx="2903">
                  <c:v>188.87882524572785</c:v>
                </c:pt>
                <c:pt idx="2904">
                  <c:v>190.42353099605648</c:v>
                </c:pt>
                <c:pt idx="2905">
                  <c:v>191.82479784251368</c:v>
                </c:pt>
                <c:pt idx="2906">
                  <c:v>193.0936595469357</c:v>
                </c:pt>
                <c:pt idx="2907">
                  <c:v>194.28645496640218</c:v>
                </c:pt>
                <c:pt idx="2908">
                  <c:v>195.36903535360202</c:v>
                </c:pt>
                <c:pt idx="2909">
                  <c:v>196.35603263409416</c:v>
                </c:pt>
                <c:pt idx="2910">
                  <c:v>197.1686455083946</c:v>
                </c:pt>
                <c:pt idx="2911">
                  <c:v>197.92182662313348</c:v>
                </c:pt>
                <c:pt idx="2912">
                  <c:v>198.59553226750782</c:v>
                </c:pt>
                <c:pt idx="2913">
                  <c:v>199.21433747769953</c:v>
                </c:pt>
                <c:pt idx="2914">
                  <c:v>199.89631151787648</c:v>
                </c:pt>
                <c:pt idx="2915">
                  <c:v>200.59351832419367</c:v>
                </c:pt>
                <c:pt idx="2916">
                  <c:v>201.26478614540954</c:v>
                </c:pt>
                <c:pt idx="2917">
                  <c:v>201.98903336499342</c:v>
                </c:pt>
                <c:pt idx="2918">
                  <c:v>202.74372310614777</c:v>
                </c:pt>
                <c:pt idx="2919">
                  <c:v>203.51112902105947</c:v>
                </c:pt>
                <c:pt idx="2920">
                  <c:v>204.1795037117472</c:v>
                </c:pt>
                <c:pt idx="2921">
                  <c:v>204.81184958007435</c:v>
                </c:pt>
                <c:pt idx="2922">
                  <c:v>205.39863038160709</c:v>
                </c:pt>
                <c:pt idx="2923">
                  <c:v>205.83565881379116</c:v>
                </c:pt>
                <c:pt idx="2924">
                  <c:v>206.20522352042261</c:v>
                </c:pt>
                <c:pt idx="2925">
                  <c:v>206.5463601726978</c:v>
                </c:pt>
                <c:pt idx="2926">
                  <c:v>207.11356323633643</c:v>
                </c:pt>
                <c:pt idx="2927">
                  <c:v>207.67713529507978</c:v>
                </c:pt>
                <c:pt idx="2928">
                  <c:v>208.08043258007365</c:v>
                </c:pt>
                <c:pt idx="2929">
                  <c:v>208.40963007391414</c:v>
                </c:pt>
                <c:pt idx="2930">
                  <c:v>208.75042776053613</c:v>
                </c:pt>
                <c:pt idx="2931">
                  <c:v>209.0527025481872</c:v>
                </c:pt>
                <c:pt idx="2932">
                  <c:v>209.11941773678819</c:v>
                </c:pt>
                <c:pt idx="2933">
                  <c:v>208.92561637241988</c:v>
                </c:pt>
                <c:pt idx="2934">
                  <c:v>208.55287665146452</c:v>
                </c:pt>
                <c:pt idx="2935">
                  <c:v>208.02419383212109</c:v>
                </c:pt>
                <c:pt idx="2936">
                  <c:v>207.28694815272715</c:v>
                </c:pt>
                <c:pt idx="2937">
                  <c:v>206.23410598713275</c:v>
                </c:pt>
                <c:pt idx="2938">
                  <c:v>204.92686706504563</c:v>
                </c:pt>
                <c:pt idx="2939">
                  <c:v>203.42787729081135</c:v>
                </c:pt>
                <c:pt idx="2940">
                  <c:v>201.84727134536433</c:v>
                </c:pt>
                <c:pt idx="2941">
                  <c:v>200.22517354956707</c:v>
                </c:pt>
                <c:pt idx="2942">
                  <c:v>198.45400635344652</c:v>
                </c:pt>
                <c:pt idx="2943">
                  <c:v>196.5944674031814</c:v>
                </c:pt>
                <c:pt idx="2944">
                  <c:v>194.71489298755205</c:v>
                </c:pt>
                <c:pt idx="2945">
                  <c:v>192.80759352697112</c:v>
                </c:pt>
                <c:pt idx="2946">
                  <c:v>190.81008633258872</c:v>
                </c:pt>
                <c:pt idx="2947">
                  <c:v>188.74469507623576</c:v>
                </c:pt>
                <c:pt idx="2948">
                  <c:v>186.69971853190992</c:v>
                </c:pt>
                <c:pt idx="2949">
                  <c:v>184.61204787560916</c:v>
                </c:pt>
                <c:pt idx="2950">
                  <c:v>182.46650573133152</c:v>
                </c:pt>
                <c:pt idx="2951">
                  <c:v>180.05215913661371</c:v>
                </c:pt>
                <c:pt idx="2952">
                  <c:v>177.48814689533575</c:v>
                </c:pt>
                <c:pt idx="2953">
                  <c:v>174.86290482646376</c:v>
                </c:pt>
                <c:pt idx="2954">
                  <c:v>172.23345060904347</c:v>
                </c:pt>
                <c:pt idx="2955">
                  <c:v>169.60318517757858</c:v>
                </c:pt>
                <c:pt idx="2956">
                  <c:v>166.9229401639187</c:v>
                </c:pt>
                <c:pt idx="2957">
                  <c:v>164.45809861284803</c:v>
                </c:pt>
                <c:pt idx="2958">
                  <c:v>162.24747564262896</c:v>
                </c:pt>
                <c:pt idx="2959">
                  <c:v>160.26843905473442</c:v>
                </c:pt>
                <c:pt idx="2960">
                  <c:v>158.47240528129331</c:v>
                </c:pt>
                <c:pt idx="2961">
                  <c:v>156.83298949042458</c:v>
                </c:pt>
                <c:pt idx="2962">
                  <c:v>155.42737491423807</c:v>
                </c:pt>
                <c:pt idx="2963">
                  <c:v>154.20988453621976</c:v>
                </c:pt>
                <c:pt idx="2964">
                  <c:v>153.07373957189517</c:v>
                </c:pt>
                <c:pt idx="2965">
                  <c:v>152.01883652790323</c:v>
                </c:pt>
                <c:pt idx="2966">
                  <c:v>151.13431064114144</c:v>
                </c:pt>
                <c:pt idx="2967">
                  <c:v>150.24397905336133</c:v>
                </c:pt>
                <c:pt idx="2968">
                  <c:v>149.42521143387199</c:v>
                </c:pt>
                <c:pt idx="2969">
                  <c:v>148.59865670818954</c:v>
                </c:pt>
                <c:pt idx="2970">
                  <c:v>147.8233754229442</c:v>
                </c:pt>
                <c:pt idx="2971">
                  <c:v>147.10465423656387</c:v>
                </c:pt>
                <c:pt idx="2972">
                  <c:v>146.46891160298205</c:v>
                </c:pt>
                <c:pt idx="2973">
                  <c:v>145.92514917198343</c:v>
                </c:pt>
                <c:pt idx="2974">
                  <c:v>145.53398385106163</c:v>
                </c:pt>
                <c:pt idx="2975">
                  <c:v>145.27444663174921</c:v>
                </c:pt>
                <c:pt idx="2976">
                  <c:v>145.28102766007621</c:v>
                </c:pt>
                <c:pt idx="2977">
                  <c:v>145.65325630160879</c:v>
                </c:pt>
                <c:pt idx="2978">
                  <c:v>146.39377504763888</c:v>
                </c:pt>
                <c:pt idx="2979">
                  <c:v>147.28656158243589</c:v>
                </c:pt>
                <c:pt idx="2980">
                  <c:v>148.2952876145562</c:v>
                </c:pt>
                <c:pt idx="2981">
                  <c:v>149.46641933651341</c:v>
                </c:pt>
                <c:pt idx="2982">
                  <c:v>150.54131015678161</c:v>
                </c:pt>
                <c:pt idx="2983">
                  <c:v>151.60428629856764</c:v>
                </c:pt>
                <c:pt idx="2984">
                  <c:v>152.6439565832932</c:v>
                </c:pt>
                <c:pt idx="2985">
                  <c:v>153.78826761534756</c:v>
                </c:pt>
                <c:pt idx="2986">
                  <c:v>155.20147779878238</c:v>
                </c:pt>
                <c:pt idx="2987">
                  <c:v>156.99213335272219</c:v>
                </c:pt>
                <c:pt idx="2988">
                  <c:v>159.12812309482049</c:v>
                </c:pt>
                <c:pt idx="2989">
                  <c:v>161.63211362598815</c:v>
                </c:pt>
                <c:pt idx="2990">
                  <c:v>164.23272027014292</c:v>
                </c:pt>
                <c:pt idx="2991">
                  <c:v>166.87328024936269</c:v>
                </c:pt>
                <c:pt idx="2992">
                  <c:v>169.6245663840271</c:v>
                </c:pt>
                <c:pt idx="2993">
                  <c:v>172.45344589294811</c:v>
                </c:pt>
                <c:pt idx="2994">
                  <c:v>175.2585654396444</c:v>
                </c:pt>
                <c:pt idx="2995">
                  <c:v>178.15867579044098</c:v>
                </c:pt>
                <c:pt idx="2996">
                  <c:v>181.00185457579167</c:v>
                </c:pt>
                <c:pt idx="2997">
                  <c:v>183.77094268534614</c:v>
                </c:pt>
                <c:pt idx="2998">
                  <c:v>186.50856247878104</c:v>
                </c:pt>
                <c:pt idx="2999">
                  <c:v>189.16482690349019</c:v>
                </c:pt>
                <c:pt idx="3000">
                  <c:v>191.63522483399095</c:v>
                </c:pt>
                <c:pt idx="3001">
                  <c:v>193.73097676983781</c:v>
                </c:pt>
                <c:pt idx="3002">
                  <c:v>195.42244009523489</c:v>
                </c:pt>
                <c:pt idx="3003">
                  <c:v>196.73763701098605</c:v>
                </c:pt>
                <c:pt idx="3004">
                  <c:v>197.86551108706405</c:v>
                </c:pt>
                <c:pt idx="3005">
                  <c:v>198.78354869575142</c:v>
                </c:pt>
                <c:pt idx="3006">
                  <c:v>199.5017372576167</c:v>
                </c:pt>
                <c:pt idx="3007">
                  <c:v>200.0939113147231</c:v>
                </c:pt>
                <c:pt idx="3008">
                  <c:v>200.52053352128286</c:v>
                </c:pt>
                <c:pt idx="3009">
                  <c:v>200.75741555810725</c:v>
                </c:pt>
                <c:pt idx="3010">
                  <c:v>200.77607589979132</c:v>
                </c:pt>
                <c:pt idx="3011">
                  <c:v>200.28868544596122</c:v>
                </c:pt>
                <c:pt idx="3012">
                  <c:v>199.23570964242575</c:v>
                </c:pt>
                <c:pt idx="3013">
                  <c:v>197.76527043916224</c:v>
                </c:pt>
                <c:pt idx="3014">
                  <c:v>195.89717271307282</c:v>
                </c:pt>
                <c:pt idx="3015">
                  <c:v>193.8896978889903</c:v>
                </c:pt>
                <c:pt idx="3016">
                  <c:v>191.73510574368336</c:v>
                </c:pt>
                <c:pt idx="3017">
                  <c:v>189.66009760955387</c:v>
                </c:pt>
                <c:pt idx="3018">
                  <c:v>187.64009010112665</c:v>
                </c:pt>
                <c:pt idx="3019">
                  <c:v>185.81854470873228</c:v>
                </c:pt>
                <c:pt idx="3020">
                  <c:v>184.08173357729135</c:v>
                </c:pt>
                <c:pt idx="3021">
                  <c:v>182.57698484057661</c:v>
                </c:pt>
                <c:pt idx="3022">
                  <c:v>181.20952446822457</c:v>
                </c:pt>
                <c:pt idx="3023">
                  <c:v>179.30725335528422</c:v>
                </c:pt>
                <c:pt idx="3024">
                  <c:v>176.92669540487773</c:v>
                </c:pt>
                <c:pt idx="3025">
                  <c:v>174.84310345065637</c:v>
                </c:pt>
                <c:pt idx="3026">
                  <c:v>173.39363395445204</c:v>
                </c:pt>
                <c:pt idx="3027">
                  <c:v>171.82796980410959</c:v>
                </c:pt>
                <c:pt idx="3028">
                  <c:v>170.047356742255</c:v>
                </c:pt>
                <c:pt idx="3029">
                  <c:v>168.80371391592769</c:v>
                </c:pt>
                <c:pt idx="3030">
                  <c:v>168.11419746085633</c:v>
                </c:pt>
                <c:pt idx="3031">
                  <c:v>167.85002842540584</c:v>
                </c:pt>
                <c:pt idx="3032">
                  <c:v>168.12925700806693</c:v>
                </c:pt>
                <c:pt idx="3033">
                  <c:v>168.7777756997541</c:v>
                </c:pt>
                <c:pt idx="3034">
                  <c:v>169.84717756900378</c:v>
                </c:pt>
                <c:pt idx="3035">
                  <c:v>171.10201006369579</c:v>
                </c:pt>
                <c:pt idx="3036">
                  <c:v>172.69416313571918</c:v>
                </c:pt>
                <c:pt idx="3037">
                  <c:v>174.61922750989461</c:v>
                </c:pt>
                <c:pt idx="3038">
                  <c:v>176.62390231682579</c:v>
                </c:pt>
                <c:pt idx="3039">
                  <c:v>178.78821752322381</c:v>
                </c:pt>
                <c:pt idx="3040">
                  <c:v>181.07835463682198</c:v>
                </c:pt>
                <c:pt idx="3041">
                  <c:v>183.29694274168182</c:v>
                </c:pt>
                <c:pt idx="3042">
                  <c:v>185.26794714616784</c:v>
                </c:pt>
                <c:pt idx="3043">
                  <c:v>187.06579736569338</c:v>
                </c:pt>
                <c:pt idx="3044">
                  <c:v>188.66688987602467</c:v>
                </c:pt>
                <c:pt idx="3045">
                  <c:v>190.01559065479199</c:v>
                </c:pt>
                <c:pt idx="3046">
                  <c:v>191.0759298351926</c:v>
                </c:pt>
                <c:pt idx="3047">
                  <c:v>191.97778138633163</c:v>
                </c:pt>
                <c:pt idx="3048">
                  <c:v>193.36410589507534</c:v>
                </c:pt>
                <c:pt idx="3049">
                  <c:v>195.11763621083878</c:v>
                </c:pt>
                <c:pt idx="3050">
                  <c:v>196.52704881000503</c:v>
                </c:pt>
                <c:pt idx="3051">
                  <c:v>197.43112197846617</c:v>
                </c:pt>
                <c:pt idx="3052">
                  <c:v>198.64103567243032</c:v>
                </c:pt>
                <c:pt idx="3053">
                  <c:v>200.19172523608952</c:v>
                </c:pt>
                <c:pt idx="3054">
                  <c:v>201.29697714100573</c:v>
                </c:pt>
                <c:pt idx="3055">
                  <c:v>201.94797889938991</c:v>
                </c:pt>
                <c:pt idx="3056">
                  <c:v>202.31813436866761</c:v>
                </c:pt>
                <c:pt idx="3057">
                  <c:v>202.29981634030858</c:v>
                </c:pt>
                <c:pt idx="3058">
                  <c:v>202.01213816028485</c:v>
                </c:pt>
                <c:pt idx="3059">
                  <c:v>201.4973583018014</c:v>
                </c:pt>
                <c:pt idx="3060">
                  <c:v>200.91756150935512</c:v>
                </c:pt>
                <c:pt idx="3061">
                  <c:v>200.18851831632782</c:v>
                </c:pt>
                <c:pt idx="3062">
                  <c:v>199.32786306122568</c:v>
                </c:pt>
                <c:pt idx="3063">
                  <c:v>198.44418128728526</c:v>
                </c:pt>
                <c:pt idx="3064">
                  <c:v>197.48385964980179</c:v>
                </c:pt>
                <c:pt idx="3065">
                  <c:v>196.39433198443243</c:v>
                </c:pt>
                <c:pt idx="3066">
                  <c:v>195.35784490870685</c:v>
                </c:pt>
                <c:pt idx="3067">
                  <c:v>194.49031837726787</c:v>
                </c:pt>
                <c:pt idx="3068">
                  <c:v>193.73260157901649</c:v>
                </c:pt>
                <c:pt idx="3069">
                  <c:v>193.0731706883229</c:v>
                </c:pt>
                <c:pt idx="3070">
                  <c:v>192.61215755845191</c:v>
                </c:pt>
                <c:pt idx="3071">
                  <c:v>192.30968390010946</c:v>
                </c:pt>
                <c:pt idx="3072">
                  <c:v>192.12893898471643</c:v>
                </c:pt>
                <c:pt idx="3073">
                  <c:v>191.98363598589208</c:v>
                </c:pt>
                <c:pt idx="3074">
                  <c:v>191.88951014082346</c:v>
                </c:pt>
                <c:pt idx="3075">
                  <c:v>191.99954782229858</c:v>
                </c:pt>
                <c:pt idx="3076">
                  <c:v>191.97804414366024</c:v>
                </c:pt>
                <c:pt idx="3077">
                  <c:v>191.69665613260946</c:v>
                </c:pt>
                <c:pt idx="3078">
                  <c:v>191.25229796856257</c:v>
                </c:pt>
                <c:pt idx="3079">
                  <c:v>190.43904427867315</c:v>
                </c:pt>
                <c:pt idx="3080">
                  <c:v>189.11296394954445</c:v>
                </c:pt>
                <c:pt idx="3081">
                  <c:v>187.28888979957949</c:v>
                </c:pt>
                <c:pt idx="3082">
                  <c:v>185.03589827653491</c:v>
                </c:pt>
                <c:pt idx="3083">
                  <c:v>182.40236763987838</c:v>
                </c:pt>
                <c:pt idx="3084">
                  <c:v>179.36218551373389</c:v>
                </c:pt>
                <c:pt idx="3085">
                  <c:v>175.98970970498513</c:v>
                </c:pt>
                <c:pt idx="3086">
                  <c:v>172.33511665075551</c:v>
                </c:pt>
                <c:pt idx="3087">
                  <c:v>168.40472306223586</c:v>
                </c:pt>
                <c:pt idx="3088">
                  <c:v>164.23820590360233</c:v>
                </c:pt>
                <c:pt idx="3089">
                  <c:v>159.81372852640214</c:v>
                </c:pt>
                <c:pt idx="3090">
                  <c:v>155.16959556283274</c:v>
                </c:pt>
                <c:pt idx="3091">
                  <c:v>150.27347282723022</c:v>
                </c:pt>
                <c:pt idx="3092">
                  <c:v>145.11397491744327</c:v>
                </c:pt>
                <c:pt idx="3093">
                  <c:v>139.68674607763995</c:v>
                </c:pt>
                <c:pt idx="3094">
                  <c:v>134.04007330243687</c:v>
                </c:pt>
                <c:pt idx="3095">
                  <c:v>128.13545227917248</c:v>
                </c:pt>
                <c:pt idx="3096">
                  <c:v>122.01734056538999</c:v>
                </c:pt>
                <c:pt idx="3097">
                  <c:v>115.7236989834369</c:v>
                </c:pt>
                <c:pt idx="3098">
                  <c:v>109.33879906163406</c:v>
                </c:pt>
                <c:pt idx="3099">
                  <c:v>103.83889144150837</c:v>
                </c:pt>
                <c:pt idx="3100">
                  <c:v>99.318976715238492</c:v>
                </c:pt>
                <c:pt idx="3101">
                  <c:v>95.826747737143222</c:v>
                </c:pt>
                <c:pt idx="3102">
                  <c:v>92.273920988132204</c:v>
                </c:pt>
                <c:pt idx="3103">
                  <c:v>89.366696296737416</c:v>
                </c:pt>
                <c:pt idx="3104">
                  <c:v>87.221565812373001</c:v>
                </c:pt>
                <c:pt idx="3105">
                  <c:v>85.946060749882776</c:v>
                </c:pt>
                <c:pt idx="3106">
                  <c:v>85.424056076814864</c:v>
                </c:pt>
                <c:pt idx="3107">
                  <c:v>85.38220560936756</c:v>
                </c:pt>
                <c:pt idx="3108">
                  <c:v>85.875882100954669</c:v>
                </c:pt>
                <c:pt idx="3109">
                  <c:v>86.863891170111998</c:v>
                </c:pt>
                <c:pt idx="3110">
                  <c:v>88.357438003180306</c:v>
                </c:pt>
                <c:pt idx="3111">
                  <c:v>90.256096618320285</c:v>
                </c:pt>
                <c:pt idx="3112">
                  <c:v>92.008704570757189</c:v>
                </c:pt>
                <c:pt idx="3113">
                  <c:v>93.651111911468178</c:v>
                </c:pt>
                <c:pt idx="3114">
                  <c:v>95.856410995201401</c:v>
                </c:pt>
                <c:pt idx="3115">
                  <c:v>98.498225534032059</c:v>
                </c:pt>
                <c:pt idx="3116">
                  <c:v>101.51220818526036</c:v>
                </c:pt>
                <c:pt idx="3117">
                  <c:v>104.84819217100957</c:v>
                </c:pt>
                <c:pt idx="3118">
                  <c:v>108.41679277323961</c:v>
                </c:pt>
                <c:pt idx="3119">
                  <c:v>112.16011640606733</c:v>
                </c:pt>
                <c:pt idx="3120">
                  <c:v>116.2462612979083</c:v>
                </c:pt>
                <c:pt idx="3121">
                  <c:v>120.41808735191536</c:v>
                </c:pt>
                <c:pt idx="3122">
                  <c:v>124.72438832484495</c:v>
                </c:pt>
                <c:pt idx="3123">
                  <c:v>129.12405076139535</c:v>
                </c:pt>
                <c:pt idx="3124">
                  <c:v>132.69912377974956</c:v>
                </c:pt>
                <c:pt idx="3125">
                  <c:v>135.13149887361499</c:v>
                </c:pt>
                <c:pt idx="3126">
                  <c:v>136.66292203718305</c:v>
                </c:pt>
                <c:pt idx="3127">
                  <c:v>138.71346649586127</c:v>
                </c:pt>
                <c:pt idx="3128">
                  <c:v>140.72319984233349</c:v>
                </c:pt>
                <c:pt idx="3129">
                  <c:v>142.65833831600014</c:v>
                </c:pt>
                <c:pt idx="3130">
                  <c:v>144.45077383015396</c:v>
                </c:pt>
                <c:pt idx="3131">
                  <c:v>146.18225276629596</c:v>
                </c:pt>
                <c:pt idx="3132">
                  <c:v>147.97131024581165</c:v>
                </c:pt>
                <c:pt idx="3133">
                  <c:v>149.7212094576723</c:v>
                </c:pt>
                <c:pt idx="3134">
                  <c:v>151.34265488400521</c:v>
                </c:pt>
                <c:pt idx="3135">
                  <c:v>152.85783527754327</c:v>
                </c:pt>
                <c:pt idx="3136">
                  <c:v>154.33030948696302</c:v>
                </c:pt>
                <c:pt idx="3137">
                  <c:v>156.2710549110428</c:v>
                </c:pt>
                <c:pt idx="3138">
                  <c:v>158.68097376403949</c:v>
                </c:pt>
                <c:pt idx="3139">
                  <c:v>160.76705270526722</c:v>
                </c:pt>
                <c:pt idx="3140">
                  <c:v>162.61881788178513</c:v>
                </c:pt>
                <c:pt idx="3141">
                  <c:v>164.2789088139555</c:v>
                </c:pt>
                <c:pt idx="3142">
                  <c:v>165.80206967442047</c:v>
                </c:pt>
                <c:pt idx="3143">
                  <c:v>167.32806431484966</c:v>
                </c:pt>
                <c:pt idx="3144">
                  <c:v>168.86898244447661</c:v>
                </c:pt>
                <c:pt idx="3145">
                  <c:v>170.20521456413226</c:v>
                </c:pt>
                <c:pt idx="3146">
                  <c:v>171.56173652073747</c:v>
                </c:pt>
                <c:pt idx="3147">
                  <c:v>172.9492952499115</c:v>
                </c:pt>
                <c:pt idx="3148">
                  <c:v>174.36858023068754</c:v>
                </c:pt>
                <c:pt idx="3149">
                  <c:v>175.74945867448082</c:v>
                </c:pt>
                <c:pt idx="3150">
                  <c:v>177.11950031490537</c:v>
                </c:pt>
                <c:pt idx="3151">
                  <c:v>178.45184644452803</c:v>
                </c:pt>
                <c:pt idx="3152">
                  <c:v>179.58324287187202</c:v>
                </c:pt>
                <c:pt idx="3153">
                  <c:v>180.30760880480494</c:v>
                </c:pt>
                <c:pt idx="3154">
                  <c:v>180.61010043520457</c:v>
                </c:pt>
                <c:pt idx="3155">
                  <c:v>180.62470809403499</c:v>
                </c:pt>
                <c:pt idx="3156">
                  <c:v>180.45665362526307</c:v>
                </c:pt>
                <c:pt idx="3157">
                  <c:v>180.13229565408898</c:v>
                </c:pt>
                <c:pt idx="3158">
                  <c:v>179.6421190653129</c:v>
                </c:pt>
                <c:pt idx="3159">
                  <c:v>179.06041759875038</c:v>
                </c:pt>
                <c:pt idx="3160">
                  <c:v>178.36346239884651</c:v>
                </c:pt>
                <c:pt idx="3161">
                  <c:v>177.60011913739677</c:v>
                </c:pt>
                <c:pt idx="3162">
                  <c:v>176.79087920375088</c:v>
                </c:pt>
                <c:pt idx="3163">
                  <c:v>175.80696541884697</c:v>
                </c:pt>
                <c:pt idx="3164">
                  <c:v>174.79412192508951</c:v>
                </c:pt>
                <c:pt idx="3165">
                  <c:v>173.84072793085187</c:v>
                </c:pt>
                <c:pt idx="3166">
                  <c:v>172.98836424386326</c:v>
                </c:pt>
                <c:pt idx="3167">
                  <c:v>172.24464391741225</c:v>
                </c:pt>
                <c:pt idx="3168">
                  <c:v>171.49044053914977</c:v>
                </c:pt>
                <c:pt idx="3169">
                  <c:v>170.7265604976767</c:v>
                </c:pt>
                <c:pt idx="3170">
                  <c:v>170.03374815170156</c:v>
                </c:pt>
                <c:pt idx="3171">
                  <c:v>169.38192137080145</c:v>
                </c:pt>
                <c:pt idx="3172">
                  <c:v>168.70023511150904</c:v>
                </c:pt>
                <c:pt idx="3173">
                  <c:v>168.02790933370065</c:v>
                </c:pt>
                <c:pt idx="3174">
                  <c:v>167.45345476956982</c:v>
                </c:pt>
                <c:pt idx="3175">
                  <c:v>166.97549671037214</c:v>
                </c:pt>
                <c:pt idx="3176">
                  <c:v>166.58045850188196</c:v>
                </c:pt>
                <c:pt idx="3177">
                  <c:v>166.18811554019874</c:v>
                </c:pt>
                <c:pt idx="3178">
                  <c:v>165.76441434479884</c:v>
                </c:pt>
                <c:pt idx="3179">
                  <c:v>165.40715170289124</c:v>
                </c:pt>
                <c:pt idx="3180">
                  <c:v>165.0589092642073</c:v>
                </c:pt>
                <c:pt idx="3181">
                  <c:v>164.67591624388368</c:v>
                </c:pt>
                <c:pt idx="3182">
                  <c:v>164.34392268666187</c:v>
                </c:pt>
                <c:pt idx="3183">
                  <c:v>164.03746709538018</c:v>
                </c:pt>
                <c:pt idx="3184">
                  <c:v>163.44996962650478</c:v>
                </c:pt>
                <c:pt idx="3185">
                  <c:v>162.46766427061979</c:v>
                </c:pt>
                <c:pt idx="3186">
                  <c:v>161.08707471134136</c:v>
                </c:pt>
                <c:pt idx="3187">
                  <c:v>159.3357612720074</c:v>
                </c:pt>
                <c:pt idx="3188">
                  <c:v>157.31301040492991</c:v>
                </c:pt>
                <c:pt idx="3189">
                  <c:v>154.99970191224298</c:v>
                </c:pt>
                <c:pt idx="3190">
                  <c:v>152.3689556113012</c:v>
                </c:pt>
                <c:pt idx="3191">
                  <c:v>150.19288210273956</c:v>
                </c:pt>
                <c:pt idx="3192">
                  <c:v>148.84266040252882</c:v>
                </c:pt>
                <c:pt idx="3193">
                  <c:v>148.33168652541121</c:v>
                </c:pt>
                <c:pt idx="3194">
                  <c:v>148.65078756191804</c:v>
                </c:pt>
                <c:pt idx="3195">
                  <c:v>149.26534236484741</c:v>
                </c:pt>
                <c:pt idx="3196">
                  <c:v>149.99877756755146</c:v>
                </c:pt>
                <c:pt idx="3197">
                  <c:v>150.7681023700475</c:v>
                </c:pt>
                <c:pt idx="3198">
                  <c:v>151.49055603388999</c:v>
                </c:pt>
                <c:pt idx="3199">
                  <c:v>152.09897480051384</c:v>
                </c:pt>
                <c:pt idx="3200">
                  <c:v>152.58674596970508</c:v>
                </c:pt>
                <c:pt idx="3201">
                  <c:v>152.93853474126624</c:v>
                </c:pt>
                <c:pt idx="3202">
                  <c:v>152.86326283809191</c:v>
                </c:pt>
                <c:pt idx="3203">
                  <c:v>152.31378108131562</c:v>
                </c:pt>
                <c:pt idx="3204">
                  <c:v>151.32656715198365</c:v>
                </c:pt>
                <c:pt idx="3205">
                  <c:v>149.9876004479849</c:v>
                </c:pt>
                <c:pt idx="3206">
                  <c:v>148.26240041352452</c:v>
                </c:pt>
                <c:pt idx="3207">
                  <c:v>146.18683115094572</c:v>
                </c:pt>
                <c:pt idx="3208">
                  <c:v>143.83092106241145</c:v>
                </c:pt>
                <c:pt idx="3209">
                  <c:v>141.55161944222596</c:v>
                </c:pt>
                <c:pt idx="3210">
                  <c:v>139.44764871590087</c:v>
                </c:pt>
                <c:pt idx="3211">
                  <c:v>137.50552189160081</c:v>
                </c:pt>
                <c:pt idx="3212">
                  <c:v>135.71278943840073</c:v>
                </c:pt>
                <c:pt idx="3213">
                  <c:v>134.05795948160068</c:v>
                </c:pt>
                <c:pt idx="3214">
                  <c:v>132.53042413686217</c:v>
                </c:pt>
                <c:pt idx="3215">
                  <c:v>131.09885304941122</c:v>
                </c:pt>
                <c:pt idx="3216">
                  <c:v>128.97124896868729</c:v>
                </c:pt>
                <c:pt idx="3217">
                  <c:v>125.76115289417288</c:v>
                </c:pt>
                <c:pt idx="3218">
                  <c:v>121.55183344077497</c:v>
                </c:pt>
                <c:pt idx="3219">
                  <c:v>116.50015394533074</c:v>
                </c:pt>
                <c:pt idx="3220">
                  <c:v>110.96014210338222</c:v>
                </c:pt>
                <c:pt idx="3221">
                  <c:v>105.16936194158359</c:v>
                </c:pt>
                <c:pt idx="3222">
                  <c:v>99.220949484538693</c:v>
                </c:pt>
                <c:pt idx="3223">
                  <c:v>93.197799524189563</c:v>
                </c:pt>
                <c:pt idx="3224">
                  <c:v>87.157968791559597</c:v>
                </c:pt>
                <c:pt idx="3225">
                  <c:v>81.151971192208862</c:v>
                </c:pt>
                <c:pt idx="3226">
                  <c:v>75.192588792808181</c:v>
                </c:pt>
                <c:pt idx="3227">
                  <c:v>69.580851193361397</c:v>
                </c:pt>
                <c:pt idx="3228">
                  <c:v>64.397708793872056</c:v>
                </c:pt>
                <c:pt idx="3229">
                  <c:v>59.613269655881901</c:v>
                </c:pt>
                <c:pt idx="3230">
                  <c:v>56.123018143890988</c:v>
                </c:pt>
                <c:pt idx="3231">
                  <c:v>54.332016748207067</c:v>
                </c:pt>
                <c:pt idx="3232">
                  <c:v>53.789553921421906</c:v>
                </c:pt>
                <c:pt idx="3233">
                  <c:v>54.636511312081758</c:v>
                </c:pt>
                <c:pt idx="3234">
                  <c:v>56.695241211152393</c:v>
                </c:pt>
                <c:pt idx="3235">
                  <c:v>59.804838041063746</c:v>
                </c:pt>
                <c:pt idx="3236">
                  <c:v>63.61061973021269</c:v>
                </c:pt>
                <c:pt idx="3237">
                  <c:v>67.742110520196334</c:v>
                </c:pt>
                <c:pt idx="3238">
                  <c:v>72.251178941719701</c:v>
                </c:pt>
                <c:pt idx="3239">
                  <c:v>77.142626715433565</c:v>
                </c:pt>
                <c:pt idx="3240">
                  <c:v>82.494732352707899</c:v>
                </c:pt>
                <c:pt idx="3241">
                  <c:v>88.262829864038054</c:v>
                </c:pt>
                <c:pt idx="3242">
                  <c:v>94.377996797573587</c:v>
                </c:pt>
                <c:pt idx="3243">
                  <c:v>100.79199704391408</c:v>
                </c:pt>
                <c:pt idx="3244">
                  <c:v>107.46338188668992</c:v>
                </c:pt>
                <c:pt idx="3245">
                  <c:v>114.65542943386761</c:v>
                </c:pt>
                <c:pt idx="3246">
                  <c:v>122.35270409280088</c:v>
                </c:pt>
                <c:pt idx="3247">
                  <c:v>130.39326531643158</c:v>
                </c:pt>
                <c:pt idx="3248">
                  <c:v>138.69532183055222</c:v>
                </c:pt>
                <c:pt idx="3249">
                  <c:v>147.33414322820204</c:v>
                </c:pt>
                <c:pt idx="3250">
                  <c:v>156.29920913372496</c:v>
                </c:pt>
                <c:pt idx="3251">
                  <c:v>165.49773150805382</c:v>
                </c:pt>
                <c:pt idx="3252">
                  <c:v>174.82252139204968</c:v>
                </c:pt>
                <c:pt idx="3253">
                  <c:v>184.25771205419971</c:v>
                </c:pt>
                <c:pt idx="3254">
                  <c:v>193.84096497310742</c:v>
                </c:pt>
                <c:pt idx="3255">
                  <c:v>202.74550612902223</c:v>
                </c:pt>
                <c:pt idx="3256">
                  <c:v>210.42662104217436</c:v>
                </c:pt>
                <c:pt idx="3257">
                  <c:v>217.2091886543148</c:v>
                </c:pt>
                <c:pt idx="3258">
                  <c:v>222.94386645013674</c:v>
                </c:pt>
                <c:pt idx="3259">
                  <c:v>227.73587672320315</c:v>
                </c:pt>
                <c:pt idx="3260">
                  <c:v>231.74696312911061</c:v>
                </c:pt>
                <c:pt idx="3261">
                  <c:v>235.19411981148673</c:v>
                </c:pt>
                <c:pt idx="3262">
                  <c:v>238.38841828752621</c:v>
                </c:pt>
                <c:pt idx="3263">
                  <c:v>241.34007841925495</c:v>
                </c:pt>
                <c:pt idx="3264">
                  <c:v>243.95699546392765</c:v>
                </c:pt>
                <c:pt idx="3265">
                  <c:v>246.17876504362553</c:v>
                </c:pt>
                <c:pt idx="3266">
                  <c:v>247.99886004026973</c:v>
                </c:pt>
                <c:pt idx="3267">
                  <c:v>249.48202465255667</c:v>
                </c:pt>
                <c:pt idx="3268">
                  <c:v>250.63879198697538</c:v>
                </c:pt>
                <c:pt idx="3269">
                  <c:v>251.37426952643881</c:v>
                </c:pt>
                <c:pt idx="3270">
                  <c:v>251.58240263978968</c:v>
                </c:pt>
                <c:pt idx="3271">
                  <c:v>251.22991012903663</c:v>
                </c:pt>
                <c:pt idx="3272">
                  <c:v>250.54145550372613</c:v>
                </c:pt>
                <c:pt idx="3273">
                  <c:v>249.59826661882411</c:v>
                </c:pt>
                <c:pt idx="3274">
                  <c:v>248.35839995583765</c:v>
                </c:pt>
                <c:pt idx="3275">
                  <c:v>246.76159995923476</c:v>
                </c:pt>
                <c:pt idx="3276">
                  <c:v>244.95224611621671</c:v>
                </c:pt>
                <c:pt idx="3277">
                  <c:v>243.02976564573851</c:v>
                </c:pt>
                <c:pt idx="3278">
                  <c:v>241.03362982683555</c:v>
                </c:pt>
                <c:pt idx="3279">
                  <c:v>238.87104291707897</c:v>
                </c:pt>
                <c:pt idx="3280">
                  <c:v>236.46865500038058</c:v>
                </c:pt>
                <c:pt idx="3281">
                  <c:v>234.08491230804361</c:v>
                </c:pt>
                <c:pt idx="3282">
                  <c:v>231.68145751511719</c:v>
                </c:pt>
                <c:pt idx="3283">
                  <c:v>229.31519155241585</c:v>
                </c:pt>
                <c:pt idx="3284">
                  <c:v>227.11556143299924</c:v>
                </c:pt>
                <c:pt idx="3285">
                  <c:v>225.00205670738393</c:v>
                </c:pt>
                <c:pt idx="3286">
                  <c:v>223.07574465296977</c:v>
                </c:pt>
                <c:pt idx="3287">
                  <c:v>221.30376429504904</c:v>
                </c:pt>
                <c:pt idx="3288">
                  <c:v>219.6280901185068</c:v>
                </c:pt>
                <c:pt idx="3289">
                  <c:v>218.10900626323706</c:v>
                </c:pt>
                <c:pt idx="3290">
                  <c:v>216.74677501221882</c:v>
                </c:pt>
                <c:pt idx="3291">
                  <c:v>215.60317693435584</c:v>
                </c:pt>
                <c:pt idx="3292">
                  <c:v>214.67062486248233</c:v>
                </c:pt>
                <c:pt idx="3293">
                  <c:v>213.86211525767598</c:v>
                </c:pt>
                <c:pt idx="3294">
                  <c:v>213.29426023785476</c:v>
                </c:pt>
                <c:pt idx="3295">
                  <c:v>212.61931714263517</c:v>
                </c:pt>
                <c:pt idx="3296">
                  <c:v>211.80244659320169</c:v>
                </c:pt>
                <c:pt idx="3297">
                  <c:v>210.5837968552631</c:v>
                </c:pt>
                <c:pt idx="3298">
                  <c:v>208.8927355587044</c:v>
                </c:pt>
                <c:pt idx="3299">
                  <c:v>206.72560205418867</c:v>
                </c:pt>
                <c:pt idx="3300">
                  <c:v>204.18670958848185</c:v>
                </c:pt>
                <c:pt idx="3301">
                  <c:v>201.25850115859862</c:v>
                </c:pt>
                <c:pt idx="3302">
                  <c:v>197.97400106947566</c:v>
                </c:pt>
                <c:pt idx="3303">
                  <c:v>194.33600098720831</c:v>
                </c:pt>
                <c:pt idx="3304">
                  <c:v>190.42400091126922</c:v>
                </c:pt>
                <c:pt idx="3305">
                  <c:v>186.23446237963313</c:v>
                </c:pt>
                <c:pt idx="3306">
                  <c:v>181.64104219658444</c:v>
                </c:pt>
                <c:pt idx="3307">
                  <c:v>176.80096202761641</c:v>
                </c:pt>
                <c:pt idx="3308">
                  <c:v>171.65934956395361</c:v>
                </c:pt>
                <c:pt idx="3309">
                  <c:v>166.15324575134179</c:v>
                </c:pt>
                <c:pt idx="3310">
                  <c:v>160.35684223200781</c:v>
                </c:pt>
                <c:pt idx="3311">
                  <c:v>154.30170052185335</c:v>
                </c:pt>
                <c:pt idx="3312">
                  <c:v>148.63541586632616</c:v>
                </c:pt>
                <c:pt idx="3313">
                  <c:v>142.74653772276261</c:v>
                </c:pt>
                <c:pt idx="3314">
                  <c:v>137.20295789793471</c:v>
                </c:pt>
                <c:pt idx="3315">
                  <c:v>131.40273036732435</c:v>
                </c:pt>
                <c:pt idx="3316">
                  <c:v>125.95328956983786</c:v>
                </c:pt>
                <c:pt idx="3317">
                  <c:v>120.2061134490811</c:v>
                </c:pt>
                <c:pt idx="3318">
                  <c:v>115.27333549145948</c:v>
                </c:pt>
                <c:pt idx="3319">
                  <c:v>109.98461737673182</c:v>
                </c:pt>
                <c:pt idx="3320">
                  <c:v>106.81964680929092</c:v>
                </c:pt>
                <c:pt idx="3321">
                  <c:v>103.57813551626853</c:v>
                </c:pt>
                <c:pt idx="3322">
                  <c:v>102.65366355347865</c:v>
                </c:pt>
                <c:pt idx="3323">
                  <c:v>101.79415097244183</c:v>
                </c:pt>
                <c:pt idx="3324">
                  <c:v>102.36690858994631</c:v>
                </c:pt>
                <c:pt idx="3325">
                  <c:v>102.89560792918121</c:v>
                </c:pt>
                <c:pt idx="3326">
                  <c:v>104.05748424232112</c:v>
                </c:pt>
                <c:pt idx="3327">
                  <c:v>106.08690853137334</c:v>
                </c:pt>
                <c:pt idx="3328">
                  <c:v>108.93868479819078</c:v>
                </c:pt>
                <c:pt idx="3329">
                  <c:v>112.37109365986841</c:v>
                </c:pt>
                <c:pt idx="3330">
                  <c:v>116.36716337834007</c:v>
                </c:pt>
                <c:pt idx="3331">
                  <c:v>120.87738158000622</c:v>
                </c:pt>
                <c:pt idx="3332">
                  <c:v>125.64681376615958</c:v>
                </c:pt>
                <c:pt idx="3333">
                  <c:v>130.63090501491655</c:v>
                </c:pt>
                <c:pt idx="3334">
                  <c:v>135.67468155223065</c:v>
                </c:pt>
                <c:pt idx="3335">
                  <c:v>140.82278297128983</c:v>
                </c:pt>
                <c:pt idx="3336">
                  <c:v>146.08564581965214</c:v>
                </c:pt>
                <c:pt idx="3337">
                  <c:v>150.76828844890966</c:v>
                </c:pt>
                <c:pt idx="3338">
                  <c:v>155.51534318360891</c:v>
                </c:pt>
                <c:pt idx="3339">
                  <c:v>159.78031678486977</c:v>
                </c:pt>
                <c:pt idx="3340">
                  <c:v>164.1910616475721</c:v>
                </c:pt>
                <c:pt idx="3341">
                  <c:v>168.0871338285281</c:v>
                </c:pt>
                <c:pt idx="3342">
                  <c:v>172.08043122633362</c:v>
                </c:pt>
                <c:pt idx="3343">
                  <c:v>175.18193651661565</c:v>
                </c:pt>
                <c:pt idx="3344">
                  <c:v>178.42640293841444</c:v>
                </c:pt>
                <c:pt idx="3345">
                  <c:v>179.68898732776717</c:v>
                </c:pt>
                <c:pt idx="3346">
                  <c:v>181.17444984101584</c:v>
                </c:pt>
                <c:pt idx="3347">
                  <c:v>180.73641523786077</c:v>
                </c:pt>
                <c:pt idx="3348">
                  <c:v>180.68284483494841</c:v>
                </c:pt>
                <c:pt idx="3349">
                  <c:v>179.62724138610622</c:v>
                </c:pt>
                <c:pt idx="3350">
                  <c:v>178.96053051025189</c:v>
                </c:pt>
                <c:pt idx="3351">
                  <c:v>178.0435666248479</c:v>
                </c:pt>
                <c:pt idx="3352">
                  <c:v>176.67713842293651</c:v>
                </c:pt>
                <c:pt idx="3353">
                  <c:v>174.92966623655678</c:v>
                </c:pt>
                <c:pt idx="3354">
                  <c:v>173.07353806451397</c:v>
                </c:pt>
                <c:pt idx="3355">
                  <c:v>170.93865052108981</c:v>
                </c:pt>
                <c:pt idx="3356">
                  <c:v>168.62029278869829</c:v>
                </c:pt>
                <c:pt idx="3357">
                  <c:v>166.37565488187533</c:v>
                </c:pt>
                <c:pt idx="3358">
                  <c:v>164.21137373711571</c:v>
                </c:pt>
                <c:pt idx="3359">
                  <c:v>162.21972960349143</c:v>
                </c:pt>
                <c:pt idx="3360">
                  <c:v>160.16590424937669</c:v>
                </c:pt>
                <c:pt idx="3361">
                  <c:v>157.76545007634772</c:v>
                </c:pt>
                <c:pt idx="3362">
                  <c:v>155.16503083970559</c:v>
                </c:pt>
                <c:pt idx="3363">
                  <c:v>152.34002846742055</c:v>
                </c:pt>
                <c:pt idx="3364">
                  <c:v>149.30771858531128</c:v>
                </c:pt>
                <c:pt idx="3365">
                  <c:v>146.03481715567196</c:v>
                </c:pt>
                <c:pt idx="3366">
                  <c:v>142.57367737446643</c:v>
                </c:pt>
                <c:pt idx="3367">
                  <c:v>138.98185603796901</c:v>
                </c:pt>
                <c:pt idx="3368">
                  <c:v>135.23863634274062</c:v>
                </c:pt>
                <c:pt idx="3369">
                  <c:v>131.40181816252979</c:v>
                </c:pt>
                <c:pt idx="3370">
                  <c:v>127.46937061156596</c:v>
                </c:pt>
                <c:pt idx="3371">
                  <c:v>123.52557287221474</c:v>
                </c:pt>
                <c:pt idx="3372">
                  <c:v>119.51899034358283</c:v>
                </c:pt>
                <c:pt idx="3373">
                  <c:v>115.46983724023031</c:v>
                </c:pt>
                <c:pt idx="3374">
                  <c:v>111.37215745252028</c:v>
                </c:pt>
                <c:pt idx="3375">
                  <c:v>107.28199149463411</c:v>
                </c:pt>
                <c:pt idx="3376">
                  <c:v>103.13106907196995</c:v>
                </c:pt>
                <c:pt idx="3377">
                  <c:v>98.862525297203021</c:v>
                </c:pt>
                <c:pt idx="3378">
                  <c:v>94.430023351264325</c:v>
                </c:pt>
                <c:pt idx="3379">
                  <c:v>89.78156001655168</c:v>
                </c:pt>
                <c:pt idx="3380">
                  <c:v>85.084516938355392</c:v>
                </c:pt>
                <c:pt idx="3381">
                  <c:v>80.274938712328051</c:v>
                </c:pt>
                <c:pt idx="3382">
                  <c:v>75.333789580610514</c:v>
                </c:pt>
                <c:pt idx="3383">
                  <c:v>70.283498074409707</c:v>
                </c:pt>
                <c:pt idx="3384">
                  <c:v>66.187844376378195</c:v>
                </c:pt>
                <c:pt idx="3385">
                  <c:v>63.001087116656798</c:v>
                </c:pt>
                <c:pt idx="3386">
                  <c:v>60.542541953837045</c:v>
                </c:pt>
                <c:pt idx="3387">
                  <c:v>58.934654111234195</c:v>
                </c:pt>
                <c:pt idx="3388">
                  <c:v>57.616603794985409</c:v>
                </c:pt>
                <c:pt idx="3389">
                  <c:v>56.972249656909611</c:v>
                </c:pt>
                <c:pt idx="3390">
                  <c:v>57.075922760224259</c:v>
                </c:pt>
                <c:pt idx="3391">
                  <c:v>57.713159470976237</c:v>
                </c:pt>
                <c:pt idx="3392">
                  <c:v>58.710608742439604</c:v>
                </c:pt>
                <c:pt idx="3393">
                  <c:v>59.945177300713482</c:v>
                </c:pt>
                <c:pt idx="3394">
                  <c:v>61.097086739120137</c:v>
                </c:pt>
                <c:pt idx="3395">
                  <c:v>62.16038775918782</c:v>
                </c:pt>
                <c:pt idx="3396">
                  <c:v>63.135742546942602</c:v>
                </c:pt>
                <c:pt idx="3397">
                  <c:v>64.036070043331634</c:v>
                </c:pt>
                <c:pt idx="3398">
                  <c:v>64.867141578459965</c:v>
                </c:pt>
                <c:pt idx="3399">
                  <c:v>65.63428453396304</c:v>
                </c:pt>
                <c:pt idx="3400">
                  <c:v>66.342416492888958</c:v>
                </c:pt>
                <c:pt idx="3401">
                  <c:v>66.996076762666732</c:v>
                </c:pt>
                <c:pt idx="3402">
                  <c:v>67.599455473230833</c:v>
                </c:pt>
                <c:pt idx="3403">
                  <c:v>68.242574282982304</c:v>
                </c:pt>
                <c:pt idx="3404">
                  <c:v>69.39929933813751</c:v>
                </c:pt>
                <c:pt idx="3405">
                  <c:v>70.977814773665401</c:v>
                </c:pt>
                <c:pt idx="3406">
                  <c:v>72.868752098768056</c:v>
                </c:pt>
                <c:pt idx="3407">
                  <c:v>75.001925014247433</c:v>
                </c:pt>
                <c:pt idx="3408">
                  <c:v>77.426392320843789</c:v>
                </c:pt>
                <c:pt idx="3409">
                  <c:v>79.079746757701955</c:v>
                </c:pt>
                <c:pt idx="3410">
                  <c:v>80.273612391724882</c:v>
                </c:pt>
                <c:pt idx="3411">
                  <c:v>81.280257592361423</c:v>
                </c:pt>
                <c:pt idx="3412">
                  <c:v>81.898699316025926</c:v>
                </c:pt>
                <c:pt idx="3413">
                  <c:v>82.669568599408549</c:v>
                </c:pt>
                <c:pt idx="3414">
                  <c:v>83.165755630223273</c:v>
                </c:pt>
                <c:pt idx="3415">
                  <c:v>82.993005197129179</c:v>
                </c:pt>
                <c:pt idx="3416">
                  <c:v>82.295081720426936</c:v>
                </c:pt>
                <c:pt idx="3417">
                  <c:v>81.241613895778713</c:v>
                </c:pt>
                <c:pt idx="3418">
                  <c:v>79.95841282687266</c:v>
                </c:pt>
                <c:pt idx="3419">
                  <c:v>79.260073378651683</c:v>
                </c:pt>
                <c:pt idx="3420">
                  <c:v>79.621606195678481</c:v>
                </c:pt>
                <c:pt idx="3421">
                  <c:v>80.958405719087835</c:v>
                </c:pt>
                <c:pt idx="3422">
                  <c:v>82.872374509927226</c:v>
                </c:pt>
                <c:pt idx="3423">
                  <c:v>85.103730316855902</c:v>
                </c:pt>
                <c:pt idx="3424">
                  <c:v>87.320366446328521</c:v>
                </c:pt>
                <c:pt idx="3425">
                  <c:v>89.366492104303248</c:v>
                </c:pt>
                <c:pt idx="3426">
                  <c:v>91.25522348089531</c:v>
                </c:pt>
                <c:pt idx="3427">
                  <c:v>93.118667828518753</c:v>
                </c:pt>
                <c:pt idx="3428">
                  <c:v>95.500308764786539</c:v>
                </c:pt>
                <c:pt idx="3429">
                  <c:v>97.658746552110657</c:v>
                </c:pt>
                <c:pt idx="3430">
                  <c:v>99.601919894255985</c:v>
                </c:pt>
                <c:pt idx="3431">
                  <c:v>101.21715682546706</c:v>
                </c:pt>
                <c:pt idx="3432">
                  <c:v>102.44968322350805</c:v>
                </c:pt>
                <c:pt idx="3433">
                  <c:v>103.70124605246896</c:v>
                </c:pt>
                <c:pt idx="3434">
                  <c:v>104.9826886638175</c:v>
                </c:pt>
                <c:pt idx="3435">
                  <c:v>106.07325107429307</c:v>
                </c:pt>
                <c:pt idx="3436">
                  <c:v>107.06146253011669</c:v>
                </c:pt>
                <c:pt idx="3437">
                  <c:v>108.07519618164618</c:v>
                </c:pt>
                <c:pt idx="3438">
                  <c:v>109.19556570613493</c:v>
                </c:pt>
                <c:pt idx="3439">
                  <c:v>110.42667603643224</c:v>
                </c:pt>
                <c:pt idx="3440">
                  <c:v>112.04616249516822</c:v>
                </c:pt>
                <c:pt idx="3441">
                  <c:v>114.02722691861682</c:v>
                </c:pt>
                <c:pt idx="3442">
                  <c:v>116.30513254026168</c:v>
                </c:pt>
                <c:pt idx="3443">
                  <c:v>118.83550696024155</c:v>
                </c:pt>
                <c:pt idx="3444">
                  <c:v>121.10354488637681</c:v>
                </c:pt>
                <c:pt idx="3445">
                  <c:v>122.63711835665552</c:v>
                </c:pt>
                <c:pt idx="3446">
                  <c:v>123.51426309845125</c:v>
                </c:pt>
                <c:pt idx="3447">
                  <c:v>124.11162747549346</c:v>
                </c:pt>
                <c:pt idx="3448">
                  <c:v>124.69073305430166</c:v>
                </c:pt>
                <c:pt idx="3449">
                  <c:v>125.53298435781691</c:v>
                </c:pt>
                <c:pt idx="3450">
                  <c:v>126.74429325336946</c:v>
                </c:pt>
                <c:pt idx="3451">
                  <c:v>128.3424245415718</c:v>
                </c:pt>
                <c:pt idx="3452">
                  <c:v>130.1130072691432</c:v>
                </c:pt>
                <c:pt idx="3453">
                  <c:v>131.48892978690142</c:v>
                </c:pt>
                <c:pt idx="3454">
                  <c:v>132.67285826483209</c:v>
                </c:pt>
                <c:pt idx="3455">
                  <c:v>133.7564845521527</c:v>
                </c:pt>
                <c:pt idx="3456">
                  <c:v>135.02137035583326</c:v>
                </c:pt>
                <c:pt idx="3457">
                  <c:v>136.46280340538453</c:v>
                </c:pt>
                <c:pt idx="3458">
                  <c:v>137.64258775881649</c:v>
                </c:pt>
                <c:pt idx="3459">
                  <c:v>138.56238870044598</c:v>
                </c:pt>
                <c:pt idx="3460">
                  <c:v>139.30374341579628</c:v>
                </c:pt>
                <c:pt idx="3461">
                  <c:v>139.93884007611965</c:v>
                </c:pt>
                <c:pt idx="3462">
                  <c:v>140.46662160872583</c:v>
                </c:pt>
                <c:pt idx="3463">
                  <c:v>140.76918917728537</c:v>
                </c:pt>
                <c:pt idx="3464">
                  <c:v>140.86079000980189</c:v>
                </c:pt>
                <c:pt idx="3465">
                  <c:v>140.76996000904791</c:v>
                </c:pt>
                <c:pt idx="3466">
                  <c:v>140.49842462373653</c:v>
                </c:pt>
                <c:pt idx="3467">
                  <c:v>140.16162272960295</c:v>
                </c:pt>
                <c:pt idx="3468">
                  <c:v>139.85380559655658</c:v>
                </c:pt>
                <c:pt idx="3469">
                  <c:v>139.53582055066761</c:v>
                </c:pt>
                <c:pt idx="3470">
                  <c:v>139.28537281600086</c:v>
                </c:pt>
                <c:pt idx="3471">
                  <c:v>138.83265183015465</c:v>
                </c:pt>
                <c:pt idx="3472">
                  <c:v>137.94706322783506</c:v>
                </c:pt>
                <c:pt idx="3473">
                  <c:v>136.63728913338622</c:v>
                </c:pt>
                <c:pt idx="3474">
                  <c:v>134.96365150774113</c:v>
                </c:pt>
                <c:pt idx="3475">
                  <c:v>132.98490908406873</c:v>
                </c:pt>
                <c:pt idx="3476">
                  <c:v>130.67837761606344</c:v>
                </c:pt>
                <c:pt idx="3477">
                  <c:v>128.13388703021241</c:v>
                </c:pt>
                <c:pt idx="3478">
                  <c:v>125.29589572019607</c:v>
                </c:pt>
                <c:pt idx="3479">
                  <c:v>122.23928835710407</c:v>
                </c:pt>
                <c:pt idx="3480">
                  <c:v>118.96549694501914</c:v>
                </c:pt>
                <c:pt idx="3481">
                  <c:v>115.42353564155613</c:v>
                </c:pt>
                <c:pt idx="3482">
                  <c:v>111.83403289989796</c:v>
                </c:pt>
                <c:pt idx="3483">
                  <c:v>108.57603036913657</c:v>
                </c:pt>
                <c:pt idx="3484">
                  <c:v>105.57172034074145</c:v>
                </c:pt>
                <c:pt idx="3485">
                  <c:v>102.4600495452998</c:v>
                </c:pt>
                <c:pt idx="3486">
                  <c:v>99.261584195661356</c:v>
                </c:pt>
                <c:pt idx="3487">
                  <c:v>96.207616180610486</c:v>
                </c:pt>
                <c:pt idx="3488">
                  <c:v>93.367030320563529</c:v>
                </c:pt>
                <c:pt idx="3489">
                  <c:v>90.692643372827874</c:v>
                </c:pt>
                <c:pt idx="3490">
                  <c:v>87.974747728764186</c:v>
                </c:pt>
                <c:pt idx="3491">
                  <c:v>85.164382518859242</c:v>
                </c:pt>
                <c:pt idx="3492">
                  <c:v>82.20712232510084</c:v>
                </c:pt>
                <c:pt idx="3493">
                  <c:v>79.043497530862311</c:v>
                </c:pt>
                <c:pt idx="3494">
                  <c:v>75.726305413103674</c:v>
                </c:pt>
                <c:pt idx="3495">
                  <c:v>72.17197422748032</c:v>
                </c:pt>
                <c:pt idx="3496">
                  <c:v>68.647976209981834</c:v>
                </c:pt>
                <c:pt idx="3497">
                  <c:v>65.395054963060161</c:v>
                </c:pt>
                <c:pt idx="3498">
                  <c:v>62.392358427440151</c:v>
                </c:pt>
                <c:pt idx="3499">
                  <c:v>59.620638548406291</c:v>
                </c:pt>
                <c:pt idx="3500">
                  <c:v>57.203666352375038</c:v>
                </c:pt>
                <c:pt idx="3501">
                  <c:v>56.197230479115419</c:v>
                </c:pt>
                <c:pt idx="3502">
                  <c:v>57.262058903798845</c:v>
                </c:pt>
                <c:pt idx="3503">
                  <c:v>59.857285141968163</c:v>
                </c:pt>
                <c:pt idx="3504">
                  <c:v>63.259032438739844</c:v>
                </c:pt>
                <c:pt idx="3505">
                  <c:v>67.072953020375238</c:v>
                </c:pt>
                <c:pt idx="3506">
                  <c:v>71.082725864961759</c:v>
                </c:pt>
                <c:pt idx="3507">
                  <c:v>74.848670029195475</c:v>
                </c:pt>
                <c:pt idx="3508">
                  <c:v>77.85723387310351</c:v>
                </c:pt>
                <c:pt idx="3509">
                  <c:v>80.271292805941698</c:v>
                </c:pt>
                <c:pt idx="3510">
                  <c:v>82.505808743946176</c:v>
                </c:pt>
                <c:pt idx="3511">
                  <c:v>84.568438840565705</c:v>
                </c:pt>
                <c:pt idx="3512">
                  <c:v>86.180097391291426</c:v>
                </c:pt>
                <c:pt idx="3513">
                  <c:v>87.323166822730542</c:v>
                </c:pt>
                <c:pt idx="3514">
                  <c:v>88.064461682520502</c:v>
                </c:pt>
                <c:pt idx="3515">
                  <c:v>88.622580014634309</c:v>
                </c:pt>
                <c:pt idx="3516">
                  <c:v>89.137766167354741</c:v>
                </c:pt>
                <c:pt idx="3517">
                  <c:v>89.613322616019758</c:v>
                </c:pt>
                <c:pt idx="3518">
                  <c:v>90.052297799402851</c:v>
                </c:pt>
                <c:pt idx="3519">
                  <c:v>90.457505660987252</c:v>
                </c:pt>
                <c:pt idx="3520">
                  <c:v>90.828466763988231</c:v>
                </c:pt>
                <c:pt idx="3521">
                  <c:v>91.170892397527595</c:v>
                </c:pt>
                <c:pt idx="3522">
                  <c:v>91.486977597717782</c:v>
                </c:pt>
                <c:pt idx="3523">
                  <c:v>91.778748551739497</c:v>
                </c:pt>
                <c:pt idx="3524">
                  <c:v>92.048075586221074</c:v>
                </c:pt>
                <c:pt idx="3525">
                  <c:v>92.155146694973297</c:v>
                </c:pt>
                <c:pt idx="3526">
                  <c:v>91.029366179975355</c:v>
                </c:pt>
                <c:pt idx="3527">
                  <c:v>87.996338012284937</c:v>
                </c:pt>
                <c:pt idx="3528">
                  <c:v>83.584312011339946</c:v>
                </c:pt>
                <c:pt idx="3529">
                  <c:v>78.505518779698406</c:v>
                </c:pt>
                <c:pt idx="3530">
                  <c:v>73.143555796644677</c:v>
                </c:pt>
                <c:pt idx="3531">
                  <c:v>67.704820735364322</c:v>
                </c:pt>
                <c:pt idx="3532">
                  <c:v>62.536757601874761</c:v>
                </c:pt>
                <c:pt idx="3533">
                  <c:v>57.760083940192089</c:v>
                </c:pt>
                <c:pt idx="3534">
                  <c:v>53.323154406331156</c:v>
                </c:pt>
                <c:pt idx="3535">
                  <c:v>49.221373298151839</c:v>
                </c:pt>
                <c:pt idx="3536">
                  <c:v>45.435113813678619</c:v>
                </c:pt>
                <c:pt idx="3537">
                  <c:v>41.940105058780262</c:v>
                </c:pt>
                <c:pt idx="3538">
                  <c:v>38.713943131181779</c:v>
                </c:pt>
                <c:pt idx="3539">
                  <c:v>35.735947505706257</c:v>
                </c:pt>
                <c:pt idx="3540">
                  <c:v>32.987028466805775</c:v>
                </c:pt>
                <c:pt idx="3541">
                  <c:v>31.13264166166687</c:v>
                </c:pt>
                <c:pt idx="3542">
                  <c:v>30.260899995384804</c:v>
                </c:pt>
                <c:pt idx="3543">
                  <c:v>30.173138457278281</c:v>
                </c:pt>
                <c:pt idx="3544">
                  <c:v>30.584435499026107</c:v>
                </c:pt>
                <c:pt idx="3545">
                  <c:v>31.401017383716407</c:v>
                </c:pt>
                <c:pt idx="3546">
                  <c:v>32.585554508045917</c:v>
                </c:pt>
                <c:pt idx="3547">
                  <c:v>33.691281084350074</c:v>
                </c:pt>
                <c:pt idx="3548">
                  <c:v>34.7119517701693</c:v>
                </c:pt>
                <c:pt idx="3549">
                  <c:v>35.65410932631012</c:v>
                </c:pt>
                <c:pt idx="3550">
                  <c:v>36.523793224286266</c:v>
                </c:pt>
                <c:pt idx="3551">
                  <c:v>37.32657836087963</c:v>
                </c:pt>
                <c:pt idx="3552">
                  <c:v>38.067610794658123</c:v>
                </c:pt>
                <c:pt idx="3553">
                  <c:v>38.751640733530571</c:v>
                </c:pt>
                <c:pt idx="3554">
                  <c:v>39.653822215566684</c:v>
                </c:pt>
                <c:pt idx="3555">
                  <c:v>41.209682045138479</c:v>
                </c:pt>
                <c:pt idx="3556">
                  <c:v>43.433552657050903</c:v>
                </c:pt>
                <c:pt idx="3557">
                  <c:v>46.083279375739295</c:v>
                </c:pt>
                <c:pt idx="3558">
                  <c:v>49.006104039143963</c:v>
                </c:pt>
                <c:pt idx="3559">
                  <c:v>52.110249882286737</c:v>
                </c:pt>
                <c:pt idx="3560">
                  <c:v>55.255615275956991</c:v>
                </c:pt>
                <c:pt idx="3561">
                  <c:v>58.159029485498763</c:v>
                </c:pt>
                <c:pt idx="3562">
                  <c:v>60.8391041404604</c:v>
                </c:pt>
                <c:pt idx="3563">
                  <c:v>63.313019206578829</c:v>
                </c:pt>
                <c:pt idx="3564">
                  <c:v>65.59663311376508</c:v>
                </c:pt>
                <c:pt idx="3565">
                  <c:v>67.704584412706225</c:v>
                </c:pt>
                <c:pt idx="3566">
                  <c:v>68.967308688651897</c:v>
                </c:pt>
                <c:pt idx="3567">
                  <c:v>69.292900327986374</c:v>
                </c:pt>
                <c:pt idx="3568">
                  <c:v>68.876523379679725</c:v>
                </c:pt>
                <c:pt idx="3569">
                  <c:v>67.999867735088969</c:v>
                </c:pt>
                <c:pt idx="3570">
                  <c:v>66.753724063159055</c:v>
                </c:pt>
                <c:pt idx="3571">
                  <c:v>65.172668365992976</c:v>
                </c:pt>
                <c:pt idx="3572">
                  <c:v>63.700924645531977</c:v>
                </c:pt>
                <c:pt idx="3573">
                  <c:v>62.342391980491058</c:v>
                </c:pt>
                <c:pt idx="3574">
                  <c:v>61.088361828145594</c:v>
                </c:pt>
                <c:pt idx="3575">
                  <c:v>59.930795533672857</c:v>
                </c:pt>
                <c:pt idx="3576">
                  <c:v>58.862272800313406</c:v>
                </c:pt>
                <c:pt idx="3577">
                  <c:v>57.875944123366217</c:v>
                </c:pt>
                <c:pt idx="3578">
                  <c:v>56.965486883107275</c:v>
                </c:pt>
                <c:pt idx="3579">
                  <c:v>55.854295584406714</c:v>
                </c:pt>
                <c:pt idx="3580">
                  <c:v>54.105503616375429</c:v>
                </c:pt>
                <c:pt idx="3581">
                  <c:v>51.703541799731163</c:v>
                </c:pt>
                <c:pt idx="3582">
                  <c:v>48.889423199751839</c:v>
                </c:pt>
                <c:pt idx="3583">
                  <c:v>45.814852184386311</c:v>
                </c:pt>
                <c:pt idx="3584">
                  <c:v>42.570632785587364</c:v>
                </c:pt>
                <c:pt idx="3585">
                  <c:v>39.295968725157564</c:v>
                </c:pt>
                <c:pt idx="3586">
                  <c:v>36.273201900145445</c:v>
                </c:pt>
                <c:pt idx="3587">
                  <c:v>33.482955600134254</c:v>
                </c:pt>
                <c:pt idx="3588">
                  <c:v>30.907343630893159</c:v>
                </c:pt>
                <c:pt idx="3589">
                  <c:v>28.529855659285992</c:v>
                </c:pt>
                <c:pt idx="3590">
                  <c:v>26.335251377802454</c:v>
                </c:pt>
                <c:pt idx="3591">
                  <c:v>24.309462810279189</c:v>
                </c:pt>
                <c:pt idx="3592">
                  <c:v>22.439504132565407</c:v>
                </c:pt>
                <c:pt idx="3593">
                  <c:v>20.713388430060377</c:v>
                </c:pt>
                <c:pt idx="3594">
                  <c:v>19.120050858517271</c:v>
                </c:pt>
                <c:pt idx="3595">
                  <c:v>17.649277715554405</c:v>
                </c:pt>
                <c:pt idx="3596">
                  <c:v>16.291640968204067</c:v>
                </c:pt>
                <c:pt idx="3597">
                  <c:v>15.038437816803754</c:v>
                </c:pt>
                <c:pt idx="3598">
                  <c:v>13.881634907818849</c:v>
                </c:pt>
                <c:pt idx="3599">
                  <c:v>12.81381683798663</c:v>
                </c:pt>
                <c:pt idx="3600">
                  <c:v>11.828138619679967</c:v>
                </c:pt>
                <c:pt idx="3601">
                  <c:v>10.918281802781507</c:v>
                </c:pt>
                <c:pt idx="3602">
                  <c:v>10.078413971798314</c:v>
                </c:pt>
                <c:pt idx="3603">
                  <c:v>9.3031513585830599</c:v>
                </c:pt>
                <c:pt idx="3604">
                  <c:v>8.5875243309997469</c:v>
                </c:pt>
                <c:pt idx="3605">
                  <c:v>7.9269455363074588</c:v>
                </c:pt>
              </c:numCache>
            </c:numRef>
          </c:yVal>
        </c:ser>
        <c:ser>
          <c:idx val="4"/>
          <c:order val="4"/>
          <c:tx>
            <c:v>Avg power</c:v>
          </c:tx>
          <c:spPr>
            <a:ln w="19050">
              <a:solidFill>
                <a:sysClr val="windowText" lastClr="000000"/>
              </a:solidFill>
              <a:prstDash val="dash"/>
            </a:ln>
          </c:spPr>
          <c:marker>
            <c:symbol val="none"/>
          </c:marker>
          <c:xVal>
            <c:numRef>
              <c:f>'7 - Quantify workout'!$O$64:$O$65</c:f>
              <c:numCache>
                <c:formatCode>General</c:formatCode>
                <c:ptCount val="2"/>
                <c:pt idx="0">
                  <c:v>0</c:v>
                </c:pt>
                <c:pt idx="1">
                  <c:v>70</c:v>
                </c:pt>
              </c:numCache>
            </c:numRef>
          </c:xVal>
          <c:yVal>
            <c:numRef>
              <c:f>'7 - Quantify workout'!$P$64:$P$65</c:f>
              <c:numCache>
                <c:formatCode>0</c:formatCode>
                <c:ptCount val="2"/>
                <c:pt idx="0">
                  <c:v>215.25929007210206</c:v>
                </c:pt>
                <c:pt idx="1">
                  <c:v>215.25929007210206</c:v>
                </c:pt>
              </c:numCache>
            </c:numRef>
          </c:yVal>
        </c:ser>
        <c:ser>
          <c:idx val="5"/>
          <c:order val="5"/>
          <c:tx>
            <c:v>xPower</c:v>
          </c:tx>
          <c:spPr>
            <a:ln w="19050">
              <a:solidFill>
                <a:sysClr val="windowText" lastClr="000000"/>
              </a:solidFill>
              <a:prstDash val="lgDash"/>
            </a:ln>
          </c:spPr>
          <c:marker>
            <c:symbol val="none"/>
          </c:marker>
          <c:xVal>
            <c:numRef>
              <c:f>'7 - Quantify workout'!$O$69:$O$70</c:f>
              <c:numCache>
                <c:formatCode>General</c:formatCode>
                <c:ptCount val="2"/>
                <c:pt idx="0">
                  <c:v>0</c:v>
                </c:pt>
                <c:pt idx="1">
                  <c:v>70</c:v>
                </c:pt>
              </c:numCache>
            </c:numRef>
          </c:xVal>
          <c:yVal>
            <c:numRef>
              <c:f>'7 - Quantify workout'!$P$69:$P$70</c:f>
              <c:numCache>
                <c:formatCode>0</c:formatCode>
                <c:ptCount val="2"/>
                <c:pt idx="0">
                  <c:v>277.99123556129632</c:v>
                </c:pt>
                <c:pt idx="1">
                  <c:v>277.99123556129632</c:v>
                </c:pt>
              </c:numCache>
            </c:numRef>
          </c:yVal>
        </c:ser>
        <c:axId val="127836928"/>
        <c:axId val="127838848"/>
      </c:scatterChart>
      <c:scatterChart>
        <c:scatterStyle val="lineMarker"/>
        <c:ser>
          <c:idx val="1"/>
          <c:order val="2"/>
          <c:tx>
            <c:v>Heart rate</c:v>
          </c:tx>
          <c:spPr>
            <a:ln w="31750">
              <a:solidFill>
                <a:sysClr val="windowText" lastClr="000000">
                  <a:lumMod val="65000"/>
                  <a:lumOff val="35000"/>
                </a:sysClr>
              </a:solidFill>
            </a:ln>
          </c:spPr>
          <c:marker>
            <c:symbol val="none"/>
          </c:marker>
          <c:xVal>
            <c:numRef>
              <c:f>'7 - Quantify workout'!$K$36:$K$745</c:f>
              <c:numCache>
                <c:formatCode>0.0</c:formatCode>
                <c:ptCount val="710"/>
                <c:pt idx="0">
                  <c:v>0</c:v>
                </c:pt>
                <c:pt idx="1">
                  <c:v>8.3333333333333329E-2</c:v>
                </c:pt>
                <c:pt idx="2">
                  <c:v>0.16666666666666666</c:v>
                </c:pt>
                <c:pt idx="3">
                  <c:v>0.28333333333333333</c:v>
                </c:pt>
                <c:pt idx="4">
                  <c:v>0.36666666666666664</c:v>
                </c:pt>
                <c:pt idx="5">
                  <c:v>0.45</c:v>
                </c:pt>
                <c:pt idx="6">
                  <c:v>0.53333333333333333</c:v>
                </c:pt>
                <c:pt idx="7">
                  <c:v>0.6166666666666667</c:v>
                </c:pt>
                <c:pt idx="8">
                  <c:v>0.75</c:v>
                </c:pt>
                <c:pt idx="9">
                  <c:v>0.8</c:v>
                </c:pt>
                <c:pt idx="10">
                  <c:v>0.8833333333333333</c:v>
                </c:pt>
                <c:pt idx="11">
                  <c:v>0.95</c:v>
                </c:pt>
                <c:pt idx="12">
                  <c:v>1</c:v>
                </c:pt>
                <c:pt idx="13">
                  <c:v>1.1499999999999999</c:v>
                </c:pt>
                <c:pt idx="14">
                  <c:v>1.1833333333333333</c:v>
                </c:pt>
                <c:pt idx="15">
                  <c:v>1.2833333333333334</c:v>
                </c:pt>
                <c:pt idx="16">
                  <c:v>1.4</c:v>
                </c:pt>
                <c:pt idx="17">
                  <c:v>1.55</c:v>
                </c:pt>
                <c:pt idx="18">
                  <c:v>1.6666666666666667</c:v>
                </c:pt>
                <c:pt idx="19">
                  <c:v>1.7</c:v>
                </c:pt>
                <c:pt idx="20">
                  <c:v>1.8333333333333333</c:v>
                </c:pt>
                <c:pt idx="21">
                  <c:v>1.95</c:v>
                </c:pt>
                <c:pt idx="22">
                  <c:v>2.0666666666666669</c:v>
                </c:pt>
                <c:pt idx="23">
                  <c:v>2.1833333333333331</c:v>
                </c:pt>
                <c:pt idx="24">
                  <c:v>2.25</c:v>
                </c:pt>
                <c:pt idx="25">
                  <c:v>2.3166666666666669</c:v>
                </c:pt>
                <c:pt idx="26">
                  <c:v>2.3333333333333335</c:v>
                </c:pt>
                <c:pt idx="27">
                  <c:v>2.3666666666666667</c:v>
                </c:pt>
                <c:pt idx="28">
                  <c:v>2.5166666666666666</c:v>
                </c:pt>
                <c:pt idx="29">
                  <c:v>2.6166666666666667</c:v>
                </c:pt>
                <c:pt idx="30">
                  <c:v>2.7833333333333332</c:v>
                </c:pt>
                <c:pt idx="31">
                  <c:v>2.9166666666666665</c:v>
                </c:pt>
                <c:pt idx="32">
                  <c:v>3.05</c:v>
                </c:pt>
                <c:pt idx="33">
                  <c:v>3.2333333333333334</c:v>
                </c:pt>
                <c:pt idx="34">
                  <c:v>3.3</c:v>
                </c:pt>
                <c:pt idx="35">
                  <c:v>3.4</c:v>
                </c:pt>
                <c:pt idx="36">
                  <c:v>3.5</c:v>
                </c:pt>
                <c:pt idx="37">
                  <c:v>3.5333333333333332</c:v>
                </c:pt>
                <c:pt idx="38">
                  <c:v>3.6</c:v>
                </c:pt>
                <c:pt idx="39">
                  <c:v>3.7</c:v>
                </c:pt>
                <c:pt idx="40">
                  <c:v>3.8</c:v>
                </c:pt>
                <c:pt idx="41">
                  <c:v>3.8833333333333333</c:v>
                </c:pt>
                <c:pt idx="42">
                  <c:v>3.9833333333333334</c:v>
                </c:pt>
                <c:pt idx="43">
                  <c:v>4.0999999999999996</c:v>
                </c:pt>
                <c:pt idx="44">
                  <c:v>4.2166666666666668</c:v>
                </c:pt>
                <c:pt idx="45">
                  <c:v>4.333333333333333</c:v>
                </c:pt>
                <c:pt idx="46">
                  <c:v>4.4666666666666668</c:v>
                </c:pt>
                <c:pt idx="47">
                  <c:v>4.583333333333333</c:v>
                </c:pt>
                <c:pt idx="48">
                  <c:v>4.6500000000000004</c:v>
                </c:pt>
                <c:pt idx="49">
                  <c:v>4.7333333333333334</c:v>
                </c:pt>
                <c:pt idx="50">
                  <c:v>4.75</c:v>
                </c:pt>
                <c:pt idx="51">
                  <c:v>4.8499999999999996</c:v>
                </c:pt>
                <c:pt idx="52">
                  <c:v>4.916666666666667</c:v>
                </c:pt>
                <c:pt idx="53">
                  <c:v>5.0166666666666666</c:v>
                </c:pt>
                <c:pt idx="54">
                  <c:v>5.05</c:v>
                </c:pt>
                <c:pt idx="55">
                  <c:v>5.1166666666666663</c:v>
                </c:pt>
                <c:pt idx="56">
                  <c:v>5.166666666666667</c:v>
                </c:pt>
                <c:pt idx="57">
                  <c:v>5.3166666666666664</c:v>
                </c:pt>
                <c:pt idx="58">
                  <c:v>5.45</c:v>
                </c:pt>
                <c:pt idx="59">
                  <c:v>5.6</c:v>
                </c:pt>
                <c:pt idx="60">
                  <c:v>5.7</c:v>
                </c:pt>
                <c:pt idx="61">
                  <c:v>5.8166666666666664</c:v>
                </c:pt>
                <c:pt idx="62">
                  <c:v>5.9333333333333336</c:v>
                </c:pt>
                <c:pt idx="63">
                  <c:v>6.0333333333333332</c:v>
                </c:pt>
                <c:pt idx="64">
                  <c:v>6.15</c:v>
                </c:pt>
                <c:pt idx="65">
                  <c:v>6.2833333333333332</c:v>
                </c:pt>
                <c:pt idx="66">
                  <c:v>6.3833333333333337</c:v>
                </c:pt>
                <c:pt idx="67">
                  <c:v>6.45</c:v>
                </c:pt>
                <c:pt idx="68">
                  <c:v>6.5166666666666666</c:v>
                </c:pt>
                <c:pt idx="69">
                  <c:v>6.5333333333333332</c:v>
                </c:pt>
                <c:pt idx="70">
                  <c:v>6.6166666666666663</c:v>
                </c:pt>
                <c:pt idx="71">
                  <c:v>6.6833333333333336</c:v>
                </c:pt>
                <c:pt idx="72">
                  <c:v>6.75</c:v>
                </c:pt>
                <c:pt idx="73">
                  <c:v>6.75</c:v>
                </c:pt>
                <c:pt idx="74">
                  <c:v>6.7833333333333332</c:v>
                </c:pt>
                <c:pt idx="75">
                  <c:v>6.8666666666666663</c:v>
                </c:pt>
                <c:pt idx="76">
                  <c:v>6.9666666666666668</c:v>
                </c:pt>
                <c:pt idx="77">
                  <c:v>7.0666666666666664</c:v>
                </c:pt>
                <c:pt idx="78">
                  <c:v>7.166666666666667</c:v>
                </c:pt>
                <c:pt idx="79">
                  <c:v>7.25</c:v>
                </c:pt>
                <c:pt idx="80">
                  <c:v>7.3666666666666663</c:v>
                </c:pt>
                <c:pt idx="81">
                  <c:v>7.4333333333333336</c:v>
                </c:pt>
                <c:pt idx="82">
                  <c:v>7.45</c:v>
                </c:pt>
                <c:pt idx="83">
                  <c:v>7.55</c:v>
                </c:pt>
                <c:pt idx="84">
                  <c:v>7.583333333333333</c:v>
                </c:pt>
                <c:pt idx="85">
                  <c:v>7.6333333333333337</c:v>
                </c:pt>
                <c:pt idx="86">
                  <c:v>7.7</c:v>
                </c:pt>
                <c:pt idx="87">
                  <c:v>7.8166666666666664</c:v>
                </c:pt>
                <c:pt idx="88">
                  <c:v>7.9</c:v>
                </c:pt>
                <c:pt idx="89">
                  <c:v>7.9666666666666668</c:v>
                </c:pt>
                <c:pt idx="90">
                  <c:v>8.0166666666666675</c:v>
                </c:pt>
                <c:pt idx="91">
                  <c:v>8.1166666666666671</c:v>
                </c:pt>
                <c:pt idx="92">
                  <c:v>8.1833333333333336</c:v>
                </c:pt>
                <c:pt idx="93">
                  <c:v>8.2833333333333332</c:v>
                </c:pt>
                <c:pt idx="94">
                  <c:v>8.3666666666666671</c:v>
                </c:pt>
                <c:pt idx="95">
                  <c:v>8.4666666666666668</c:v>
                </c:pt>
                <c:pt idx="96">
                  <c:v>8.5500000000000007</c:v>
                </c:pt>
                <c:pt idx="97">
                  <c:v>8.65</c:v>
                </c:pt>
                <c:pt idx="98">
                  <c:v>8.6666666666666661</c:v>
                </c:pt>
                <c:pt idx="99">
                  <c:v>8.7333333333333325</c:v>
                </c:pt>
                <c:pt idx="100">
                  <c:v>8.8166666666666664</c:v>
                </c:pt>
                <c:pt idx="101">
                  <c:v>8.9166666666666661</c:v>
                </c:pt>
                <c:pt idx="102">
                  <c:v>9</c:v>
                </c:pt>
                <c:pt idx="103">
                  <c:v>9.1166666666666671</c:v>
                </c:pt>
                <c:pt idx="104">
                  <c:v>9.2166666666666668</c:v>
                </c:pt>
                <c:pt idx="105">
                  <c:v>9.3166666666666664</c:v>
                </c:pt>
                <c:pt idx="106">
                  <c:v>9.4166666666666661</c:v>
                </c:pt>
                <c:pt idx="107">
                  <c:v>9.5333333333333332</c:v>
                </c:pt>
                <c:pt idx="108">
                  <c:v>9.6166666666666671</c:v>
                </c:pt>
                <c:pt idx="109">
                  <c:v>9.6833333333333336</c:v>
                </c:pt>
                <c:pt idx="110">
                  <c:v>9.7666666666666675</c:v>
                </c:pt>
                <c:pt idx="111">
                  <c:v>9.7833333333333332</c:v>
                </c:pt>
                <c:pt idx="112">
                  <c:v>9.8666666666666671</c:v>
                </c:pt>
                <c:pt idx="113">
                  <c:v>9.9333333333333336</c:v>
                </c:pt>
                <c:pt idx="114">
                  <c:v>10.050000000000001</c:v>
                </c:pt>
                <c:pt idx="115">
                  <c:v>10.133333333333333</c:v>
                </c:pt>
                <c:pt idx="116">
                  <c:v>10.233333333333333</c:v>
                </c:pt>
                <c:pt idx="117">
                  <c:v>10.35</c:v>
                </c:pt>
                <c:pt idx="118">
                  <c:v>10.45</c:v>
                </c:pt>
                <c:pt idx="119">
                  <c:v>10.55</c:v>
                </c:pt>
                <c:pt idx="120">
                  <c:v>10.65</c:v>
                </c:pt>
                <c:pt idx="121">
                  <c:v>10.783333333333333</c:v>
                </c:pt>
                <c:pt idx="122">
                  <c:v>10.916666666666666</c:v>
                </c:pt>
                <c:pt idx="123">
                  <c:v>11.016666666666667</c:v>
                </c:pt>
                <c:pt idx="124">
                  <c:v>11.1</c:v>
                </c:pt>
                <c:pt idx="125">
                  <c:v>11.2</c:v>
                </c:pt>
                <c:pt idx="126">
                  <c:v>11.266666666666667</c:v>
                </c:pt>
                <c:pt idx="127">
                  <c:v>11.366666666666667</c:v>
                </c:pt>
                <c:pt idx="128">
                  <c:v>11.416666666666666</c:v>
                </c:pt>
                <c:pt idx="129">
                  <c:v>11.516666666666667</c:v>
                </c:pt>
                <c:pt idx="130">
                  <c:v>11.6</c:v>
                </c:pt>
                <c:pt idx="131">
                  <c:v>11.683333333333334</c:v>
                </c:pt>
                <c:pt idx="132">
                  <c:v>11.733333333333333</c:v>
                </c:pt>
                <c:pt idx="133">
                  <c:v>11.766666666666667</c:v>
                </c:pt>
                <c:pt idx="134">
                  <c:v>11.85</c:v>
                </c:pt>
                <c:pt idx="135">
                  <c:v>11.916666666666666</c:v>
                </c:pt>
                <c:pt idx="136">
                  <c:v>12.033333333333333</c:v>
                </c:pt>
                <c:pt idx="137">
                  <c:v>12.183333333333334</c:v>
                </c:pt>
                <c:pt idx="138">
                  <c:v>12.3</c:v>
                </c:pt>
                <c:pt idx="139">
                  <c:v>12.416666666666666</c:v>
                </c:pt>
                <c:pt idx="140">
                  <c:v>12.466666666666667</c:v>
                </c:pt>
                <c:pt idx="141">
                  <c:v>12.533333333333333</c:v>
                </c:pt>
                <c:pt idx="142">
                  <c:v>12.55</c:v>
                </c:pt>
                <c:pt idx="143">
                  <c:v>12.683333333333334</c:v>
                </c:pt>
                <c:pt idx="144">
                  <c:v>12.783333333333333</c:v>
                </c:pt>
                <c:pt idx="145">
                  <c:v>12.9</c:v>
                </c:pt>
                <c:pt idx="146">
                  <c:v>12.983333333333333</c:v>
                </c:pt>
                <c:pt idx="147">
                  <c:v>13.05</c:v>
                </c:pt>
                <c:pt idx="148">
                  <c:v>13.116666666666667</c:v>
                </c:pt>
                <c:pt idx="149">
                  <c:v>13.133333333333333</c:v>
                </c:pt>
                <c:pt idx="150">
                  <c:v>13.233333333333333</c:v>
                </c:pt>
                <c:pt idx="151">
                  <c:v>13.35</c:v>
                </c:pt>
                <c:pt idx="152">
                  <c:v>13.483333333333333</c:v>
                </c:pt>
                <c:pt idx="153">
                  <c:v>13.566666666666666</c:v>
                </c:pt>
                <c:pt idx="154">
                  <c:v>13.65</c:v>
                </c:pt>
                <c:pt idx="155">
                  <c:v>13.716666666666667</c:v>
                </c:pt>
                <c:pt idx="156">
                  <c:v>13.75</c:v>
                </c:pt>
                <c:pt idx="157">
                  <c:v>13.883333333333333</c:v>
                </c:pt>
                <c:pt idx="158">
                  <c:v>14</c:v>
                </c:pt>
                <c:pt idx="159">
                  <c:v>14.066666666666666</c:v>
                </c:pt>
                <c:pt idx="160">
                  <c:v>14.15</c:v>
                </c:pt>
                <c:pt idx="161">
                  <c:v>14.216666666666667</c:v>
                </c:pt>
                <c:pt idx="162">
                  <c:v>14.266666666666667</c:v>
                </c:pt>
                <c:pt idx="163">
                  <c:v>14.333333333333334</c:v>
                </c:pt>
                <c:pt idx="164">
                  <c:v>14.383333333333333</c:v>
                </c:pt>
                <c:pt idx="165">
                  <c:v>14.5</c:v>
                </c:pt>
                <c:pt idx="166">
                  <c:v>14.55</c:v>
                </c:pt>
                <c:pt idx="167">
                  <c:v>14.55</c:v>
                </c:pt>
                <c:pt idx="168">
                  <c:v>14.6</c:v>
                </c:pt>
                <c:pt idx="169">
                  <c:v>14.683333333333334</c:v>
                </c:pt>
                <c:pt idx="170">
                  <c:v>14.716666666666667</c:v>
                </c:pt>
                <c:pt idx="171">
                  <c:v>14.816666666666666</c:v>
                </c:pt>
                <c:pt idx="172">
                  <c:v>14.833333333333334</c:v>
                </c:pt>
                <c:pt idx="173">
                  <c:v>14.9</c:v>
                </c:pt>
                <c:pt idx="174">
                  <c:v>14.916666666666666</c:v>
                </c:pt>
                <c:pt idx="175">
                  <c:v>15.016666666666667</c:v>
                </c:pt>
                <c:pt idx="176">
                  <c:v>15.083333333333334</c:v>
                </c:pt>
                <c:pt idx="177">
                  <c:v>15.166666666666666</c:v>
                </c:pt>
                <c:pt idx="178">
                  <c:v>15.266666666666667</c:v>
                </c:pt>
                <c:pt idx="179">
                  <c:v>15.366666666666667</c:v>
                </c:pt>
                <c:pt idx="180">
                  <c:v>15.483333333333333</c:v>
                </c:pt>
                <c:pt idx="181">
                  <c:v>15.583333333333334</c:v>
                </c:pt>
                <c:pt idx="182">
                  <c:v>15.666666666666666</c:v>
                </c:pt>
                <c:pt idx="183">
                  <c:v>15.766666666666667</c:v>
                </c:pt>
                <c:pt idx="184">
                  <c:v>15.85</c:v>
                </c:pt>
                <c:pt idx="185">
                  <c:v>15.933333333333334</c:v>
                </c:pt>
                <c:pt idx="186">
                  <c:v>16.05</c:v>
                </c:pt>
                <c:pt idx="187">
                  <c:v>16.083333333333332</c:v>
                </c:pt>
                <c:pt idx="188">
                  <c:v>16.149999999999999</c:v>
                </c:pt>
                <c:pt idx="189">
                  <c:v>16.166666666666668</c:v>
                </c:pt>
                <c:pt idx="190">
                  <c:v>16.266666666666666</c:v>
                </c:pt>
                <c:pt idx="191">
                  <c:v>16.316666666666666</c:v>
                </c:pt>
                <c:pt idx="192">
                  <c:v>16.399999999999999</c:v>
                </c:pt>
                <c:pt idx="193">
                  <c:v>16.516666666666666</c:v>
                </c:pt>
                <c:pt idx="194">
                  <c:v>16.633333333333333</c:v>
                </c:pt>
                <c:pt idx="195">
                  <c:v>16.766666666666666</c:v>
                </c:pt>
                <c:pt idx="196">
                  <c:v>16.883333333333333</c:v>
                </c:pt>
                <c:pt idx="197">
                  <c:v>17</c:v>
                </c:pt>
                <c:pt idx="198">
                  <c:v>17.149999999999999</c:v>
                </c:pt>
                <c:pt idx="199">
                  <c:v>17.25</c:v>
                </c:pt>
                <c:pt idx="200">
                  <c:v>17.283333333333335</c:v>
                </c:pt>
                <c:pt idx="201">
                  <c:v>17.383333333333333</c:v>
                </c:pt>
                <c:pt idx="202">
                  <c:v>17.466666666666665</c:v>
                </c:pt>
                <c:pt idx="203">
                  <c:v>17.55</c:v>
                </c:pt>
                <c:pt idx="204">
                  <c:v>17.616666666666667</c:v>
                </c:pt>
                <c:pt idx="205">
                  <c:v>17.7</c:v>
                </c:pt>
                <c:pt idx="206">
                  <c:v>17.75</c:v>
                </c:pt>
                <c:pt idx="207">
                  <c:v>17.816666666666666</c:v>
                </c:pt>
                <c:pt idx="208">
                  <c:v>17.916666666666668</c:v>
                </c:pt>
                <c:pt idx="209">
                  <c:v>18</c:v>
                </c:pt>
                <c:pt idx="210">
                  <c:v>18.083333333333332</c:v>
                </c:pt>
                <c:pt idx="211">
                  <c:v>18.166666666666668</c:v>
                </c:pt>
                <c:pt idx="212">
                  <c:v>18.266666666666666</c:v>
                </c:pt>
                <c:pt idx="213">
                  <c:v>18.333333333333332</c:v>
                </c:pt>
                <c:pt idx="214">
                  <c:v>18.366666666666667</c:v>
                </c:pt>
                <c:pt idx="215">
                  <c:v>18.466666666666665</c:v>
                </c:pt>
                <c:pt idx="216">
                  <c:v>18.566666666666666</c:v>
                </c:pt>
                <c:pt idx="217">
                  <c:v>18.683333333333334</c:v>
                </c:pt>
                <c:pt idx="218">
                  <c:v>18.766666666666666</c:v>
                </c:pt>
                <c:pt idx="219">
                  <c:v>18.866666666666667</c:v>
                </c:pt>
                <c:pt idx="220">
                  <c:v>18.966666666666665</c:v>
                </c:pt>
                <c:pt idx="221">
                  <c:v>18.983333333333334</c:v>
                </c:pt>
                <c:pt idx="222">
                  <c:v>18.983333333333334</c:v>
                </c:pt>
                <c:pt idx="223">
                  <c:v>19.066666666666666</c:v>
                </c:pt>
                <c:pt idx="224">
                  <c:v>19.149999999999999</c:v>
                </c:pt>
                <c:pt idx="225">
                  <c:v>19.2</c:v>
                </c:pt>
                <c:pt idx="226">
                  <c:v>19.283333333333335</c:v>
                </c:pt>
                <c:pt idx="227">
                  <c:v>19.316666666666666</c:v>
                </c:pt>
                <c:pt idx="228">
                  <c:v>19.45</c:v>
                </c:pt>
                <c:pt idx="229">
                  <c:v>19.483333333333334</c:v>
                </c:pt>
                <c:pt idx="230">
                  <c:v>19.55</c:v>
                </c:pt>
                <c:pt idx="231">
                  <c:v>19.600000000000001</c:v>
                </c:pt>
                <c:pt idx="232">
                  <c:v>19.7</c:v>
                </c:pt>
                <c:pt idx="233">
                  <c:v>19.766666666666666</c:v>
                </c:pt>
                <c:pt idx="234">
                  <c:v>19.916666666666668</c:v>
                </c:pt>
                <c:pt idx="235">
                  <c:v>20</c:v>
                </c:pt>
                <c:pt idx="236">
                  <c:v>20.133333333333333</c:v>
                </c:pt>
                <c:pt idx="237">
                  <c:v>20.266666666666666</c:v>
                </c:pt>
                <c:pt idx="238">
                  <c:v>20.399999999999999</c:v>
                </c:pt>
                <c:pt idx="239">
                  <c:v>20.533333333333335</c:v>
                </c:pt>
                <c:pt idx="240">
                  <c:v>20.666666666666668</c:v>
                </c:pt>
                <c:pt idx="241">
                  <c:v>20.816666666666666</c:v>
                </c:pt>
                <c:pt idx="242">
                  <c:v>20.883333333333333</c:v>
                </c:pt>
                <c:pt idx="243">
                  <c:v>20.916666666666668</c:v>
                </c:pt>
                <c:pt idx="244">
                  <c:v>21.033333333333335</c:v>
                </c:pt>
                <c:pt idx="245">
                  <c:v>21.133333333333333</c:v>
                </c:pt>
                <c:pt idx="246">
                  <c:v>21.15</c:v>
                </c:pt>
                <c:pt idx="247">
                  <c:v>21.283333333333335</c:v>
                </c:pt>
                <c:pt idx="248">
                  <c:v>21.4</c:v>
                </c:pt>
                <c:pt idx="249">
                  <c:v>21.5</c:v>
                </c:pt>
                <c:pt idx="250">
                  <c:v>21.616666666666667</c:v>
                </c:pt>
                <c:pt idx="251">
                  <c:v>21.733333333333334</c:v>
                </c:pt>
                <c:pt idx="252">
                  <c:v>21.866666666666667</c:v>
                </c:pt>
                <c:pt idx="253">
                  <c:v>21.883333333333333</c:v>
                </c:pt>
                <c:pt idx="254">
                  <c:v>21.95</c:v>
                </c:pt>
                <c:pt idx="255">
                  <c:v>21.966666666666665</c:v>
                </c:pt>
                <c:pt idx="256">
                  <c:v>22.05</c:v>
                </c:pt>
                <c:pt idx="257">
                  <c:v>22.133333333333333</c:v>
                </c:pt>
                <c:pt idx="258">
                  <c:v>22.266666666666666</c:v>
                </c:pt>
                <c:pt idx="259">
                  <c:v>22.333333333333332</c:v>
                </c:pt>
                <c:pt idx="260">
                  <c:v>22.35</c:v>
                </c:pt>
                <c:pt idx="261">
                  <c:v>22.433333333333334</c:v>
                </c:pt>
                <c:pt idx="262">
                  <c:v>22.516666666666666</c:v>
                </c:pt>
                <c:pt idx="263">
                  <c:v>22.616666666666667</c:v>
                </c:pt>
                <c:pt idx="264">
                  <c:v>22.716666666666665</c:v>
                </c:pt>
                <c:pt idx="265">
                  <c:v>22.816666666666666</c:v>
                </c:pt>
                <c:pt idx="266">
                  <c:v>22.916666666666668</c:v>
                </c:pt>
                <c:pt idx="267">
                  <c:v>22.983333333333334</c:v>
                </c:pt>
                <c:pt idx="268">
                  <c:v>23.05</c:v>
                </c:pt>
                <c:pt idx="269">
                  <c:v>23.083333333333332</c:v>
                </c:pt>
                <c:pt idx="270">
                  <c:v>23.133333333333333</c:v>
                </c:pt>
                <c:pt idx="271">
                  <c:v>23.216666666666665</c:v>
                </c:pt>
                <c:pt idx="272">
                  <c:v>23.316666666666666</c:v>
                </c:pt>
                <c:pt idx="273">
                  <c:v>23.366666666666667</c:v>
                </c:pt>
                <c:pt idx="274">
                  <c:v>23.466666666666665</c:v>
                </c:pt>
                <c:pt idx="275">
                  <c:v>23.566666666666666</c:v>
                </c:pt>
                <c:pt idx="276">
                  <c:v>23.6</c:v>
                </c:pt>
                <c:pt idx="277">
                  <c:v>23.7</c:v>
                </c:pt>
                <c:pt idx="278">
                  <c:v>23.783333333333335</c:v>
                </c:pt>
                <c:pt idx="279">
                  <c:v>23.85</c:v>
                </c:pt>
                <c:pt idx="280">
                  <c:v>23.933333333333334</c:v>
                </c:pt>
                <c:pt idx="281">
                  <c:v>23.966666666666665</c:v>
                </c:pt>
                <c:pt idx="282">
                  <c:v>24.066666666666666</c:v>
                </c:pt>
                <c:pt idx="283">
                  <c:v>24.133333333333333</c:v>
                </c:pt>
                <c:pt idx="284">
                  <c:v>24.166666666666668</c:v>
                </c:pt>
                <c:pt idx="285">
                  <c:v>24.233333333333334</c:v>
                </c:pt>
                <c:pt idx="286">
                  <c:v>24.35</c:v>
                </c:pt>
                <c:pt idx="287">
                  <c:v>24.433333333333334</c:v>
                </c:pt>
                <c:pt idx="288">
                  <c:v>24.516666666666666</c:v>
                </c:pt>
                <c:pt idx="289">
                  <c:v>24.6</c:v>
                </c:pt>
                <c:pt idx="290">
                  <c:v>24.7</c:v>
                </c:pt>
                <c:pt idx="291">
                  <c:v>24.8</c:v>
                </c:pt>
                <c:pt idx="292">
                  <c:v>24.883333333333333</c:v>
                </c:pt>
                <c:pt idx="293">
                  <c:v>24.983333333333334</c:v>
                </c:pt>
                <c:pt idx="294">
                  <c:v>25.083333333333332</c:v>
                </c:pt>
                <c:pt idx="295">
                  <c:v>25.166666666666668</c:v>
                </c:pt>
                <c:pt idx="296">
                  <c:v>25.233333333333334</c:v>
                </c:pt>
                <c:pt idx="297">
                  <c:v>25.283333333333335</c:v>
                </c:pt>
                <c:pt idx="298">
                  <c:v>25.366666666666667</c:v>
                </c:pt>
                <c:pt idx="299">
                  <c:v>25.4</c:v>
                </c:pt>
                <c:pt idx="300">
                  <c:v>25.533333333333335</c:v>
                </c:pt>
                <c:pt idx="301">
                  <c:v>25.6</c:v>
                </c:pt>
                <c:pt idx="302">
                  <c:v>25.716666666666665</c:v>
                </c:pt>
                <c:pt idx="303">
                  <c:v>25.816666666666666</c:v>
                </c:pt>
                <c:pt idx="304">
                  <c:v>25.916666666666668</c:v>
                </c:pt>
                <c:pt idx="305">
                  <c:v>26</c:v>
                </c:pt>
                <c:pt idx="306">
                  <c:v>26.1</c:v>
                </c:pt>
                <c:pt idx="307">
                  <c:v>26.2</c:v>
                </c:pt>
                <c:pt idx="308">
                  <c:v>26.316666666666666</c:v>
                </c:pt>
                <c:pt idx="309">
                  <c:v>26.433333333333334</c:v>
                </c:pt>
                <c:pt idx="310">
                  <c:v>26.516666666666666</c:v>
                </c:pt>
                <c:pt idx="311">
                  <c:v>26.616666666666667</c:v>
                </c:pt>
                <c:pt idx="312">
                  <c:v>26.633333333333333</c:v>
                </c:pt>
                <c:pt idx="313">
                  <c:v>26.7</c:v>
                </c:pt>
                <c:pt idx="314">
                  <c:v>26.716666666666665</c:v>
                </c:pt>
                <c:pt idx="315">
                  <c:v>26.816666666666666</c:v>
                </c:pt>
                <c:pt idx="316">
                  <c:v>26.883333333333333</c:v>
                </c:pt>
                <c:pt idx="317">
                  <c:v>26.933333333333334</c:v>
                </c:pt>
                <c:pt idx="318">
                  <c:v>26.933333333333334</c:v>
                </c:pt>
                <c:pt idx="319">
                  <c:v>26.966666666666665</c:v>
                </c:pt>
                <c:pt idx="320">
                  <c:v>27.05</c:v>
                </c:pt>
                <c:pt idx="321">
                  <c:v>27.133333333333333</c:v>
                </c:pt>
                <c:pt idx="322">
                  <c:v>27.183333333333334</c:v>
                </c:pt>
                <c:pt idx="323">
                  <c:v>27.233333333333334</c:v>
                </c:pt>
                <c:pt idx="324">
                  <c:v>27.333333333333332</c:v>
                </c:pt>
                <c:pt idx="325">
                  <c:v>27.433333333333334</c:v>
                </c:pt>
                <c:pt idx="326">
                  <c:v>27.566666666666666</c:v>
                </c:pt>
                <c:pt idx="327">
                  <c:v>27.7</c:v>
                </c:pt>
                <c:pt idx="328">
                  <c:v>27.833333333333332</c:v>
                </c:pt>
                <c:pt idx="329">
                  <c:v>27.95</c:v>
                </c:pt>
                <c:pt idx="330">
                  <c:v>28.016666666666666</c:v>
                </c:pt>
                <c:pt idx="331">
                  <c:v>28.083333333333332</c:v>
                </c:pt>
                <c:pt idx="332">
                  <c:v>28.116666666666667</c:v>
                </c:pt>
                <c:pt idx="333">
                  <c:v>28.216666666666665</c:v>
                </c:pt>
                <c:pt idx="334">
                  <c:v>28.35</c:v>
                </c:pt>
                <c:pt idx="335">
                  <c:v>28.433333333333334</c:v>
                </c:pt>
                <c:pt idx="336">
                  <c:v>28.5</c:v>
                </c:pt>
                <c:pt idx="337">
                  <c:v>28.516666666666666</c:v>
                </c:pt>
                <c:pt idx="338">
                  <c:v>28.616666666666667</c:v>
                </c:pt>
                <c:pt idx="339">
                  <c:v>28.733333333333334</c:v>
                </c:pt>
                <c:pt idx="340">
                  <c:v>28.783333333333335</c:v>
                </c:pt>
                <c:pt idx="341">
                  <c:v>28.8</c:v>
                </c:pt>
                <c:pt idx="342">
                  <c:v>28.883333333333333</c:v>
                </c:pt>
                <c:pt idx="343">
                  <c:v>28.966666666666665</c:v>
                </c:pt>
                <c:pt idx="344">
                  <c:v>29.05</c:v>
                </c:pt>
                <c:pt idx="345">
                  <c:v>29.15</c:v>
                </c:pt>
                <c:pt idx="346">
                  <c:v>29.183333333333334</c:v>
                </c:pt>
                <c:pt idx="347">
                  <c:v>29.25</c:v>
                </c:pt>
                <c:pt idx="348">
                  <c:v>29.266666666666666</c:v>
                </c:pt>
                <c:pt idx="349">
                  <c:v>29.3</c:v>
                </c:pt>
                <c:pt idx="350">
                  <c:v>29.383333333333333</c:v>
                </c:pt>
                <c:pt idx="351">
                  <c:v>29.516666666666666</c:v>
                </c:pt>
                <c:pt idx="352">
                  <c:v>29.6</c:v>
                </c:pt>
                <c:pt idx="353">
                  <c:v>29.666666666666668</c:v>
                </c:pt>
                <c:pt idx="354">
                  <c:v>29.683333333333334</c:v>
                </c:pt>
                <c:pt idx="355">
                  <c:v>29.766666666666666</c:v>
                </c:pt>
                <c:pt idx="356">
                  <c:v>29.85</c:v>
                </c:pt>
                <c:pt idx="357">
                  <c:v>29.9</c:v>
                </c:pt>
                <c:pt idx="358">
                  <c:v>29.933333333333334</c:v>
                </c:pt>
                <c:pt idx="359">
                  <c:v>30.033333333333335</c:v>
                </c:pt>
                <c:pt idx="360">
                  <c:v>30.166666666666668</c:v>
                </c:pt>
                <c:pt idx="361">
                  <c:v>30.233333333333334</c:v>
                </c:pt>
                <c:pt idx="362">
                  <c:v>30.25</c:v>
                </c:pt>
                <c:pt idx="363">
                  <c:v>30.333333333333332</c:v>
                </c:pt>
                <c:pt idx="364">
                  <c:v>30.433333333333334</c:v>
                </c:pt>
                <c:pt idx="365">
                  <c:v>30.5</c:v>
                </c:pt>
                <c:pt idx="366">
                  <c:v>30.566666666666666</c:v>
                </c:pt>
                <c:pt idx="367">
                  <c:v>30.583333333333332</c:v>
                </c:pt>
                <c:pt idx="368">
                  <c:v>30.716666666666665</c:v>
                </c:pt>
                <c:pt idx="369">
                  <c:v>30.783333333333335</c:v>
                </c:pt>
                <c:pt idx="370">
                  <c:v>30.883333333333333</c:v>
                </c:pt>
                <c:pt idx="371">
                  <c:v>30.966666666666665</c:v>
                </c:pt>
                <c:pt idx="372">
                  <c:v>31.083333333333332</c:v>
                </c:pt>
                <c:pt idx="373">
                  <c:v>31.1</c:v>
                </c:pt>
                <c:pt idx="374">
                  <c:v>31.216666666666665</c:v>
                </c:pt>
                <c:pt idx="375">
                  <c:v>31.333333333333332</c:v>
                </c:pt>
                <c:pt idx="376">
                  <c:v>31.4</c:v>
                </c:pt>
                <c:pt idx="377">
                  <c:v>31.466666666666665</c:v>
                </c:pt>
                <c:pt idx="378">
                  <c:v>31.516666666666666</c:v>
                </c:pt>
                <c:pt idx="379">
                  <c:v>31.55</c:v>
                </c:pt>
                <c:pt idx="380">
                  <c:v>31.683333333333334</c:v>
                </c:pt>
                <c:pt idx="381">
                  <c:v>31.7</c:v>
                </c:pt>
                <c:pt idx="382">
                  <c:v>31.833333333333332</c:v>
                </c:pt>
                <c:pt idx="383">
                  <c:v>31.866666666666667</c:v>
                </c:pt>
                <c:pt idx="384">
                  <c:v>31.983333333333334</c:v>
                </c:pt>
                <c:pt idx="385">
                  <c:v>32.049999999999997</c:v>
                </c:pt>
                <c:pt idx="386">
                  <c:v>32.06666666666667</c:v>
                </c:pt>
                <c:pt idx="387">
                  <c:v>32.133333333333333</c:v>
                </c:pt>
                <c:pt idx="388">
                  <c:v>32.15</c:v>
                </c:pt>
                <c:pt idx="389">
                  <c:v>32.18333333333333</c:v>
                </c:pt>
                <c:pt idx="390">
                  <c:v>32.283333333333331</c:v>
                </c:pt>
                <c:pt idx="391">
                  <c:v>32.333333333333336</c:v>
                </c:pt>
                <c:pt idx="392">
                  <c:v>32.4</c:v>
                </c:pt>
                <c:pt idx="393">
                  <c:v>32.483333333333334</c:v>
                </c:pt>
                <c:pt idx="394">
                  <c:v>32.549999999999997</c:v>
                </c:pt>
                <c:pt idx="395">
                  <c:v>32.616666666666667</c:v>
                </c:pt>
                <c:pt idx="396">
                  <c:v>32.700000000000003</c:v>
                </c:pt>
                <c:pt idx="397">
                  <c:v>32.716666666666669</c:v>
                </c:pt>
                <c:pt idx="398">
                  <c:v>32.833333333333336</c:v>
                </c:pt>
                <c:pt idx="399">
                  <c:v>32.916666666666664</c:v>
                </c:pt>
                <c:pt idx="400">
                  <c:v>33.016666666666666</c:v>
                </c:pt>
                <c:pt idx="401">
                  <c:v>33.133333333333333</c:v>
                </c:pt>
                <c:pt idx="402">
                  <c:v>33.25</c:v>
                </c:pt>
                <c:pt idx="403">
                  <c:v>33.366666666666667</c:v>
                </c:pt>
                <c:pt idx="404">
                  <c:v>33.483333333333334</c:v>
                </c:pt>
                <c:pt idx="405">
                  <c:v>33.583333333333336</c:v>
                </c:pt>
                <c:pt idx="406">
                  <c:v>33.68333333333333</c:v>
                </c:pt>
                <c:pt idx="407">
                  <c:v>33.733333333333334</c:v>
                </c:pt>
                <c:pt idx="408">
                  <c:v>33.833333333333336</c:v>
                </c:pt>
                <c:pt idx="409">
                  <c:v>33.93333333333333</c:v>
                </c:pt>
                <c:pt idx="410">
                  <c:v>33.983333333333334</c:v>
                </c:pt>
                <c:pt idx="411">
                  <c:v>34.06666666666667</c:v>
                </c:pt>
                <c:pt idx="412">
                  <c:v>34.1</c:v>
                </c:pt>
                <c:pt idx="413">
                  <c:v>34.15</c:v>
                </c:pt>
                <c:pt idx="414">
                  <c:v>34.200000000000003</c:v>
                </c:pt>
                <c:pt idx="415">
                  <c:v>34.283333333333331</c:v>
                </c:pt>
                <c:pt idx="416">
                  <c:v>34.4</c:v>
                </c:pt>
                <c:pt idx="417">
                  <c:v>34.483333333333334</c:v>
                </c:pt>
                <c:pt idx="418">
                  <c:v>34.616666666666667</c:v>
                </c:pt>
                <c:pt idx="419">
                  <c:v>34.716666666666669</c:v>
                </c:pt>
                <c:pt idx="420">
                  <c:v>34.81666666666667</c:v>
                </c:pt>
                <c:pt idx="421">
                  <c:v>34.966666666666669</c:v>
                </c:pt>
                <c:pt idx="422">
                  <c:v>35.049999999999997</c:v>
                </c:pt>
                <c:pt idx="423">
                  <c:v>35.166666666666664</c:v>
                </c:pt>
                <c:pt idx="424">
                  <c:v>35.25</c:v>
                </c:pt>
                <c:pt idx="425">
                  <c:v>35.283333333333331</c:v>
                </c:pt>
                <c:pt idx="426">
                  <c:v>35.366666666666667</c:v>
                </c:pt>
                <c:pt idx="427">
                  <c:v>35.466666666666669</c:v>
                </c:pt>
                <c:pt idx="428">
                  <c:v>35.533333333333331</c:v>
                </c:pt>
                <c:pt idx="429">
                  <c:v>35.633333333333333</c:v>
                </c:pt>
                <c:pt idx="430">
                  <c:v>35.700000000000003</c:v>
                </c:pt>
                <c:pt idx="431">
                  <c:v>35.766666666666666</c:v>
                </c:pt>
                <c:pt idx="432">
                  <c:v>35.833333333333336</c:v>
                </c:pt>
                <c:pt idx="433">
                  <c:v>35.916666666666664</c:v>
                </c:pt>
                <c:pt idx="434">
                  <c:v>36</c:v>
                </c:pt>
                <c:pt idx="435">
                  <c:v>36.06666666666667</c:v>
                </c:pt>
                <c:pt idx="436">
                  <c:v>36.133333333333333</c:v>
                </c:pt>
                <c:pt idx="437">
                  <c:v>36.25</c:v>
                </c:pt>
                <c:pt idx="438">
                  <c:v>36.299999999999997</c:v>
                </c:pt>
                <c:pt idx="439">
                  <c:v>36.4</c:v>
                </c:pt>
                <c:pt idx="440">
                  <c:v>36.5</c:v>
                </c:pt>
                <c:pt idx="441">
                  <c:v>36.616666666666667</c:v>
                </c:pt>
                <c:pt idx="442">
                  <c:v>36.700000000000003</c:v>
                </c:pt>
                <c:pt idx="443">
                  <c:v>36.716666666666669</c:v>
                </c:pt>
                <c:pt idx="444">
                  <c:v>36.716666666666669</c:v>
                </c:pt>
                <c:pt idx="445">
                  <c:v>36.799999999999997</c:v>
                </c:pt>
                <c:pt idx="446">
                  <c:v>36.9</c:v>
                </c:pt>
                <c:pt idx="447">
                  <c:v>36.966666666666669</c:v>
                </c:pt>
                <c:pt idx="448">
                  <c:v>37.016666666666666</c:v>
                </c:pt>
                <c:pt idx="449">
                  <c:v>37.1</c:v>
                </c:pt>
                <c:pt idx="450">
                  <c:v>37.116666666666667</c:v>
                </c:pt>
                <c:pt idx="451">
                  <c:v>37.200000000000003</c:v>
                </c:pt>
                <c:pt idx="452">
                  <c:v>37.299999999999997</c:v>
                </c:pt>
                <c:pt idx="453">
                  <c:v>37.43333333333333</c:v>
                </c:pt>
                <c:pt idx="454">
                  <c:v>37.56666666666667</c:v>
                </c:pt>
                <c:pt idx="455">
                  <c:v>37.700000000000003</c:v>
                </c:pt>
                <c:pt idx="456">
                  <c:v>37.81666666666667</c:v>
                </c:pt>
                <c:pt idx="457">
                  <c:v>37.950000000000003</c:v>
                </c:pt>
                <c:pt idx="458">
                  <c:v>38.06666666666667</c:v>
                </c:pt>
                <c:pt idx="459">
                  <c:v>38.083333333333336</c:v>
                </c:pt>
                <c:pt idx="460">
                  <c:v>38.266666666666666</c:v>
                </c:pt>
                <c:pt idx="461">
                  <c:v>38.31666666666667</c:v>
                </c:pt>
                <c:pt idx="462">
                  <c:v>38.383333333333333</c:v>
                </c:pt>
                <c:pt idx="463">
                  <c:v>38.450000000000003</c:v>
                </c:pt>
                <c:pt idx="464">
                  <c:v>38.483333333333334</c:v>
                </c:pt>
                <c:pt idx="465">
                  <c:v>38.583333333333336</c:v>
                </c:pt>
                <c:pt idx="466">
                  <c:v>38.616666666666667</c:v>
                </c:pt>
                <c:pt idx="467">
                  <c:v>38.716666666666669</c:v>
                </c:pt>
                <c:pt idx="468">
                  <c:v>38.733333333333334</c:v>
                </c:pt>
                <c:pt idx="469">
                  <c:v>38.883333333333333</c:v>
                </c:pt>
                <c:pt idx="470">
                  <c:v>39</c:v>
                </c:pt>
                <c:pt idx="471">
                  <c:v>39.1</c:v>
                </c:pt>
                <c:pt idx="472">
                  <c:v>39.200000000000003</c:v>
                </c:pt>
                <c:pt idx="473">
                  <c:v>39.333333333333336</c:v>
                </c:pt>
                <c:pt idx="474">
                  <c:v>39.450000000000003</c:v>
                </c:pt>
                <c:pt idx="475">
                  <c:v>39.549999999999997</c:v>
                </c:pt>
                <c:pt idx="476">
                  <c:v>39.65</c:v>
                </c:pt>
                <c:pt idx="477">
                  <c:v>39.766666666666666</c:v>
                </c:pt>
                <c:pt idx="478">
                  <c:v>39.85</c:v>
                </c:pt>
                <c:pt idx="479">
                  <c:v>39.93333333333333</c:v>
                </c:pt>
                <c:pt idx="480">
                  <c:v>40.016666666666666</c:v>
                </c:pt>
                <c:pt idx="481">
                  <c:v>40.116666666666667</c:v>
                </c:pt>
                <c:pt idx="482">
                  <c:v>40.200000000000003</c:v>
                </c:pt>
                <c:pt idx="483">
                  <c:v>40.299999999999997</c:v>
                </c:pt>
                <c:pt idx="484">
                  <c:v>40.333333333333336</c:v>
                </c:pt>
                <c:pt idx="485">
                  <c:v>40.366666666666667</c:v>
                </c:pt>
                <c:pt idx="486">
                  <c:v>40.450000000000003</c:v>
                </c:pt>
                <c:pt idx="487">
                  <c:v>40.533333333333331</c:v>
                </c:pt>
                <c:pt idx="488">
                  <c:v>40.549999999999997</c:v>
                </c:pt>
                <c:pt idx="489">
                  <c:v>40.633333333333333</c:v>
                </c:pt>
                <c:pt idx="490">
                  <c:v>40.666666666666664</c:v>
                </c:pt>
                <c:pt idx="491">
                  <c:v>40.783333333333331</c:v>
                </c:pt>
                <c:pt idx="492">
                  <c:v>40.85</c:v>
                </c:pt>
                <c:pt idx="493">
                  <c:v>40.966666666666669</c:v>
                </c:pt>
                <c:pt idx="494">
                  <c:v>41.05</c:v>
                </c:pt>
                <c:pt idx="495">
                  <c:v>41.133333333333333</c:v>
                </c:pt>
                <c:pt idx="496">
                  <c:v>41.233333333333334</c:v>
                </c:pt>
                <c:pt idx="497">
                  <c:v>41.3</c:v>
                </c:pt>
                <c:pt idx="498">
                  <c:v>41.383333333333333</c:v>
                </c:pt>
                <c:pt idx="499">
                  <c:v>41.483333333333334</c:v>
                </c:pt>
                <c:pt idx="500">
                  <c:v>41.56666666666667</c:v>
                </c:pt>
                <c:pt idx="501">
                  <c:v>41.616666666666667</c:v>
                </c:pt>
                <c:pt idx="502">
                  <c:v>41.733333333333334</c:v>
                </c:pt>
                <c:pt idx="503">
                  <c:v>41.833333333333336</c:v>
                </c:pt>
                <c:pt idx="504">
                  <c:v>41.95</c:v>
                </c:pt>
                <c:pt idx="505">
                  <c:v>42.033333333333331</c:v>
                </c:pt>
                <c:pt idx="506">
                  <c:v>42.133333333333333</c:v>
                </c:pt>
                <c:pt idx="507">
                  <c:v>42.233333333333334</c:v>
                </c:pt>
                <c:pt idx="508">
                  <c:v>42.333333333333336</c:v>
                </c:pt>
                <c:pt idx="509">
                  <c:v>42.43333333333333</c:v>
                </c:pt>
                <c:pt idx="510">
                  <c:v>42.483333333333334</c:v>
                </c:pt>
                <c:pt idx="511">
                  <c:v>42.55</c:v>
                </c:pt>
                <c:pt idx="512">
                  <c:v>42.56666666666667</c:v>
                </c:pt>
                <c:pt idx="513">
                  <c:v>42.666666666666664</c:v>
                </c:pt>
                <c:pt idx="514">
                  <c:v>42.75</c:v>
                </c:pt>
                <c:pt idx="515">
                  <c:v>42.8</c:v>
                </c:pt>
                <c:pt idx="516">
                  <c:v>42.9</c:v>
                </c:pt>
                <c:pt idx="517">
                  <c:v>42.966666666666669</c:v>
                </c:pt>
                <c:pt idx="518">
                  <c:v>43.05</c:v>
                </c:pt>
                <c:pt idx="519">
                  <c:v>43.15</c:v>
                </c:pt>
                <c:pt idx="520">
                  <c:v>43.25</c:v>
                </c:pt>
                <c:pt idx="521">
                  <c:v>43.31666666666667</c:v>
                </c:pt>
                <c:pt idx="522">
                  <c:v>43.4</c:v>
                </c:pt>
                <c:pt idx="523">
                  <c:v>43.516666666666666</c:v>
                </c:pt>
                <c:pt idx="524">
                  <c:v>43.633333333333333</c:v>
                </c:pt>
                <c:pt idx="525">
                  <c:v>43.75</c:v>
                </c:pt>
                <c:pt idx="526">
                  <c:v>43.833333333333336</c:v>
                </c:pt>
                <c:pt idx="527">
                  <c:v>43.9</c:v>
                </c:pt>
                <c:pt idx="528">
                  <c:v>43.983333333333334</c:v>
                </c:pt>
                <c:pt idx="529">
                  <c:v>44.05</c:v>
                </c:pt>
                <c:pt idx="530">
                  <c:v>44.06666666666667</c:v>
                </c:pt>
                <c:pt idx="531">
                  <c:v>44.166666666666664</c:v>
                </c:pt>
                <c:pt idx="532">
                  <c:v>44.233333333333334</c:v>
                </c:pt>
                <c:pt idx="533">
                  <c:v>44.266666666666666</c:v>
                </c:pt>
                <c:pt idx="534">
                  <c:v>44.3</c:v>
                </c:pt>
                <c:pt idx="535">
                  <c:v>44.383333333333333</c:v>
                </c:pt>
                <c:pt idx="536">
                  <c:v>44.43333333333333</c:v>
                </c:pt>
                <c:pt idx="537">
                  <c:v>44.483333333333334</c:v>
                </c:pt>
                <c:pt idx="538">
                  <c:v>44.516666666666666</c:v>
                </c:pt>
                <c:pt idx="539">
                  <c:v>44.56666666666667</c:v>
                </c:pt>
                <c:pt idx="540">
                  <c:v>44.7</c:v>
                </c:pt>
                <c:pt idx="541">
                  <c:v>44.8</c:v>
                </c:pt>
                <c:pt idx="542">
                  <c:v>44.9</c:v>
                </c:pt>
                <c:pt idx="543">
                  <c:v>45</c:v>
                </c:pt>
                <c:pt idx="544">
                  <c:v>45.05</c:v>
                </c:pt>
                <c:pt idx="545">
                  <c:v>45.116666666666667</c:v>
                </c:pt>
                <c:pt idx="546">
                  <c:v>45.25</c:v>
                </c:pt>
                <c:pt idx="547">
                  <c:v>45.35</c:v>
                </c:pt>
                <c:pt idx="548">
                  <c:v>45.45</c:v>
                </c:pt>
                <c:pt idx="549">
                  <c:v>45.55</c:v>
                </c:pt>
                <c:pt idx="550">
                  <c:v>45.7</c:v>
                </c:pt>
                <c:pt idx="551">
                  <c:v>45.85</c:v>
                </c:pt>
                <c:pt idx="552">
                  <c:v>45.966666666666669</c:v>
                </c:pt>
                <c:pt idx="553">
                  <c:v>46.1</c:v>
                </c:pt>
                <c:pt idx="554">
                  <c:v>46.2</c:v>
                </c:pt>
                <c:pt idx="555">
                  <c:v>46.3</c:v>
                </c:pt>
                <c:pt idx="556">
                  <c:v>46.4</c:v>
                </c:pt>
                <c:pt idx="557">
                  <c:v>46.45</c:v>
                </c:pt>
                <c:pt idx="558">
                  <c:v>46.516666666666666</c:v>
                </c:pt>
                <c:pt idx="559">
                  <c:v>46.583333333333336</c:v>
                </c:pt>
                <c:pt idx="560">
                  <c:v>46.6</c:v>
                </c:pt>
                <c:pt idx="561">
                  <c:v>46.666666666666664</c:v>
                </c:pt>
                <c:pt idx="562">
                  <c:v>46.766666666666666</c:v>
                </c:pt>
                <c:pt idx="563">
                  <c:v>46.8</c:v>
                </c:pt>
                <c:pt idx="564">
                  <c:v>46.916666666666664</c:v>
                </c:pt>
                <c:pt idx="565">
                  <c:v>47.016666666666666</c:v>
                </c:pt>
                <c:pt idx="566">
                  <c:v>47.083333333333336</c:v>
                </c:pt>
                <c:pt idx="567">
                  <c:v>47.18333333333333</c:v>
                </c:pt>
                <c:pt idx="568">
                  <c:v>47.233333333333334</c:v>
                </c:pt>
                <c:pt idx="569">
                  <c:v>47.333333333333336</c:v>
                </c:pt>
                <c:pt idx="570">
                  <c:v>47.366666666666667</c:v>
                </c:pt>
                <c:pt idx="571">
                  <c:v>47.466666666666669</c:v>
                </c:pt>
                <c:pt idx="572">
                  <c:v>47.583333333333336</c:v>
                </c:pt>
                <c:pt idx="573">
                  <c:v>47.716666666666669</c:v>
                </c:pt>
                <c:pt idx="574">
                  <c:v>47.85</c:v>
                </c:pt>
                <c:pt idx="575">
                  <c:v>47.983333333333334</c:v>
                </c:pt>
                <c:pt idx="576">
                  <c:v>48.133333333333333</c:v>
                </c:pt>
                <c:pt idx="577">
                  <c:v>48.283333333333331</c:v>
                </c:pt>
                <c:pt idx="578">
                  <c:v>48.45</c:v>
                </c:pt>
                <c:pt idx="579">
                  <c:v>48.55</c:v>
                </c:pt>
                <c:pt idx="580">
                  <c:v>48.65</c:v>
                </c:pt>
                <c:pt idx="581">
                  <c:v>48.733333333333334</c:v>
                </c:pt>
                <c:pt idx="582">
                  <c:v>48.75</c:v>
                </c:pt>
                <c:pt idx="583">
                  <c:v>48.81666666666667</c:v>
                </c:pt>
                <c:pt idx="584">
                  <c:v>48.93333333333333</c:v>
                </c:pt>
                <c:pt idx="585">
                  <c:v>48.983333333333334</c:v>
                </c:pt>
                <c:pt idx="586">
                  <c:v>49.016666666666666</c:v>
                </c:pt>
                <c:pt idx="587">
                  <c:v>49.116666666666667</c:v>
                </c:pt>
                <c:pt idx="588">
                  <c:v>49.233333333333334</c:v>
                </c:pt>
                <c:pt idx="589">
                  <c:v>49.25</c:v>
                </c:pt>
                <c:pt idx="590">
                  <c:v>49.31666666666667</c:v>
                </c:pt>
                <c:pt idx="591">
                  <c:v>49.43333333333333</c:v>
                </c:pt>
                <c:pt idx="592">
                  <c:v>49.55</c:v>
                </c:pt>
                <c:pt idx="593">
                  <c:v>49.56666666666667</c:v>
                </c:pt>
                <c:pt idx="594">
                  <c:v>49.616666666666667</c:v>
                </c:pt>
                <c:pt idx="595">
                  <c:v>49.75</c:v>
                </c:pt>
                <c:pt idx="596">
                  <c:v>49.866666666666667</c:v>
                </c:pt>
                <c:pt idx="597">
                  <c:v>49.916666666666664</c:v>
                </c:pt>
                <c:pt idx="598">
                  <c:v>49.983333333333334</c:v>
                </c:pt>
                <c:pt idx="599">
                  <c:v>50.1</c:v>
                </c:pt>
                <c:pt idx="600">
                  <c:v>50.18333333333333</c:v>
                </c:pt>
                <c:pt idx="601">
                  <c:v>50.3</c:v>
                </c:pt>
                <c:pt idx="602">
                  <c:v>50.416666666666664</c:v>
                </c:pt>
                <c:pt idx="603">
                  <c:v>50.45</c:v>
                </c:pt>
                <c:pt idx="604">
                  <c:v>50.56666666666667</c:v>
                </c:pt>
                <c:pt idx="605">
                  <c:v>50.7</c:v>
                </c:pt>
                <c:pt idx="606">
                  <c:v>50.8</c:v>
                </c:pt>
                <c:pt idx="607">
                  <c:v>50.9</c:v>
                </c:pt>
                <c:pt idx="608">
                  <c:v>51.016666666666666</c:v>
                </c:pt>
                <c:pt idx="609">
                  <c:v>51.033333333333331</c:v>
                </c:pt>
                <c:pt idx="610">
                  <c:v>51.1</c:v>
                </c:pt>
                <c:pt idx="611">
                  <c:v>51.166666666666664</c:v>
                </c:pt>
                <c:pt idx="612">
                  <c:v>51.25</c:v>
                </c:pt>
                <c:pt idx="613">
                  <c:v>51.3</c:v>
                </c:pt>
                <c:pt idx="614">
                  <c:v>51.383333333333333</c:v>
                </c:pt>
                <c:pt idx="615">
                  <c:v>51.483333333333334</c:v>
                </c:pt>
                <c:pt idx="616">
                  <c:v>51.6</c:v>
                </c:pt>
                <c:pt idx="617">
                  <c:v>51.716666666666669</c:v>
                </c:pt>
                <c:pt idx="618">
                  <c:v>51.866666666666667</c:v>
                </c:pt>
                <c:pt idx="619">
                  <c:v>51.966666666666669</c:v>
                </c:pt>
                <c:pt idx="620">
                  <c:v>52.083333333333336</c:v>
                </c:pt>
                <c:pt idx="621">
                  <c:v>52.2</c:v>
                </c:pt>
                <c:pt idx="622">
                  <c:v>52.333333333333336</c:v>
                </c:pt>
                <c:pt idx="623">
                  <c:v>52.5</c:v>
                </c:pt>
                <c:pt idx="624">
                  <c:v>52.65</c:v>
                </c:pt>
                <c:pt idx="625">
                  <c:v>52.75</c:v>
                </c:pt>
                <c:pt idx="626">
                  <c:v>52.8</c:v>
                </c:pt>
                <c:pt idx="627">
                  <c:v>52.81666666666667</c:v>
                </c:pt>
                <c:pt idx="628">
                  <c:v>52.966666666666669</c:v>
                </c:pt>
                <c:pt idx="629">
                  <c:v>53.083333333333336</c:v>
                </c:pt>
                <c:pt idx="630">
                  <c:v>53.166666666666664</c:v>
                </c:pt>
                <c:pt idx="631">
                  <c:v>53.25</c:v>
                </c:pt>
                <c:pt idx="632">
                  <c:v>53.416666666666664</c:v>
                </c:pt>
                <c:pt idx="633">
                  <c:v>53.483333333333334</c:v>
                </c:pt>
                <c:pt idx="634">
                  <c:v>53.583333333333336</c:v>
                </c:pt>
                <c:pt idx="635">
                  <c:v>53.666666666666664</c:v>
                </c:pt>
                <c:pt idx="636">
                  <c:v>53.81666666666667</c:v>
                </c:pt>
                <c:pt idx="637">
                  <c:v>53.9</c:v>
                </c:pt>
                <c:pt idx="638">
                  <c:v>54.05</c:v>
                </c:pt>
                <c:pt idx="639">
                  <c:v>54.233333333333334</c:v>
                </c:pt>
                <c:pt idx="640">
                  <c:v>54.366666666666667</c:v>
                </c:pt>
                <c:pt idx="641">
                  <c:v>54.5</c:v>
                </c:pt>
                <c:pt idx="642">
                  <c:v>54.533333333333331</c:v>
                </c:pt>
                <c:pt idx="643">
                  <c:v>54.65</c:v>
                </c:pt>
                <c:pt idx="644">
                  <c:v>54.75</c:v>
                </c:pt>
                <c:pt idx="645">
                  <c:v>54.866666666666667</c:v>
                </c:pt>
                <c:pt idx="646">
                  <c:v>54.916666666666664</c:v>
                </c:pt>
                <c:pt idx="647">
                  <c:v>54.983333333333334</c:v>
                </c:pt>
                <c:pt idx="648">
                  <c:v>55.06666666666667</c:v>
                </c:pt>
                <c:pt idx="649">
                  <c:v>55.133333333333333</c:v>
                </c:pt>
                <c:pt idx="650">
                  <c:v>55.18333333333333</c:v>
                </c:pt>
                <c:pt idx="651">
                  <c:v>55.2</c:v>
                </c:pt>
                <c:pt idx="652">
                  <c:v>55.366666666666667</c:v>
                </c:pt>
                <c:pt idx="653">
                  <c:v>55.55</c:v>
                </c:pt>
                <c:pt idx="654">
                  <c:v>55.666666666666664</c:v>
                </c:pt>
                <c:pt idx="655">
                  <c:v>55.766666666666666</c:v>
                </c:pt>
                <c:pt idx="656">
                  <c:v>55.783333333333331</c:v>
                </c:pt>
                <c:pt idx="657">
                  <c:v>55.85</c:v>
                </c:pt>
                <c:pt idx="658">
                  <c:v>55.9</c:v>
                </c:pt>
                <c:pt idx="659">
                  <c:v>55.95</c:v>
                </c:pt>
                <c:pt idx="660">
                  <c:v>56.016666666666666</c:v>
                </c:pt>
                <c:pt idx="661">
                  <c:v>56.06666666666667</c:v>
                </c:pt>
                <c:pt idx="662">
                  <c:v>56.2</c:v>
                </c:pt>
                <c:pt idx="663">
                  <c:v>56.233333333333334</c:v>
                </c:pt>
                <c:pt idx="664">
                  <c:v>56.3</c:v>
                </c:pt>
                <c:pt idx="665">
                  <c:v>56.416666666666664</c:v>
                </c:pt>
                <c:pt idx="666">
                  <c:v>56.516666666666666</c:v>
                </c:pt>
                <c:pt idx="667">
                  <c:v>56.55</c:v>
                </c:pt>
                <c:pt idx="668">
                  <c:v>56.583333333333336</c:v>
                </c:pt>
                <c:pt idx="669">
                  <c:v>56.68333333333333</c:v>
                </c:pt>
                <c:pt idx="670">
                  <c:v>56.81666666666667</c:v>
                </c:pt>
                <c:pt idx="671">
                  <c:v>56.866666666666667</c:v>
                </c:pt>
                <c:pt idx="672">
                  <c:v>56.9</c:v>
                </c:pt>
                <c:pt idx="673">
                  <c:v>57</c:v>
                </c:pt>
                <c:pt idx="674">
                  <c:v>57.116666666666667</c:v>
                </c:pt>
                <c:pt idx="675">
                  <c:v>57.133333333333333</c:v>
                </c:pt>
                <c:pt idx="676">
                  <c:v>57.283333333333331</c:v>
                </c:pt>
                <c:pt idx="677">
                  <c:v>57.4</c:v>
                </c:pt>
                <c:pt idx="678">
                  <c:v>57.5</c:v>
                </c:pt>
                <c:pt idx="679">
                  <c:v>57.55</c:v>
                </c:pt>
                <c:pt idx="680">
                  <c:v>57.7</c:v>
                </c:pt>
                <c:pt idx="681">
                  <c:v>57.75</c:v>
                </c:pt>
                <c:pt idx="682">
                  <c:v>57.866666666666667</c:v>
                </c:pt>
                <c:pt idx="683">
                  <c:v>58</c:v>
                </c:pt>
                <c:pt idx="684">
                  <c:v>58.1</c:v>
                </c:pt>
                <c:pt idx="685">
                  <c:v>58.116666666666667</c:v>
                </c:pt>
                <c:pt idx="686">
                  <c:v>58.166666666666664</c:v>
                </c:pt>
                <c:pt idx="687">
                  <c:v>58.2</c:v>
                </c:pt>
                <c:pt idx="688">
                  <c:v>58.266666666666666</c:v>
                </c:pt>
                <c:pt idx="689">
                  <c:v>58.283333333333331</c:v>
                </c:pt>
                <c:pt idx="690">
                  <c:v>58.31666666666667</c:v>
                </c:pt>
                <c:pt idx="691">
                  <c:v>58.366666666666667</c:v>
                </c:pt>
                <c:pt idx="692">
                  <c:v>58.383333333333333</c:v>
                </c:pt>
                <c:pt idx="693">
                  <c:v>58.5</c:v>
                </c:pt>
                <c:pt idx="694">
                  <c:v>58.6</c:v>
                </c:pt>
                <c:pt idx="695">
                  <c:v>58.68333333333333</c:v>
                </c:pt>
                <c:pt idx="696">
                  <c:v>58.766666666666666</c:v>
                </c:pt>
                <c:pt idx="697">
                  <c:v>58.833333333333336</c:v>
                </c:pt>
                <c:pt idx="698">
                  <c:v>58.9</c:v>
                </c:pt>
                <c:pt idx="699">
                  <c:v>58.95</c:v>
                </c:pt>
                <c:pt idx="700">
                  <c:v>59.033333333333331</c:v>
                </c:pt>
                <c:pt idx="701">
                  <c:v>59.06666666666667</c:v>
                </c:pt>
                <c:pt idx="702">
                  <c:v>59.116666666666667</c:v>
                </c:pt>
                <c:pt idx="703">
                  <c:v>59.133333333333333</c:v>
                </c:pt>
                <c:pt idx="704">
                  <c:v>59.18333333333333</c:v>
                </c:pt>
                <c:pt idx="705">
                  <c:v>59.266666666666666</c:v>
                </c:pt>
                <c:pt idx="706">
                  <c:v>59.333333333333336</c:v>
                </c:pt>
                <c:pt idx="707">
                  <c:v>59.35</c:v>
                </c:pt>
                <c:pt idx="708">
                  <c:v>59.416666666666664</c:v>
                </c:pt>
                <c:pt idx="709">
                  <c:v>59.483333333333334</c:v>
                </c:pt>
              </c:numCache>
            </c:numRef>
          </c:xVal>
          <c:yVal>
            <c:numRef>
              <c:f>'7 - Quantify workout'!$L$36:$L$745</c:f>
              <c:numCache>
                <c:formatCode>General</c:formatCode>
                <c:ptCount val="710"/>
                <c:pt idx="0">
                  <c:v>79</c:v>
                </c:pt>
                <c:pt idx="1">
                  <c:v>81</c:v>
                </c:pt>
                <c:pt idx="2">
                  <c:v>80</c:v>
                </c:pt>
                <c:pt idx="3">
                  <c:v>73</c:v>
                </c:pt>
                <c:pt idx="4">
                  <c:v>76</c:v>
                </c:pt>
                <c:pt idx="5">
                  <c:v>79</c:v>
                </c:pt>
                <c:pt idx="6">
                  <c:v>89</c:v>
                </c:pt>
                <c:pt idx="7">
                  <c:v>94</c:v>
                </c:pt>
                <c:pt idx="8">
                  <c:v>99</c:v>
                </c:pt>
                <c:pt idx="9">
                  <c:v>101</c:v>
                </c:pt>
                <c:pt idx="10">
                  <c:v>104</c:v>
                </c:pt>
                <c:pt idx="11">
                  <c:v>107</c:v>
                </c:pt>
                <c:pt idx="12">
                  <c:v>108</c:v>
                </c:pt>
                <c:pt idx="13">
                  <c:v>112</c:v>
                </c:pt>
                <c:pt idx="14">
                  <c:v>113</c:v>
                </c:pt>
                <c:pt idx="15">
                  <c:v>115</c:v>
                </c:pt>
                <c:pt idx="16">
                  <c:v>114</c:v>
                </c:pt>
                <c:pt idx="17">
                  <c:v>117</c:v>
                </c:pt>
                <c:pt idx="18">
                  <c:v>119</c:v>
                </c:pt>
                <c:pt idx="19">
                  <c:v>119</c:v>
                </c:pt>
                <c:pt idx="20">
                  <c:v>119</c:v>
                </c:pt>
                <c:pt idx="21">
                  <c:v>117</c:v>
                </c:pt>
                <c:pt idx="22">
                  <c:v>116</c:v>
                </c:pt>
                <c:pt idx="23">
                  <c:v>116</c:v>
                </c:pt>
                <c:pt idx="24">
                  <c:v>114</c:v>
                </c:pt>
                <c:pt idx="25">
                  <c:v>111</c:v>
                </c:pt>
                <c:pt idx="26">
                  <c:v>109</c:v>
                </c:pt>
                <c:pt idx="27">
                  <c:v>109</c:v>
                </c:pt>
                <c:pt idx="28">
                  <c:v>111</c:v>
                </c:pt>
                <c:pt idx="29">
                  <c:v>112</c:v>
                </c:pt>
                <c:pt idx="30">
                  <c:v>113</c:v>
                </c:pt>
                <c:pt idx="31">
                  <c:v>114</c:v>
                </c:pt>
                <c:pt idx="32">
                  <c:v>115</c:v>
                </c:pt>
                <c:pt idx="33">
                  <c:v>117</c:v>
                </c:pt>
                <c:pt idx="34">
                  <c:v>117</c:v>
                </c:pt>
                <c:pt idx="35">
                  <c:v>116</c:v>
                </c:pt>
                <c:pt idx="36">
                  <c:v>114</c:v>
                </c:pt>
                <c:pt idx="37">
                  <c:v>112</c:v>
                </c:pt>
                <c:pt idx="38">
                  <c:v>109</c:v>
                </c:pt>
                <c:pt idx="39">
                  <c:v>110</c:v>
                </c:pt>
                <c:pt idx="40">
                  <c:v>112</c:v>
                </c:pt>
                <c:pt idx="41">
                  <c:v>114</c:v>
                </c:pt>
                <c:pt idx="42">
                  <c:v>112</c:v>
                </c:pt>
                <c:pt idx="43">
                  <c:v>111</c:v>
                </c:pt>
                <c:pt idx="44">
                  <c:v>109</c:v>
                </c:pt>
                <c:pt idx="45">
                  <c:v>109</c:v>
                </c:pt>
                <c:pt idx="46">
                  <c:v>108</c:v>
                </c:pt>
                <c:pt idx="47">
                  <c:v>103</c:v>
                </c:pt>
                <c:pt idx="48">
                  <c:v>101</c:v>
                </c:pt>
                <c:pt idx="49">
                  <c:v>92</c:v>
                </c:pt>
                <c:pt idx="50">
                  <c:v>91</c:v>
                </c:pt>
                <c:pt idx="51">
                  <c:v>95</c:v>
                </c:pt>
                <c:pt idx="52">
                  <c:v>100</c:v>
                </c:pt>
                <c:pt idx="53">
                  <c:v>102</c:v>
                </c:pt>
                <c:pt idx="54">
                  <c:v>102</c:v>
                </c:pt>
                <c:pt idx="55">
                  <c:v>101</c:v>
                </c:pt>
                <c:pt idx="56">
                  <c:v>101</c:v>
                </c:pt>
                <c:pt idx="57">
                  <c:v>105</c:v>
                </c:pt>
                <c:pt idx="58">
                  <c:v>108</c:v>
                </c:pt>
                <c:pt idx="59">
                  <c:v>106</c:v>
                </c:pt>
                <c:pt idx="60">
                  <c:v>106</c:v>
                </c:pt>
                <c:pt idx="61">
                  <c:v>107</c:v>
                </c:pt>
                <c:pt idx="62">
                  <c:v>107</c:v>
                </c:pt>
                <c:pt idx="63">
                  <c:v>107</c:v>
                </c:pt>
                <c:pt idx="64">
                  <c:v>108</c:v>
                </c:pt>
                <c:pt idx="65">
                  <c:v>110</c:v>
                </c:pt>
                <c:pt idx="66">
                  <c:v>109</c:v>
                </c:pt>
                <c:pt idx="67">
                  <c:v>107</c:v>
                </c:pt>
                <c:pt idx="68">
                  <c:v>101</c:v>
                </c:pt>
                <c:pt idx="69">
                  <c:v>100</c:v>
                </c:pt>
                <c:pt idx="70">
                  <c:v>99</c:v>
                </c:pt>
                <c:pt idx="71">
                  <c:v>100</c:v>
                </c:pt>
                <c:pt idx="72">
                  <c:v>102</c:v>
                </c:pt>
                <c:pt idx="73">
                  <c:v>102</c:v>
                </c:pt>
                <c:pt idx="74">
                  <c:v>104</c:v>
                </c:pt>
                <c:pt idx="75">
                  <c:v>109</c:v>
                </c:pt>
                <c:pt idx="76">
                  <c:v>112</c:v>
                </c:pt>
                <c:pt idx="77">
                  <c:v>115</c:v>
                </c:pt>
                <c:pt idx="78">
                  <c:v>119</c:v>
                </c:pt>
                <c:pt idx="79">
                  <c:v>120</c:v>
                </c:pt>
                <c:pt idx="80">
                  <c:v>123</c:v>
                </c:pt>
                <c:pt idx="81">
                  <c:v>126</c:v>
                </c:pt>
                <c:pt idx="82">
                  <c:v>126</c:v>
                </c:pt>
                <c:pt idx="83">
                  <c:v>128</c:v>
                </c:pt>
                <c:pt idx="84">
                  <c:v>128</c:v>
                </c:pt>
                <c:pt idx="85">
                  <c:v>130</c:v>
                </c:pt>
                <c:pt idx="86">
                  <c:v>132</c:v>
                </c:pt>
                <c:pt idx="87">
                  <c:v>133</c:v>
                </c:pt>
                <c:pt idx="88">
                  <c:v>136</c:v>
                </c:pt>
                <c:pt idx="89">
                  <c:v>137</c:v>
                </c:pt>
                <c:pt idx="90">
                  <c:v>136</c:v>
                </c:pt>
                <c:pt idx="91">
                  <c:v>138</c:v>
                </c:pt>
                <c:pt idx="92">
                  <c:v>141</c:v>
                </c:pt>
                <c:pt idx="93">
                  <c:v>143</c:v>
                </c:pt>
                <c:pt idx="94">
                  <c:v>143</c:v>
                </c:pt>
                <c:pt idx="95">
                  <c:v>145</c:v>
                </c:pt>
                <c:pt idx="96">
                  <c:v>146</c:v>
                </c:pt>
                <c:pt idx="97">
                  <c:v>149</c:v>
                </c:pt>
                <c:pt idx="98">
                  <c:v>150</c:v>
                </c:pt>
                <c:pt idx="99">
                  <c:v>151</c:v>
                </c:pt>
                <c:pt idx="100">
                  <c:v>152</c:v>
                </c:pt>
                <c:pt idx="101">
                  <c:v>153</c:v>
                </c:pt>
                <c:pt idx="102">
                  <c:v>153</c:v>
                </c:pt>
                <c:pt idx="103">
                  <c:v>153</c:v>
                </c:pt>
                <c:pt idx="104">
                  <c:v>154</c:v>
                </c:pt>
                <c:pt idx="105">
                  <c:v>156</c:v>
                </c:pt>
                <c:pt idx="106">
                  <c:v>156</c:v>
                </c:pt>
                <c:pt idx="107">
                  <c:v>157</c:v>
                </c:pt>
                <c:pt idx="108">
                  <c:v>158</c:v>
                </c:pt>
                <c:pt idx="109">
                  <c:v>158</c:v>
                </c:pt>
                <c:pt idx="110">
                  <c:v>159</c:v>
                </c:pt>
                <c:pt idx="111">
                  <c:v>159</c:v>
                </c:pt>
                <c:pt idx="112">
                  <c:v>161</c:v>
                </c:pt>
                <c:pt idx="113">
                  <c:v>161</c:v>
                </c:pt>
                <c:pt idx="114">
                  <c:v>161</c:v>
                </c:pt>
                <c:pt idx="115">
                  <c:v>161</c:v>
                </c:pt>
                <c:pt idx="116">
                  <c:v>161</c:v>
                </c:pt>
                <c:pt idx="117">
                  <c:v>162</c:v>
                </c:pt>
                <c:pt idx="118">
                  <c:v>162</c:v>
                </c:pt>
                <c:pt idx="119">
                  <c:v>163</c:v>
                </c:pt>
                <c:pt idx="120">
                  <c:v>163</c:v>
                </c:pt>
                <c:pt idx="121">
                  <c:v>163</c:v>
                </c:pt>
                <c:pt idx="122">
                  <c:v>163</c:v>
                </c:pt>
                <c:pt idx="123">
                  <c:v>164</c:v>
                </c:pt>
                <c:pt idx="124">
                  <c:v>164</c:v>
                </c:pt>
                <c:pt idx="125">
                  <c:v>165</c:v>
                </c:pt>
                <c:pt idx="126">
                  <c:v>165</c:v>
                </c:pt>
                <c:pt idx="127">
                  <c:v>166</c:v>
                </c:pt>
                <c:pt idx="128">
                  <c:v>166</c:v>
                </c:pt>
                <c:pt idx="129">
                  <c:v>166</c:v>
                </c:pt>
                <c:pt idx="130">
                  <c:v>165</c:v>
                </c:pt>
                <c:pt idx="131">
                  <c:v>163</c:v>
                </c:pt>
                <c:pt idx="132">
                  <c:v>161</c:v>
                </c:pt>
                <c:pt idx="133">
                  <c:v>160</c:v>
                </c:pt>
                <c:pt idx="134">
                  <c:v>159</c:v>
                </c:pt>
                <c:pt idx="135">
                  <c:v>158</c:v>
                </c:pt>
                <c:pt idx="136">
                  <c:v>157</c:v>
                </c:pt>
                <c:pt idx="137">
                  <c:v>152</c:v>
                </c:pt>
                <c:pt idx="138">
                  <c:v>149</c:v>
                </c:pt>
                <c:pt idx="139">
                  <c:v>146</c:v>
                </c:pt>
                <c:pt idx="140">
                  <c:v>145</c:v>
                </c:pt>
                <c:pt idx="141">
                  <c:v>144</c:v>
                </c:pt>
                <c:pt idx="142">
                  <c:v>143</c:v>
                </c:pt>
                <c:pt idx="143">
                  <c:v>140</c:v>
                </c:pt>
                <c:pt idx="144">
                  <c:v>137</c:v>
                </c:pt>
                <c:pt idx="145">
                  <c:v>133</c:v>
                </c:pt>
                <c:pt idx="146">
                  <c:v>133</c:v>
                </c:pt>
                <c:pt idx="147">
                  <c:v>130</c:v>
                </c:pt>
                <c:pt idx="148">
                  <c:v>125</c:v>
                </c:pt>
                <c:pt idx="149">
                  <c:v>125</c:v>
                </c:pt>
                <c:pt idx="150">
                  <c:v>124</c:v>
                </c:pt>
                <c:pt idx="151">
                  <c:v>125</c:v>
                </c:pt>
                <c:pt idx="152">
                  <c:v>127</c:v>
                </c:pt>
                <c:pt idx="153">
                  <c:v>127</c:v>
                </c:pt>
                <c:pt idx="154">
                  <c:v>126</c:v>
                </c:pt>
                <c:pt idx="155">
                  <c:v>125</c:v>
                </c:pt>
                <c:pt idx="156">
                  <c:v>124</c:v>
                </c:pt>
                <c:pt idx="157">
                  <c:v>121</c:v>
                </c:pt>
                <c:pt idx="158">
                  <c:v>119</c:v>
                </c:pt>
                <c:pt idx="159">
                  <c:v>116</c:v>
                </c:pt>
                <c:pt idx="160">
                  <c:v>114</c:v>
                </c:pt>
                <c:pt idx="161">
                  <c:v>116</c:v>
                </c:pt>
                <c:pt idx="162">
                  <c:v>114</c:v>
                </c:pt>
                <c:pt idx="163">
                  <c:v>112</c:v>
                </c:pt>
                <c:pt idx="164">
                  <c:v>111</c:v>
                </c:pt>
                <c:pt idx="165">
                  <c:v>113</c:v>
                </c:pt>
                <c:pt idx="166">
                  <c:v>114</c:v>
                </c:pt>
                <c:pt idx="167">
                  <c:v>114</c:v>
                </c:pt>
                <c:pt idx="168">
                  <c:v>114</c:v>
                </c:pt>
                <c:pt idx="169">
                  <c:v>115</c:v>
                </c:pt>
                <c:pt idx="170">
                  <c:v>117</c:v>
                </c:pt>
                <c:pt idx="171">
                  <c:v>122</c:v>
                </c:pt>
                <c:pt idx="172">
                  <c:v>122</c:v>
                </c:pt>
                <c:pt idx="173">
                  <c:v>126</c:v>
                </c:pt>
                <c:pt idx="174">
                  <c:v>126</c:v>
                </c:pt>
                <c:pt idx="175">
                  <c:v>129</c:v>
                </c:pt>
                <c:pt idx="176">
                  <c:v>131</c:v>
                </c:pt>
                <c:pt idx="177">
                  <c:v>134</c:v>
                </c:pt>
                <c:pt idx="178">
                  <c:v>140</c:v>
                </c:pt>
                <c:pt idx="179">
                  <c:v>142</c:v>
                </c:pt>
                <c:pt idx="180">
                  <c:v>146</c:v>
                </c:pt>
                <c:pt idx="181">
                  <c:v>150</c:v>
                </c:pt>
                <c:pt idx="182">
                  <c:v>152</c:v>
                </c:pt>
                <c:pt idx="183">
                  <c:v>154</c:v>
                </c:pt>
                <c:pt idx="184">
                  <c:v>156</c:v>
                </c:pt>
                <c:pt idx="185">
                  <c:v>158</c:v>
                </c:pt>
                <c:pt idx="186">
                  <c:v>161</c:v>
                </c:pt>
                <c:pt idx="187">
                  <c:v>162</c:v>
                </c:pt>
                <c:pt idx="188">
                  <c:v>163</c:v>
                </c:pt>
                <c:pt idx="189">
                  <c:v>163</c:v>
                </c:pt>
                <c:pt idx="190">
                  <c:v>164</c:v>
                </c:pt>
                <c:pt idx="191">
                  <c:v>164</c:v>
                </c:pt>
                <c:pt idx="192">
                  <c:v>164</c:v>
                </c:pt>
                <c:pt idx="193">
                  <c:v>165</c:v>
                </c:pt>
                <c:pt idx="194">
                  <c:v>165</c:v>
                </c:pt>
                <c:pt idx="195">
                  <c:v>167</c:v>
                </c:pt>
                <c:pt idx="196">
                  <c:v>168</c:v>
                </c:pt>
                <c:pt idx="197">
                  <c:v>169</c:v>
                </c:pt>
                <c:pt idx="198">
                  <c:v>169</c:v>
                </c:pt>
                <c:pt idx="199">
                  <c:v>169</c:v>
                </c:pt>
                <c:pt idx="200">
                  <c:v>169</c:v>
                </c:pt>
                <c:pt idx="201">
                  <c:v>169</c:v>
                </c:pt>
                <c:pt idx="202">
                  <c:v>170</c:v>
                </c:pt>
                <c:pt idx="203">
                  <c:v>170</c:v>
                </c:pt>
                <c:pt idx="204">
                  <c:v>171</c:v>
                </c:pt>
                <c:pt idx="205">
                  <c:v>171</c:v>
                </c:pt>
                <c:pt idx="206">
                  <c:v>171</c:v>
                </c:pt>
                <c:pt idx="207">
                  <c:v>171</c:v>
                </c:pt>
                <c:pt idx="208">
                  <c:v>171</c:v>
                </c:pt>
                <c:pt idx="209">
                  <c:v>171</c:v>
                </c:pt>
                <c:pt idx="210">
                  <c:v>172</c:v>
                </c:pt>
                <c:pt idx="211">
                  <c:v>172</c:v>
                </c:pt>
                <c:pt idx="212">
                  <c:v>172</c:v>
                </c:pt>
                <c:pt idx="213">
                  <c:v>172</c:v>
                </c:pt>
                <c:pt idx="214">
                  <c:v>172</c:v>
                </c:pt>
                <c:pt idx="215">
                  <c:v>172</c:v>
                </c:pt>
                <c:pt idx="216">
                  <c:v>172</c:v>
                </c:pt>
                <c:pt idx="217">
                  <c:v>172</c:v>
                </c:pt>
                <c:pt idx="218">
                  <c:v>172</c:v>
                </c:pt>
                <c:pt idx="219">
                  <c:v>172</c:v>
                </c:pt>
                <c:pt idx="220">
                  <c:v>172</c:v>
                </c:pt>
                <c:pt idx="221">
                  <c:v>172</c:v>
                </c:pt>
                <c:pt idx="222">
                  <c:v>172</c:v>
                </c:pt>
                <c:pt idx="223">
                  <c:v>171</c:v>
                </c:pt>
                <c:pt idx="224">
                  <c:v>168</c:v>
                </c:pt>
                <c:pt idx="225">
                  <c:v>166</c:v>
                </c:pt>
                <c:pt idx="226">
                  <c:v>164</c:v>
                </c:pt>
                <c:pt idx="227">
                  <c:v>164</c:v>
                </c:pt>
                <c:pt idx="228">
                  <c:v>161</c:v>
                </c:pt>
                <c:pt idx="229">
                  <c:v>160</c:v>
                </c:pt>
                <c:pt idx="230">
                  <c:v>157</c:v>
                </c:pt>
                <c:pt idx="231">
                  <c:v>156</c:v>
                </c:pt>
                <c:pt idx="232">
                  <c:v>154</c:v>
                </c:pt>
                <c:pt idx="233">
                  <c:v>152</c:v>
                </c:pt>
                <c:pt idx="234">
                  <c:v>149</c:v>
                </c:pt>
                <c:pt idx="235">
                  <c:v>144</c:v>
                </c:pt>
                <c:pt idx="236">
                  <c:v>141</c:v>
                </c:pt>
                <c:pt idx="237">
                  <c:v>136</c:v>
                </c:pt>
                <c:pt idx="238">
                  <c:v>131</c:v>
                </c:pt>
                <c:pt idx="239">
                  <c:v>128</c:v>
                </c:pt>
                <c:pt idx="240">
                  <c:v>125</c:v>
                </c:pt>
                <c:pt idx="241">
                  <c:v>123</c:v>
                </c:pt>
                <c:pt idx="242">
                  <c:v>119</c:v>
                </c:pt>
                <c:pt idx="243">
                  <c:v>119</c:v>
                </c:pt>
                <c:pt idx="244">
                  <c:v>119</c:v>
                </c:pt>
                <c:pt idx="245">
                  <c:v>122</c:v>
                </c:pt>
                <c:pt idx="246">
                  <c:v>122</c:v>
                </c:pt>
                <c:pt idx="247">
                  <c:v>120</c:v>
                </c:pt>
                <c:pt idx="248">
                  <c:v>119</c:v>
                </c:pt>
                <c:pt idx="249">
                  <c:v>120</c:v>
                </c:pt>
                <c:pt idx="250">
                  <c:v>119</c:v>
                </c:pt>
                <c:pt idx="251">
                  <c:v>116</c:v>
                </c:pt>
                <c:pt idx="252">
                  <c:v>117</c:v>
                </c:pt>
                <c:pt idx="253">
                  <c:v>117</c:v>
                </c:pt>
                <c:pt idx="254">
                  <c:v>115</c:v>
                </c:pt>
                <c:pt idx="255">
                  <c:v>114</c:v>
                </c:pt>
                <c:pt idx="256">
                  <c:v>112</c:v>
                </c:pt>
                <c:pt idx="257">
                  <c:v>113</c:v>
                </c:pt>
                <c:pt idx="258">
                  <c:v>117</c:v>
                </c:pt>
                <c:pt idx="259">
                  <c:v>117</c:v>
                </c:pt>
                <c:pt idx="260">
                  <c:v>118</c:v>
                </c:pt>
                <c:pt idx="261">
                  <c:v>119</c:v>
                </c:pt>
                <c:pt idx="262">
                  <c:v>122</c:v>
                </c:pt>
                <c:pt idx="263">
                  <c:v>127</c:v>
                </c:pt>
                <c:pt idx="264">
                  <c:v>129</c:v>
                </c:pt>
                <c:pt idx="265">
                  <c:v>132</c:v>
                </c:pt>
                <c:pt idx="266">
                  <c:v>134</c:v>
                </c:pt>
                <c:pt idx="267">
                  <c:v>137</c:v>
                </c:pt>
                <c:pt idx="268">
                  <c:v>139</c:v>
                </c:pt>
                <c:pt idx="269">
                  <c:v>140</c:v>
                </c:pt>
                <c:pt idx="270">
                  <c:v>142</c:v>
                </c:pt>
                <c:pt idx="271">
                  <c:v>146</c:v>
                </c:pt>
                <c:pt idx="272">
                  <c:v>149</c:v>
                </c:pt>
                <c:pt idx="273">
                  <c:v>151</c:v>
                </c:pt>
                <c:pt idx="274">
                  <c:v>153</c:v>
                </c:pt>
                <c:pt idx="275">
                  <c:v>156</c:v>
                </c:pt>
                <c:pt idx="276">
                  <c:v>157</c:v>
                </c:pt>
                <c:pt idx="277">
                  <c:v>158</c:v>
                </c:pt>
                <c:pt idx="278">
                  <c:v>158</c:v>
                </c:pt>
                <c:pt idx="279">
                  <c:v>159</c:v>
                </c:pt>
                <c:pt idx="280">
                  <c:v>160</c:v>
                </c:pt>
                <c:pt idx="281">
                  <c:v>161</c:v>
                </c:pt>
                <c:pt idx="282">
                  <c:v>162</c:v>
                </c:pt>
                <c:pt idx="283">
                  <c:v>163</c:v>
                </c:pt>
                <c:pt idx="284">
                  <c:v>163</c:v>
                </c:pt>
                <c:pt idx="285">
                  <c:v>164</c:v>
                </c:pt>
                <c:pt idx="286">
                  <c:v>165</c:v>
                </c:pt>
                <c:pt idx="287">
                  <c:v>166</c:v>
                </c:pt>
                <c:pt idx="288">
                  <c:v>167</c:v>
                </c:pt>
                <c:pt idx="289">
                  <c:v>169</c:v>
                </c:pt>
                <c:pt idx="290">
                  <c:v>170</c:v>
                </c:pt>
                <c:pt idx="291">
                  <c:v>170</c:v>
                </c:pt>
                <c:pt idx="292">
                  <c:v>170</c:v>
                </c:pt>
                <c:pt idx="293">
                  <c:v>170</c:v>
                </c:pt>
                <c:pt idx="294">
                  <c:v>171</c:v>
                </c:pt>
                <c:pt idx="295">
                  <c:v>172</c:v>
                </c:pt>
                <c:pt idx="296">
                  <c:v>172</c:v>
                </c:pt>
                <c:pt idx="297">
                  <c:v>172</c:v>
                </c:pt>
                <c:pt idx="298">
                  <c:v>172</c:v>
                </c:pt>
                <c:pt idx="299">
                  <c:v>172</c:v>
                </c:pt>
                <c:pt idx="300">
                  <c:v>173</c:v>
                </c:pt>
                <c:pt idx="301">
                  <c:v>174</c:v>
                </c:pt>
                <c:pt idx="302">
                  <c:v>174</c:v>
                </c:pt>
                <c:pt idx="303">
                  <c:v>174</c:v>
                </c:pt>
                <c:pt idx="304">
                  <c:v>175</c:v>
                </c:pt>
                <c:pt idx="305">
                  <c:v>175</c:v>
                </c:pt>
                <c:pt idx="306">
                  <c:v>176</c:v>
                </c:pt>
                <c:pt idx="307">
                  <c:v>176</c:v>
                </c:pt>
                <c:pt idx="308">
                  <c:v>176</c:v>
                </c:pt>
                <c:pt idx="309">
                  <c:v>176</c:v>
                </c:pt>
                <c:pt idx="310">
                  <c:v>176</c:v>
                </c:pt>
                <c:pt idx="311">
                  <c:v>177</c:v>
                </c:pt>
                <c:pt idx="312">
                  <c:v>177</c:v>
                </c:pt>
                <c:pt idx="313">
                  <c:v>177</c:v>
                </c:pt>
                <c:pt idx="314">
                  <c:v>177</c:v>
                </c:pt>
                <c:pt idx="315">
                  <c:v>177</c:v>
                </c:pt>
                <c:pt idx="316">
                  <c:v>177</c:v>
                </c:pt>
                <c:pt idx="317">
                  <c:v>177</c:v>
                </c:pt>
                <c:pt idx="318">
                  <c:v>177</c:v>
                </c:pt>
                <c:pt idx="319">
                  <c:v>177</c:v>
                </c:pt>
                <c:pt idx="320">
                  <c:v>175</c:v>
                </c:pt>
                <c:pt idx="321">
                  <c:v>172</c:v>
                </c:pt>
                <c:pt idx="322">
                  <c:v>172</c:v>
                </c:pt>
                <c:pt idx="323">
                  <c:v>170</c:v>
                </c:pt>
                <c:pt idx="324">
                  <c:v>168</c:v>
                </c:pt>
                <c:pt idx="325">
                  <c:v>166</c:v>
                </c:pt>
                <c:pt idx="326">
                  <c:v>164</c:v>
                </c:pt>
                <c:pt idx="327">
                  <c:v>159</c:v>
                </c:pt>
                <c:pt idx="328">
                  <c:v>156</c:v>
                </c:pt>
                <c:pt idx="329">
                  <c:v>153</c:v>
                </c:pt>
                <c:pt idx="330">
                  <c:v>150</c:v>
                </c:pt>
                <c:pt idx="331">
                  <c:v>147</c:v>
                </c:pt>
                <c:pt idx="332">
                  <c:v>146</c:v>
                </c:pt>
                <c:pt idx="333">
                  <c:v>143</c:v>
                </c:pt>
                <c:pt idx="334">
                  <c:v>142</c:v>
                </c:pt>
                <c:pt idx="335">
                  <c:v>140</c:v>
                </c:pt>
                <c:pt idx="336">
                  <c:v>138</c:v>
                </c:pt>
                <c:pt idx="337">
                  <c:v>137</c:v>
                </c:pt>
                <c:pt idx="338">
                  <c:v>134</c:v>
                </c:pt>
                <c:pt idx="339">
                  <c:v>130</c:v>
                </c:pt>
                <c:pt idx="340">
                  <c:v>126</c:v>
                </c:pt>
                <c:pt idx="341">
                  <c:v>124</c:v>
                </c:pt>
                <c:pt idx="342">
                  <c:v>121</c:v>
                </c:pt>
                <c:pt idx="343">
                  <c:v>122</c:v>
                </c:pt>
                <c:pt idx="344">
                  <c:v>123</c:v>
                </c:pt>
                <c:pt idx="345">
                  <c:v>123</c:v>
                </c:pt>
                <c:pt idx="346">
                  <c:v>123</c:v>
                </c:pt>
                <c:pt idx="347">
                  <c:v>122</c:v>
                </c:pt>
                <c:pt idx="348">
                  <c:v>121</c:v>
                </c:pt>
                <c:pt idx="349">
                  <c:v>119</c:v>
                </c:pt>
                <c:pt idx="350">
                  <c:v>118</c:v>
                </c:pt>
                <c:pt idx="351">
                  <c:v>118</c:v>
                </c:pt>
                <c:pt idx="352">
                  <c:v>118</c:v>
                </c:pt>
                <c:pt idx="353">
                  <c:v>117</c:v>
                </c:pt>
                <c:pt idx="354">
                  <c:v>116</c:v>
                </c:pt>
                <c:pt idx="355">
                  <c:v>117</c:v>
                </c:pt>
                <c:pt idx="356">
                  <c:v>116</c:v>
                </c:pt>
                <c:pt idx="357">
                  <c:v>116</c:v>
                </c:pt>
                <c:pt idx="358">
                  <c:v>116</c:v>
                </c:pt>
                <c:pt idx="359">
                  <c:v>116</c:v>
                </c:pt>
                <c:pt idx="360">
                  <c:v>117</c:v>
                </c:pt>
                <c:pt idx="361">
                  <c:v>116</c:v>
                </c:pt>
                <c:pt idx="362">
                  <c:v>116</c:v>
                </c:pt>
                <c:pt idx="363">
                  <c:v>116</c:v>
                </c:pt>
                <c:pt idx="364">
                  <c:v>116</c:v>
                </c:pt>
                <c:pt idx="365">
                  <c:v>117</c:v>
                </c:pt>
                <c:pt idx="366">
                  <c:v>115</c:v>
                </c:pt>
                <c:pt idx="367">
                  <c:v>115</c:v>
                </c:pt>
                <c:pt idx="368">
                  <c:v>116</c:v>
                </c:pt>
                <c:pt idx="369">
                  <c:v>119</c:v>
                </c:pt>
                <c:pt idx="370">
                  <c:v>124</c:v>
                </c:pt>
                <c:pt idx="371">
                  <c:v>124</c:v>
                </c:pt>
                <c:pt idx="372">
                  <c:v>122</c:v>
                </c:pt>
                <c:pt idx="373">
                  <c:v>121</c:v>
                </c:pt>
                <c:pt idx="374">
                  <c:v>118</c:v>
                </c:pt>
                <c:pt idx="375">
                  <c:v>117</c:v>
                </c:pt>
                <c:pt idx="376">
                  <c:v>117</c:v>
                </c:pt>
                <c:pt idx="377">
                  <c:v>119</c:v>
                </c:pt>
                <c:pt idx="378">
                  <c:v>119</c:v>
                </c:pt>
                <c:pt idx="379">
                  <c:v>119</c:v>
                </c:pt>
                <c:pt idx="380">
                  <c:v>118</c:v>
                </c:pt>
                <c:pt idx="381">
                  <c:v>118</c:v>
                </c:pt>
                <c:pt idx="382">
                  <c:v>116</c:v>
                </c:pt>
                <c:pt idx="383">
                  <c:v>115</c:v>
                </c:pt>
                <c:pt idx="384">
                  <c:v>115</c:v>
                </c:pt>
                <c:pt idx="385">
                  <c:v>113</c:v>
                </c:pt>
                <c:pt idx="386">
                  <c:v>113</c:v>
                </c:pt>
                <c:pt idx="387">
                  <c:v>112</c:v>
                </c:pt>
                <c:pt idx="388">
                  <c:v>112</c:v>
                </c:pt>
                <c:pt idx="389">
                  <c:v>112</c:v>
                </c:pt>
                <c:pt idx="390">
                  <c:v>113</c:v>
                </c:pt>
                <c:pt idx="391">
                  <c:v>113</c:v>
                </c:pt>
                <c:pt idx="392">
                  <c:v>114</c:v>
                </c:pt>
                <c:pt idx="393">
                  <c:v>118</c:v>
                </c:pt>
                <c:pt idx="394">
                  <c:v>123</c:v>
                </c:pt>
                <c:pt idx="395">
                  <c:v>125</c:v>
                </c:pt>
                <c:pt idx="396">
                  <c:v>127</c:v>
                </c:pt>
                <c:pt idx="397">
                  <c:v>127</c:v>
                </c:pt>
                <c:pt idx="398">
                  <c:v>130</c:v>
                </c:pt>
                <c:pt idx="399">
                  <c:v>133</c:v>
                </c:pt>
                <c:pt idx="400">
                  <c:v>138</c:v>
                </c:pt>
                <c:pt idx="401">
                  <c:v>144</c:v>
                </c:pt>
                <c:pt idx="402">
                  <c:v>148</c:v>
                </c:pt>
                <c:pt idx="403">
                  <c:v>151</c:v>
                </c:pt>
                <c:pt idx="404">
                  <c:v>154</c:v>
                </c:pt>
                <c:pt idx="405">
                  <c:v>156</c:v>
                </c:pt>
                <c:pt idx="406">
                  <c:v>158</c:v>
                </c:pt>
                <c:pt idx="407">
                  <c:v>158</c:v>
                </c:pt>
                <c:pt idx="408">
                  <c:v>159</c:v>
                </c:pt>
                <c:pt idx="409">
                  <c:v>159</c:v>
                </c:pt>
                <c:pt idx="410">
                  <c:v>159</c:v>
                </c:pt>
                <c:pt idx="411">
                  <c:v>159</c:v>
                </c:pt>
                <c:pt idx="412">
                  <c:v>159</c:v>
                </c:pt>
                <c:pt idx="413">
                  <c:v>159</c:v>
                </c:pt>
                <c:pt idx="414">
                  <c:v>159</c:v>
                </c:pt>
                <c:pt idx="415">
                  <c:v>161</c:v>
                </c:pt>
                <c:pt idx="416">
                  <c:v>164</c:v>
                </c:pt>
                <c:pt idx="417">
                  <c:v>165</c:v>
                </c:pt>
                <c:pt idx="418">
                  <c:v>165</c:v>
                </c:pt>
                <c:pt idx="419">
                  <c:v>165</c:v>
                </c:pt>
                <c:pt idx="420">
                  <c:v>166</c:v>
                </c:pt>
                <c:pt idx="421">
                  <c:v>167</c:v>
                </c:pt>
                <c:pt idx="422">
                  <c:v>167</c:v>
                </c:pt>
                <c:pt idx="423">
                  <c:v>169</c:v>
                </c:pt>
                <c:pt idx="424">
                  <c:v>169</c:v>
                </c:pt>
                <c:pt idx="425">
                  <c:v>169</c:v>
                </c:pt>
                <c:pt idx="426">
                  <c:v>170</c:v>
                </c:pt>
                <c:pt idx="427">
                  <c:v>170</c:v>
                </c:pt>
                <c:pt idx="428">
                  <c:v>170</c:v>
                </c:pt>
                <c:pt idx="429">
                  <c:v>170</c:v>
                </c:pt>
                <c:pt idx="430">
                  <c:v>171</c:v>
                </c:pt>
                <c:pt idx="431">
                  <c:v>172</c:v>
                </c:pt>
                <c:pt idx="432">
                  <c:v>173</c:v>
                </c:pt>
                <c:pt idx="433">
                  <c:v>174</c:v>
                </c:pt>
                <c:pt idx="434">
                  <c:v>175</c:v>
                </c:pt>
                <c:pt idx="435">
                  <c:v>175</c:v>
                </c:pt>
                <c:pt idx="436">
                  <c:v>176</c:v>
                </c:pt>
                <c:pt idx="437">
                  <c:v>176</c:v>
                </c:pt>
                <c:pt idx="438">
                  <c:v>176</c:v>
                </c:pt>
                <c:pt idx="439">
                  <c:v>177</c:v>
                </c:pt>
                <c:pt idx="440">
                  <c:v>177</c:v>
                </c:pt>
                <c:pt idx="441">
                  <c:v>178</c:v>
                </c:pt>
                <c:pt idx="442">
                  <c:v>178</c:v>
                </c:pt>
                <c:pt idx="443">
                  <c:v>178</c:v>
                </c:pt>
                <c:pt idx="444">
                  <c:v>178</c:v>
                </c:pt>
                <c:pt idx="445">
                  <c:v>177</c:v>
                </c:pt>
                <c:pt idx="446">
                  <c:v>174</c:v>
                </c:pt>
                <c:pt idx="447">
                  <c:v>172</c:v>
                </c:pt>
                <c:pt idx="448">
                  <c:v>171</c:v>
                </c:pt>
                <c:pt idx="449">
                  <c:v>169</c:v>
                </c:pt>
                <c:pt idx="450">
                  <c:v>168</c:v>
                </c:pt>
                <c:pt idx="451">
                  <c:v>166</c:v>
                </c:pt>
                <c:pt idx="452">
                  <c:v>163</c:v>
                </c:pt>
                <c:pt idx="453">
                  <c:v>159</c:v>
                </c:pt>
                <c:pt idx="454">
                  <c:v>156</c:v>
                </c:pt>
                <c:pt idx="455">
                  <c:v>152</c:v>
                </c:pt>
                <c:pt idx="456">
                  <c:v>147</c:v>
                </c:pt>
                <c:pt idx="457">
                  <c:v>142</c:v>
                </c:pt>
                <c:pt idx="458">
                  <c:v>137</c:v>
                </c:pt>
                <c:pt idx="459">
                  <c:v>136</c:v>
                </c:pt>
                <c:pt idx="460">
                  <c:v>131</c:v>
                </c:pt>
                <c:pt idx="461">
                  <c:v>129</c:v>
                </c:pt>
                <c:pt idx="462">
                  <c:v>126</c:v>
                </c:pt>
                <c:pt idx="463">
                  <c:v>125</c:v>
                </c:pt>
                <c:pt idx="464">
                  <c:v>125</c:v>
                </c:pt>
                <c:pt idx="465">
                  <c:v>124</c:v>
                </c:pt>
                <c:pt idx="466">
                  <c:v>124</c:v>
                </c:pt>
                <c:pt idx="467">
                  <c:v>128</c:v>
                </c:pt>
                <c:pt idx="468">
                  <c:v>128</c:v>
                </c:pt>
                <c:pt idx="469">
                  <c:v>127</c:v>
                </c:pt>
                <c:pt idx="470">
                  <c:v>125</c:v>
                </c:pt>
                <c:pt idx="471">
                  <c:v>125</c:v>
                </c:pt>
                <c:pt idx="472">
                  <c:v>123</c:v>
                </c:pt>
                <c:pt idx="473">
                  <c:v>121</c:v>
                </c:pt>
                <c:pt idx="474">
                  <c:v>119</c:v>
                </c:pt>
                <c:pt idx="475">
                  <c:v>115</c:v>
                </c:pt>
                <c:pt idx="476">
                  <c:v>115</c:v>
                </c:pt>
                <c:pt idx="477">
                  <c:v>116</c:v>
                </c:pt>
                <c:pt idx="478">
                  <c:v>118</c:v>
                </c:pt>
                <c:pt idx="479">
                  <c:v>119</c:v>
                </c:pt>
                <c:pt idx="480">
                  <c:v>121</c:v>
                </c:pt>
                <c:pt idx="481">
                  <c:v>126</c:v>
                </c:pt>
                <c:pt idx="482">
                  <c:v>131</c:v>
                </c:pt>
                <c:pt idx="483">
                  <c:v>136</c:v>
                </c:pt>
                <c:pt idx="484">
                  <c:v>136</c:v>
                </c:pt>
                <c:pt idx="485">
                  <c:v>137</c:v>
                </c:pt>
                <c:pt idx="486">
                  <c:v>140</c:v>
                </c:pt>
                <c:pt idx="487">
                  <c:v>142</c:v>
                </c:pt>
                <c:pt idx="488">
                  <c:v>142</c:v>
                </c:pt>
                <c:pt idx="489">
                  <c:v>144</c:v>
                </c:pt>
                <c:pt idx="490">
                  <c:v>145</c:v>
                </c:pt>
                <c:pt idx="491">
                  <c:v>148</c:v>
                </c:pt>
                <c:pt idx="492">
                  <c:v>150</c:v>
                </c:pt>
                <c:pt idx="493">
                  <c:v>154</c:v>
                </c:pt>
                <c:pt idx="494">
                  <c:v>158</c:v>
                </c:pt>
                <c:pt idx="495">
                  <c:v>160</c:v>
                </c:pt>
                <c:pt idx="496">
                  <c:v>162</c:v>
                </c:pt>
                <c:pt idx="497">
                  <c:v>162</c:v>
                </c:pt>
                <c:pt idx="498">
                  <c:v>163</c:v>
                </c:pt>
                <c:pt idx="499">
                  <c:v>165</c:v>
                </c:pt>
                <c:pt idx="500">
                  <c:v>166</c:v>
                </c:pt>
                <c:pt idx="501">
                  <c:v>167</c:v>
                </c:pt>
                <c:pt idx="502">
                  <c:v>168</c:v>
                </c:pt>
                <c:pt idx="503">
                  <c:v>170</c:v>
                </c:pt>
                <c:pt idx="504">
                  <c:v>171</c:v>
                </c:pt>
                <c:pt idx="505">
                  <c:v>172</c:v>
                </c:pt>
                <c:pt idx="506">
                  <c:v>173</c:v>
                </c:pt>
                <c:pt idx="507">
                  <c:v>173</c:v>
                </c:pt>
                <c:pt idx="508">
                  <c:v>173</c:v>
                </c:pt>
                <c:pt idx="509">
                  <c:v>174</c:v>
                </c:pt>
                <c:pt idx="510">
                  <c:v>174</c:v>
                </c:pt>
                <c:pt idx="511">
                  <c:v>175</c:v>
                </c:pt>
                <c:pt idx="512">
                  <c:v>175</c:v>
                </c:pt>
                <c:pt idx="513">
                  <c:v>176</c:v>
                </c:pt>
                <c:pt idx="514">
                  <c:v>176</c:v>
                </c:pt>
                <c:pt idx="515">
                  <c:v>176</c:v>
                </c:pt>
                <c:pt idx="516">
                  <c:v>176</c:v>
                </c:pt>
                <c:pt idx="517">
                  <c:v>176</c:v>
                </c:pt>
                <c:pt idx="518">
                  <c:v>177</c:v>
                </c:pt>
                <c:pt idx="519">
                  <c:v>178</c:v>
                </c:pt>
                <c:pt idx="520">
                  <c:v>179</c:v>
                </c:pt>
                <c:pt idx="521">
                  <c:v>179</c:v>
                </c:pt>
                <c:pt idx="522">
                  <c:v>179</c:v>
                </c:pt>
                <c:pt idx="523">
                  <c:v>179</c:v>
                </c:pt>
                <c:pt idx="524">
                  <c:v>179</c:v>
                </c:pt>
                <c:pt idx="525">
                  <c:v>179</c:v>
                </c:pt>
                <c:pt idx="526">
                  <c:v>179</c:v>
                </c:pt>
                <c:pt idx="527">
                  <c:v>179</c:v>
                </c:pt>
                <c:pt idx="528">
                  <c:v>179</c:v>
                </c:pt>
                <c:pt idx="529">
                  <c:v>180</c:v>
                </c:pt>
                <c:pt idx="530">
                  <c:v>180</c:v>
                </c:pt>
                <c:pt idx="531">
                  <c:v>180</c:v>
                </c:pt>
                <c:pt idx="532">
                  <c:v>180</c:v>
                </c:pt>
                <c:pt idx="533">
                  <c:v>180</c:v>
                </c:pt>
                <c:pt idx="534">
                  <c:v>180</c:v>
                </c:pt>
                <c:pt idx="535">
                  <c:v>179</c:v>
                </c:pt>
                <c:pt idx="536">
                  <c:v>178</c:v>
                </c:pt>
                <c:pt idx="537">
                  <c:v>176</c:v>
                </c:pt>
                <c:pt idx="538">
                  <c:v>175</c:v>
                </c:pt>
                <c:pt idx="539">
                  <c:v>174</c:v>
                </c:pt>
                <c:pt idx="540">
                  <c:v>172</c:v>
                </c:pt>
                <c:pt idx="541">
                  <c:v>171</c:v>
                </c:pt>
                <c:pt idx="542">
                  <c:v>170</c:v>
                </c:pt>
                <c:pt idx="543">
                  <c:v>167</c:v>
                </c:pt>
                <c:pt idx="544">
                  <c:v>165</c:v>
                </c:pt>
                <c:pt idx="545">
                  <c:v>164</c:v>
                </c:pt>
                <c:pt idx="546">
                  <c:v>160</c:v>
                </c:pt>
                <c:pt idx="547">
                  <c:v>157</c:v>
                </c:pt>
                <c:pt idx="548">
                  <c:v>155</c:v>
                </c:pt>
                <c:pt idx="549">
                  <c:v>153</c:v>
                </c:pt>
                <c:pt idx="550">
                  <c:v>148</c:v>
                </c:pt>
                <c:pt idx="551">
                  <c:v>144</c:v>
                </c:pt>
                <c:pt idx="552">
                  <c:v>140</c:v>
                </c:pt>
                <c:pt idx="553">
                  <c:v>137</c:v>
                </c:pt>
                <c:pt idx="554">
                  <c:v>135</c:v>
                </c:pt>
                <c:pt idx="555">
                  <c:v>134</c:v>
                </c:pt>
                <c:pt idx="556">
                  <c:v>133</c:v>
                </c:pt>
                <c:pt idx="557">
                  <c:v>132</c:v>
                </c:pt>
                <c:pt idx="558">
                  <c:v>130</c:v>
                </c:pt>
                <c:pt idx="559">
                  <c:v>128</c:v>
                </c:pt>
                <c:pt idx="560">
                  <c:v>128</c:v>
                </c:pt>
                <c:pt idx="561">
                  <c:v>128</c:v>
                </c:pt>
                <c:pt idx="562">
                  <c:v>128</c:v>
                </c:pt>
                <c:pt idx="563">
                  <c:v>129</c:v>
                </c:pt>
                <c:pt idx="564">
                  <c:v>130</c:v>
                </c:pt>
                <c:pt idx="565">
                  <c:v>130</c:v>
                </c:pt>
                <c:pt idx="566">
                  <c:v>129</c:v>
                </c:pt>
                <c:pt idx="567">
                  <c:v>127</c:v>
                </c:pt>
                <c:pt idx="568">
                  <c:v>127</c:v>
                </c:pt>
                <c:pt idx="569">
                  <c:v>128</c:v>
                </c:pt>
                <c:pt idx="570">
                  <c:v>128</c:v>
                </c:pt>
                <c:pt idx="571">
                  <c:v>128</c:v>
                </c:pt>
                <c:pt idx="572">
                  <c:v>126</c:v>
                </c:pt>
                <c:pt idx="573">
                  <c:v>126</c:v>
                </c:pt>
                <c:pt idx="574">
                  <c:v>127</c:v>
                </c:pt>
                <c:pt idx="575">
                  <c:v>127</c:v>
                </c:pt>
                <c:pt idx="576">
                  <c:v>127</c:v>
                </c:pt>
                <c:pt idx="577">
                  <c:v>128</c:v>
                </c:pt>
                <c:pt idx="578">
                  <c:v>129</c:v>
                </c:pt>
                <c:pt idx="579">
                  <c:v>129</c:v>
                </c:pt>
                <c:pt idx="580">
                  <c:v>129</c:v>
                </c:pt>
                <c:pt idx="581">
                  <c:v>130</c:v>
                </c:pt>
                <c:pt idx="582">
                  <c:v>130</c:v>
                </c:pt>
                <c:pt idx="583">
                  <c:v>130</c:v>
                </c:pt>
                <c:pt idx="584">
                  <c:v>129</c:v>
                </c:pt>
                <c:pt idx="585">
                  <c:v>129</c:v>
                </c:pt>
                <c:pt idx="586">
                  <c:v>129</c:v>
                </c:pt>
                <c:pt idx="587">
                  <c:v>131</c:v>
                </c:pt>
                <c:pt idx="588">
                  <c:v>131</c:v>
                </c:pt>
                <c:pt idx="589">
                  <c:v>131</c:v>
                </c:pt>
                <c:pt idx="590">
                  <c:v>130</c:v>
                </c:pt>
                <c:pt idx="591">
                  <c:v>130</c:v>
                </c:pt>
                <c:pt idx="592">
                  <c:v>130</c:v>
                </c:pt>
                <c:pt idx="593">
                  <c:v>130</c:v>
                </c:pt>
                <c:pt idx="594">
                  <c:v>130</c:v>
                </c:pt>
                <c:pt idx="595">
                  <c:v>129</c:v>
                </c:pt>
                <c:pt idx="596">
                  <c:v>126</c:v>
                </c:pt>
                <c:pt idx="597">
                  <c:v>124</c:v>
                </c:pt>
                <c:pt idx="598">
                  <c:v>123</c:v>
                </c:pt>
                <c:pt idx="599">
                  <c:v>121</c:v>
                </c:pt>
                <c:pt idx="600">
                  <c:v>122</c:v>
                </c:pt>
                <c:pt idx="601">
                  <c:v>123</c:v>
                </c:pt>
                <c:pt idx="602">
                  <c:v>125</c:v>
                </c:pt>
                <c:pt idx="603">
                  <c:v>126</c:v>
                </c:pt>
                <c:pt idx="604">
                  <c:v>126</c:v>
                </c:pt>
                <c:pt idx="605">
                  <c:v>126</c:v>
                </c:pt>
                <c:pt idx="606">
                  <c:v>126</c:v>
                </c:pt>
                <c:pt idx="607">
                  <c:v>126</c:v>
                </c:pt>
                <c:pt idx="608">
                  <c:v>126</c:v>
                </c:pt>
                <c:pt idx="609">
                  <c:v>126</c:v>
                </c:pt>
                <c:pt idx="610">
                  <c:v>122</c:v>
                </c:pt>
                <c:pt idx="611">
                  <c:v>117</c:v>
                </c:pt>
                <c:pt idx="612">
                  <c:v>115</c:v>
                </c:pt>
                <c:pt idx="613">
                  <c:v>116</c:v>
                </c:pt>
                <c:pt idx="614">
                  <c:v>117</c:v>
                </c:pt>
                <c:pt idx="615">
                  <c:v>119</c:v>
                </c:pt>
                <c:pt idx="616">
                  <c:v>121</c:v>
                </c:pt>
                <c:pt idx="617">
                  <c:v>126</c:v>
                </c:pt>
                <c:pt idx="618">
                  <c:v>125</c:v>
                </c:pt>
                <c:pt idx="619">
                  <c:v>125</c:v>
                </c:pt>
                <c:pt idx="620">
                  <c:v>126</c:v>
                </c:pt>
                <c:pt idx="621">
                  <c:v>126</c:v>
                </c:pt>
                <c:pt idx="622">
                  <c:v>126</c:v>
                </c:pt>
                <c:pt idx="623">
                  <c:v>125</c:v>
                </c:pt>
                <c:pt idx="624">
                  <c:v>123</c:v>
                </c:pt>
                <c:pt idx="625">
                  <c:v>121</c:v>
                </c:pt>
                <c:pt idx="626">
                  <c:v>120</c:v>
                </c:pt>
                <c:pt idx="627">
                  <c:v>120</c:v>
                </c:pt>
                <c:pt idx="628">
                  <c:v>122</c:v>
                </c:pt>
                <c:pt idx="629">
                  <c:v>120</c:v>
                </c:pt>
                <c:pt idx="630">
                  <c:v>117</c:v>
                </c:pt>
                <c:pt idx="631">
                  <c:v>113</c:v>
                </c:pt>
                <c:pt idx="632">
                  <c:v>111</c:v>
                </c:pt>
                <c:pt idx="633">
                  <c:v>111</c:v>
                </c:pt>
                <c:pt idx="634">
                  <c:v>117</c:v>
                </c:pt>
                <c:pt idx="635">
                  <c:v>119</c:v>
                </c:pt>
                <c:pt idx="636">
                  <c:v>124</c:v>
                </c:pt>
                <c:pt idx="637">
                  <c:v>129</c:v>
                </c:pt>
                <c:pt idx="638">
                  <c:v>130</c:v>
                </c:pt>
                <c:pt idx="639">
                  <c:v>134</c:v>
                </c:pt>
                <c:pt idx="640">
                  <c:v>135</c:v>
                </c:pt>
                <c:pt idx="641">
                  <c:v>134</c:v>
                </c:pt>
                <c:pt idx="642">
                  <c:v>134</c:v>
                </c:pt>
                <c:pt idx="643">
                  <c:v>131</c:v>
                </c:pt>
                <c:pt idx="644">
                  <c:v>126</c:v>
                </c:pt>
                <c:pt idx="645">
                  <c:v>121</c:v>
                </c:pt>
                <c:pt idx="646">
                  <c:v>116</c:v>
                </c:pt>
                <c:pt idx="647">
                  <c:v>111</c:v>
                </c:pt>
                <c:pt idx="648">
                  <c:v>112</c:v>
                </c:pt>
                <c:pt idx="649">
                  <c:v>112</c:v>
                </c:pt>
                <c:pt idx="650">
                  <c:v>114</c:v>
                </c:pt>
                <c:pt idx="651">
                  <c:v>114</c:v>
                </c:pt>
                <c:pt idx="652">
                  <c:v>122</c:v>
                </c:pt>
                <c:pt idx="653">
                  <c:v>125</c:v>
                </c:pt>
                <c:pt idx="654">
                  <c:v>126</c:v>
                </c:pt>
                <c:pt idx="655">
                  <c:v>124</c:v>
                </c:pt>
                <c:pt idx="656">
                  <c:v>124</c:v>
                </c:pt>
                <c:pt idx="657">
                  <c:v>121</c:v>
                </c:pt>
                <c:pt idx="658">
                  <c:v>117</c:v>
                </c:pt>
                <c:pt idx="659">
                  <c:v>120</c:v>
                </c:pt>
                <c:pt idx="660">
                  <c:v>122</c:v>
                </c:pt>
                <c:pt idx="661">
                  <c:v>127</c:v>
                </c:pt>
                <c:pt idx="662">
                  <c:v>127</c:v>
                </c:pt>
                <c:pt idx="663">
                  <c:v>128</c:v>
                </c:pt>
                <c:pt idx="664">
                  <c:v>130</c:v>
                </c:pt>
                <c:pt idx="665">
                  <c:v>131</c:v>
                </c:pt>
                <c:pt idx="666">
                  <c:v>130</c:v>
                </c:pt>
                <c:pt idx="667">
                  <c:v>129</c:v>
                </c:pt>
                <c:pt idx="668">
                  <c:v>128</c:v>
                </c:pt>
                <c:pt idx="669">
                  <c:v>127</c:v>
                </c:pt>
                <c:pt idx="670">
                  <c:v>127</c:v>
                </c:pt>
                <c:pt idx="671">
                  <c:v>125</c:v>
                </c:pt>
                <c:pt idx="672">
                  <c:v>121</c:v>
                </c:pt>
                <c:pt idx="673">
                  <c:v>119</c:v>
                </c:pt>
                <c:pt idx="674">
                  <c:v>118</c:v>
                </c:pt>
                <c:pt idx="675">
                  <c:v>118</c:v>
                </c:pt>
                <c:pt idx="676">
                  <c:v>116</c:v>
                </c:pt>
                <c:pt idx="677">
                  <c:v>115</c:v>
                </c:pt>
                <c:pt idx="678">
                  <c:v>115</c:v>
                </c:pt>
                <c:pt idx="679">
                  <c:v>116</c:v>
                </c:pt>
                <c:pt idx="680">
                  <c:v>117</c:v>
                </c:pt>
                <c:pt idx="681">
                  <c:v>116</c:v>
                </c:pt>
                <c:pt idx="682">
                  <c:v>114</c:v>
                </c:pt>
                <c:pt idx="683">
                  <c:v>111</c:v>
                </c:pt>
                <c:pt idx="684">
                  <c:v>109</c:v>
                </c:pt>
                <c:pt idx="685">
                  <c:v>109</c:v>
                </c:pt>
                <c:pt idx="686">
                  <c:v>107</c:v>
                </c:pt>
                <c:pt idx="687">
                  <c:v>103</c:v>
                </c:pt>
                <c:pt idx="688">
                  <c:v>102</c:v>
                </c:pt>
                <c:pt idx="689">
                  <c:v>103</c:v>
                </c:pt>
                <c:pt idx="690">
                  <c:v>104</c:v>
                </c:pt>
                <c:pt idx="691">
                  <c:v>106</c:v>
                </c:pt>
                <c:pt idx="692">
                  <c:v>108</c:v>
                </c:pt>
                <c:pt idx="693">
                  <c:v>108</c:v>
                </c:pt>
                <c:pt idx="694">
                  <c:v>104</c:v>
                </c:pt>
                <c:pt idx="695">
                  <c:v>98</c:v>
                </c:pt>
                <c:pt idx="696">
                  <c:v>95</c:v>
                </c:pt>
                <c:pt idx="697">
                  <c:v>90</c:v>
                </c:pt>
                <c:pt idx="698">
                  <c:v>88</c:v>
                </c:pt>
                <c:pt idx="699">
                  <c:v>90</c:v>
                </c:pt>
                <c:pt idx="700">
                  <c:v>96</c:v>
                </c:pt>
                <c:pt idx="701">
                  <c:v>92</c:v>
                </c:pt>
                <c:pt idx="702">
                  <c:v>87</c:v>
                </c:pt>
                <c:pt idx="703">
                  <c:v>87</c:v>
                </c:pt>
                <c:pt idx="704">
                  <c:v>92</c:v>
                </c:pt>
                <c:pt idx="705">
                  <c:v>94</c:v>
                </c:pt>
                <c:pt idx="706">
                  <c:v>89</c:v>
                </c:pt>
                <c:pt idx="707">
                  <c:v>89</c:v>
                </c:pt>
                <c:pt idx="708">
                  <c:v>92</c:v>
                </c:pt>
                <c:pt idx="709">
                  <c:v>92</c:v>
                </c:pt>
              </c:numCache>
            </c:numRef>
          </c:yVal>
        </c:ser>
        <c:ser>
          <c:idx val="2"/>
          <c:order val="3"/>
          <c:tx>
            <c:v>Avg HR</c:v>
          </c:tx>
          <c:spPr>
            <a:ln w="19050">
              <a:solidFill>
                <a:sysClr val="windowText" lastClr="000000"/>
              </a:solidFill>
              <a:prstDash val="sysDot"/>
            </a:ln>
          </c:spPr>
          <c:marker>
            <c:symbol val="none"/>
          </c:marker>
          <c:xVal>
            <c:numRef>
              <c:f>'7 - Quantify workout'!$O$59:$O$60</c:f>
              <c:numCache>
                <c:formatCode>General</c:formatCode>
                <c:ptCount val="2"/>
                <c:pt idx="0">
                  <c:v>0</c:v>
                </c:pt>
                <c:pt idx="1">
                  <c:v>70</c:v>
                </c:pt>
              </c:numCache>
            </c:numRef>
          </c:xVal>
          <c:yVal>
            <c:numRef>
              <c:f>'7 - Quantify workout'!$P$59:$P$60</c:f>
              <c:numCache>
                <c:formatCode>0</c:formatCode>
                <c:ptCount val="2"/>
                <c:pt idx="0">
                  <c:v>137.76197183098591</c:v>
                </c:pt>
                <c:pt idx="1">
                  <c:v>137.76197183098591</c:v>
                </c:pt>
              </c:numCache>
            </c:numRef>
          </c:yVal>
        </c:ser>
        <c:axId val="127847040"/>
        <c:axId val="127845120"/>
      </c:scatterChart>
      <c:valAx>
        <c:axId val="127836928"/>
        <c:scaling>
          <c:orientation val="minMax"/>
          <c:max val="70"/>
        </c:scaling>
        <c:axPos val="b"/>
        <c:title>
          <c:tx>
            <c:rich>
              <a:bodyPr/>
              <a:lstStyle/>
              <a:p>
                <a:pPr>
                  <a:defRPr sz="1800"/>
                </a:pPr>
                <a:r>
                  <a:rPr lang="en-US" sz="1800"/>
                  <a:t>Time (min)</a:t>
                </a:r>
              </a:p>
            </c:rich>
          </c:tx>
          <c:layout/>
        </c:title>
        <c:numFmt formatCode="0" sourceLinked="0"/>
        <c:tickLblPos val="nextTo"/>
        <c:spPr>
          <a:ln w="25400">
            <a:solidFill>
              <a:schemeClr val="tx1"/>
            </a:solidFill>
          </a:ln>
        </c:spPr>
        <c:txPr>
          <a:bodyPr/>
          <a:lstStyle/>
          <a:p>
            <a:pPr>
              <a:defRPr sz="1600"/>
            </a:pPr>
            <a:endParaRPr lang="en-US"/>
          </a:p>
        </c:txPr>
        <c:crossAx val="127838848"/>
        <c:crosses val="autoZero"/>
        <c:crossBetween val="midCat"/>
        <c:majorUnit val="5"/>
      </c:valAx>
      <c:valAx>
        <c:axId val="127838848"/>
        <c:scaling>
          <c:orientation val="minMax"/>
        </c:scaling>
        <c:axPos val="l"/>
        <c:title>
          <c:tx>
            <c:rich>
              <a:bodyPr rot="-5400000" vert="horz"/>
              <a:lstStyle/>
              <a:p>
                <a:pPr>
                  <a:defRPr sz="1800"/>
                </a:pPr>
                <a:r>
                  <a:rPr lang="en-US" sz="1800"/>
                  <a:t>Power (W)</a:t>
                </a:r>
              </a:p>
            </c:rich>
          </c:tx>
          <c:layout>
            <c:manualLayout>
              <c:xMode val="edge"/>
              <c:yMode val="edge"/>
              <c:x val="5.0723627149198407E-3"/>
              <c:y val="0.32732781173828268"/>
            </c:manualLayout>
          </c:layout>
        </c:title>
        <c:numFmt formatCode="General" sourceLinked="1"/>
        <c:tickLblPos val="nextTo"/>
        <c:spPr>
          <a:ln w="25400">
            <a:solidFill>
              <a:schemeClr val="tx1"/>
            </a:solidFill>
          </a:ln>
        </c:spPr>
        <c:txPr>
          <a:bodyPr/>
          <a:lstStyle/>
          <a:p>
            <a:pPr>
              <a:defRPr sz="1600"/>
            </a:pPr>
            <a:endParaRPr lang="en-US"/>
          </a:p>
        </c:txPr>
        <c:crossAx val="127836928"/>
        <c:crosses val="autoZero"/>
        <c:crossBetween val="midCat"/>
      </c:valAx>
      <c:valAx>
        <c:axId val="127845120"/>
        <c:scaling>
          <c:orientation val="minMax"/>
        </c:scaling>
        <c:axPos val="r"/>
        <c:title>
          <c:tx>
            <c:rich>
              <a:bodyPr rot="-5400000" vert="horz"/>
              <a:lstStyle/>
              <a:p>
                <a:pPr>
                  <a:defRPr sz="1800"/>
                </a:pPr>
                <a:r>
                  <a:rPr lang="en-US" sz="1800"/>
                  <a:t>Heart rate (bpm)</a:t>
                </a:r>
              </a:p>
            </c:rich>
          </c:tx>
          <c:layout>
            <c:manualLayout>
              <c:xMode val="edge"/>
              <c:yMode val="edge"/>
              <c:x val="0.95989784754227692"/>
              <c:y val="0.26405033244426296"/>
            </c:manualLayout>
          </c:layout>
        </c:title>
        <c:numFmt formatCode="General" sourceLinked="1"/>
        <c:tickLblPos val="nextTo"/>
        <c:txPr>
          <a:bodyPr/>
          <a:lstStyle/>
          <a:p>
            <a:pPr>
              <a:defRPr sz="1600"/>
            </a:pPr>
            <a:endParaRPr lang="en-US"/>
          </a:p>
        </c:txPr>
        <c:crossAx val="127847040"/>
        <c:crosses val="max"/>
        <c:crossBetween val="midCat"/>
      </c:valAx>
      <c:valAx>
        <c:axId val="127847040"/>
        <c:scaling>
          <c:orientation val="minMax"/>
        </c:scaling>
        <c:delete val="1"/>
        <c:axPos val="b"/>
        <c:numFmt formatCode="0.0" sourceLinked="1"/>
        <c:tickLblPos val="none"/>
        <c:crossAx val="127845120"/>
        <c:crosses val="autoZero"/>
        <c:crossBetween val="midCat"/>
      </c:valAx>
      <c:spPr>
        <a:ln w="25400">
          <a:solidFill>
            <a:schemeClr val="tx1"/>
          </a:solidFill>
        </a:ln>
      </c:spPr>
    </c:plotArea>
    <c:plotVisOnly val="1"/>
  </c:chart>
  <c:spPr>
    <a:ln>
      <a:noFill/>
    </a:ln>
  </c:spPr>
  <c:txPr>
    <a:bodyPr/>
    <a:lstStyle/>
    <a:p>
      <a:pPr>
        <a:defRPr sz="1200">
          <a:latin typeface="Arial" pitchFamily="34" charset="0"/>
          <a:cs typeface="Arial" pitchFamily="34" charset="0"/>
        </a:defRPr>
      </a:pPr>
      <a:endParaRPr lang="en-US"/>
    </a:p>
  </c:txPr>
  <c:printSettings>
    <c:headerFooter/>
    <c:pageMargins b="0.75000000000000266" l="0.70000000000000062" r="0.70000000000000062" t="0.750000000000002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plotArea>
      <c:layout>
        <c:manualLayout>
          <c:layoutTarget val="inner"/>
          <c:xMode val="edge"/>
          <c:yMode val="edge"/>
          <c:x val="0.1616891112909952"/>
          <c:y val="5.5104257801108419E-2"/>
          <c:w val="0.77994979599512793"/>
          <c:h val="0.76523745852523162"/>
        </c:manualLayout>
      </c:layout>
      <c:scatterChart>
        <c:scatterStyle val="lineMarker"/>
        <c:ser>
          <c:idx val="0"/>
          <c:order val="0"/>
          <c:tx>
            <c:v>Data</c:v>
          </c:tx>
          <c:spPr>
            <a:ln w="28575">
              <a:noFill/>
            </a:ln>
          </c:spPr>
          <c:marker>
            <c:symbol val="circle"/>
            <c:size val="7"/>
            <c:spPr>
              <a:solidFill>
                <a:sysClr val="windowText" lastClr="000000"/>
              </a:solidFill>
              <a:ln w="19050">
                <a:solidFill>
                  <a:sysClr val="windowText" lastClr="000000"/>
                </a:solidFill>
              </a:ln>
            </c:spPr>
          </c:marker>
          <c:xVal>
            <c:numRef>
              <c:f>'8 - IR model fit'!$D$38:$D$202</c:f>
              <c:numCache>
                <c:formatCode>General</c:formatCode>
                <c:ptCount val="1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numCache>
            </c:numRef>
          </c:xVal>
          <c:yVal>
            <c:numRef>
              <c:f>'8 - IR model fit'!$C$38:$C$202</c:f>
              <c:numCache>
                <c:formatCode>General</c:formatCode>
                <c:ptCount val="165"/>
                <c:pt idx="44">
                  <c:v>271</c:v>
                </c:pt>
                <c:pt idx="47">
                  <c:v>274</c:v>
                </c:pt>
                <c:pt idx="55">
                  <c:v>282</c:v>
                </c:pt>
                <c:pt idx="69">
                  <c:v>290</c:v>
                </c:pt>
                <c:pt idx="76">
                  <c:v>292</c:v>
                </c:pt>
                <c:pt idx="82">
                  <c:v>296</c:v>
                </c:pt>
                <c:pt idx="104">
                  <c:v>299</c:v>
                </c:pt>
                <c:pt idx="114">
                  <c:v>296</c:v>
                </c:pt>
                <c:pt idx="131">
                  <c:v>302</c:v>
                </c:pt>
              </c:numCache>
            </c:numRef>
          </c:yVal>
        </c:ser>
        <c:ser>
          <c:idx val="1"/>
          <c:order val="1"/>
          <c:tx>
            <c:v>Model</c:v>
          </c:tx>
          <c:spPr>
            <a:ln w="28575">
              <a:solidFill>
                <a:sysClr val="windowText" lastClr="000000">
                  <a:lumMod val="50000"/>
                  <a:lumOff val="50000"/>
                </a:sysClr>
              </a:solidFill>
            </a:ln>
          </c:spPr>
          <c:marker>
            <c:symbol val="none"/>
          </c:marker>
          <c:xVal>
            <c:numRef>
              <c:f>'8 - IR model fit'!$D$38:$D$202</c:f>
              <c:numCache>
                <c:formatCode>General</c:formatCode>
                <c:ptCount val="1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numCache>
            </c:numRef>
          </c:xVal>
          <c:yVal>
            <c:numRef>
              <c:f>'8 - IR model fit'!$I$37:$I$201</c:f>
              <c:numCache>
                <c:formatCode>0</c:formatCode>
                <c:ptCount val="165"/>
                <c:pt idx="0">
                  <c:v>261.92737210897678</c:v>
                </c:pt>
                <c:pt idx="1">
                  <c:v>259.71674192315686</c:v>
                </c:pt>
                <c:pt idx="2">
                  <c:v>258.70232781553023</c:v>
                </c:pt>
                <c:pt idx="3">
                  <c:v>250.64997250270255</c:v>
                </c:pt>
                <c:pt idx="4">
                  <c:v>251.99016728732192</c:v>
                </c:pt>
                <c:pt idx="5">
                  <c:v>251.5029440115928</c:v>
                </c:pt>
                <c:pt idx="6">
                  <c:v>249.90664704857943</c:v>
                </c:pt>
                <c:pt idx="7">
                  <c:v>249.04560292751609</c:v>
                </c:pt>
                <c:pt idx="8">
                  <c:v>248.91419356035925</c:v>
                </c:pt>
                <c:pt idx="9">
                  <c:v>250.84239472557647</c:v>
                </c:pt>
                <c:pt idx="10">
                  <c:v>251.2191503838124</c:v>
                </c:pt>
                <c:pt idx="11">
                  <c:v>253.06936818945627</c:v>
                </c:pt>
                <c:pt idx="12">
                  <c:v>252.98126106934052</c:v>
                </c:pt>
                <c:pt idx="13">
                  <c:v>251.22459484694997</c:v>
                </c:pt>
                <c:pt idx="14">
                  <c:v>251.63957107323159</c:v>
                </c:pt>
                <c:pt idx="15">
                  <c:v>253.8099456038284</c:v>
                </c:pt>
                <c:pt idx="16">
                  <c:v>253.97707452646875</c:v>
                </c:pt>
                <c:pt idx="17">
                  <c:v>256.07820449713728</c:v>
                </c:pt>
                <c:pt idx="18">
                  <c:v>255.58440372286583</c:v>
                </c:pt>
                <c:pt idx="19">
                  <c:v>254.78107631102671</c:v>
                </c:pt>
                <c:pt idx="20">
                  <c:v>255.58614995312797</c:v>
                </c:pt>
                <c:pt idx="21">
                  <c:v>257.89479008204466</c:v>
                </c:pt>
                <c:pt idx="22">
                  <c:v>259.35843068337124</c:v>
                </c:pt>
                <c:pt idx="23">
                  <c:v>259.60553073910489</c:v>
                </c:pt>
                <c:pt idx="24">
                  <c:v>261.74252594629945</c:v>
                </c:pt>
                <c:pt idx="25">
                  <c:v>263.72578339198293</c:v>
                </c:pt>
                <c:pt idx="26">
                  <c:v>265.56388030998414</c:v>
                </c:pt>
                <c:pt idx="27">
                  <c:v>267.26495889584021</c:v>
                </c:pt>
                <c:pt idx="28">
                  <c:v>265.96711530787076</c:v>
                </c:pt>
                <c:pt idx="29">
                  <c:v>265.9197705300931</c:v>
                </c:pt>
                <c:pt idx="30">
                  <c:v>267.77805773843102</c:v>
                </c:pt>
                <c:pt idx="31">
                  <c:v>264.80498619507648</c:v>
                </c:pt>
                <c:pt idx="32">
                  <c:v>264.76029642107227</c:v>
                </c:pt>
                <c:pt idx="33">
                  <c:v>266.97915747055669</c:v>
                </c:pt>
                <c:pt idx="34">
                  <c:v>268.03114626319177</c:v>
                </c:pt>
                <c:pt idx="35">
                  <c:v>268.92274149432473</c:v>
                </c:pt>
                <c:pt idx="36">
                  <c:v>268.26675263072593</c:v>
                </c:pt>
                <c:pt idx="37">
                  <c:v>268.34376862681893</c:v>
                </c:pt>
                <c:pt idx="38">
                  <c:v>270.55547408759162</c:v>
                </c:pt>
                <c:pt idx="39">
                  <c:v>268.38695243772986</c:v>
                </c:pt>
                <c:pt idx="40">
                  <c:v>269.05345941156963</c:v>
                </c:pt>
                <c:pt idx="41">
                  <c:v>271.43727850707694</c:v>
                </c:pt>
                <c:pt idx="42">
                  <c:v>273.63735742280119</c:v>
                </c:pt>
                <c:pt idx="43">
                  <c:v>275.66416180017978</c:v>
                </c:pt>
                <c:pt idx="44">
                  <c:v>275.29938632512216</c:v>
                </c:pt>
                <c:pt idx="45">
                  <c:v>273.07505090301606</c:v>
                </c:pt>
                <c:pt idx="46">
                  <c:v>275.36699296330778</c:v>
                </c:pt>
                <c:pt idx="47">
                  <c:v>275.94997581809776</c:v>
                </c:pt>
                <c:pt idx="48">
                  <c:v>274.94704923456629</c:v>
                </c:pt>
                <c:pt idx="49">
                  <c:v>277.2504883047821</c:v>
                </c:pt>
                <c:pt idx="50">
                  <c:v>277.84176595516084</c:v>
                </c:pt>
                <c:pt idx="51">
                  <c:v>277.74724651305746</c:v>
                </c:pt>
                <c:pt idx="52">
                  <c:v>277.51913476870118</c:v>
                </c:pt>
                <c:pt idx="53">
                  <c:v>279.82055957472085</c:v>
                </c:pt>
                <c:pt idx="54">
                  <c:v>277.33440021943869</c:v>
                </c:pt>
                <c:pt idx="55">
                  <c:v>279.80262005771164</c:v>
                </c:pt>
                <c:pt idx="56">
                  <c:v>279.51916266477053</c:v>
                </c:pt>
                <c:pt idx="57">
                  <c:v>281.89369358504257</c:v>
                </c:pt>
                <c:pt idx="58">
                  <c:v>284.07197485122231</c:v>
                </c:pt>
                <c:pt idx="59">
                  <c:v>286.06540088625229</c:v>
                </c:pt>
                <c:pt idx="60">
                  <c:v>285.46050761345202</c:v>
                </c:pt>
                <c:pt idx="61">
                  <c:v>284.58049183939926</c:v>
                </c:pt>
                <c:pt idx="62">
                  <c:v>284.26707232198839</c:v>
                </c:pt>
                <c:pt idx="63">
                  <c:v>284.5831661751692</c:v>
                </c:pt>
                <c:pt idx="64">
                  <c:v>286.79883494351509</c:v>
                </c:pt>
                <c:pt idx="65">
                  <c:v>288.82351792328876</c:v>
                </c:pt>
                <c:pt idx="66">
                  <c:v>290.66842386216433</c:v>
                </c:pt>
                <c:pt idx="67">
                  <c:v>289.70912454195417</c:v>
                </c:pt>
                <c:pt idx="68">
                  <c:v>291.53096722117391</c:v>
                </c:pt>
                <c:pt idx="69">
                  <c:v>291.98566063808391</c:v>
                </c:pt>
                <c:pt idx="70">
                  <c:v>289.54958631269017</c:v>
                </c:pt>
                <c:pt idx="71">
                  <c:v>291.49680082296618</c:v>
                </c:pt>
                <c:pt idx="72">
                  <c:v>293.26645064560182</c:v>
                </c:pt>
                <c:pt idx="73">
                  <c:v>294.86909896623752</c:v>
                </c:pt>
                <c:pt idx="74">
                  <c:v>293.39897236645476</c:v>
                </c:pt>
                <c:pt idx="75">
                  <c:v>295.03480279045993</c:v>
                </c:pt>
                <c:pt idx="76">
                  <c:v>294.52737760284907</c:v>
                </c:pt>
                <c:pt idx="77">
                  <c:v>291.7963120433306</c:v>
                </c:pt>
                <c:pt idx="78">
                  <c:v>293.69364557900184</c:v>
                </c:pt>
                <c:pt idx="79">
                  <c:v>293.1588829064201</c:v>
                </c:pt>
                <c:pt idx="80">
                  <c:v>292.49264695767886</c:v>
                </c:pt>
                <c:pt idx="81">
                  <c:v>294.42320645973643</c:v>
                </c:pt>
                <c:pt idx="82">
                  <c:v>296.17371298914986</c:v>
                </c:pt>
                <c:pt idx="83">
                  <c:v>295.41297838859373</c:v>
                </c:pt>
                <c:pt idx="84">
                  <c:v>297.10633311410606</c:v>
                </c:pt>
                <c:pt idx="85">
                  <c:v>298.63334383157741</c:v>
                </c:pt>
                <c:pt idx="86">
                  <c:v>297.70779444284898</c:v>
                </c:pt>
                <c:pt idx="87">
                  <c:v>299.19769773329301</c:v>
                </c:pt>
                <c:pt idx="88">
                  <c:v>297.77641562457279</c:v>
                </c:pt>
                <c:pt idx="89">
                  <c:v>299.28637868361625</c:v>
                </c:pt>
                <c:pt idx="90">
                  <c:v>297.06377235941233</c:v>
                </c:pt>
                <c:pt idx="91">
                  <c:v>298.68571228873384</c:v>
                </c:pt>
                <c:pt idx="92">
                  <c:v>298.87404066427047</c:v>
                </c:pt>
                <c:pt idx="93">
                  <c:v>300.32664648945769</c:v>
                </c:pt>
                <c:pt idx="94">
                  <c:v>299.1524404547622</c:v>
                </c:pt>
                <c:pt idx="95">
                  <c:v>300.59480294716514</c:v>
                </c:pt>
                <c:pt idx="96">
                  <c:v>297.76396262455137</c:v>
                </c:pt>
                <c:pt idx="97">
                  <c:v>296.81390081737527</c:v>
                </c:pt>
                <c:pt idx="98">
                  <c:v>298.57137252968442</c:v>
                </c:pt>
                <c:pt idx="99">
                  <c:v>298.10099501892114</c:v>
                </c:pt>
                <c:pt idx="100">
                  <c:v>299.76128995387944</c:v>
                </c:pt>
                <c:pt idx="101">
                  <c:v>296.4585509724235</c:v>
                </c:pt>
                <c:pt idx="102">
                  <c:v>296.42321561008606</c:v>
                </c:pt>
                <c:pt idx="103">
                  <c:v>298.35539313056387</c:v>
                </c:pt>
                <c:pt idx="104">
                  <c:v>300.10244518899407</c:v>
                </c:pt>
                <c:pt idx="105">
                  <c:v>298.70357619181766</c:v>
                </c:pt>
                <c:pt idx="106">
                  <c:v>297.03770388688787</c:v>
                </c:pt>
                <c:pt idx="107">
                  <c:v>299.01260656608906</c:v>
                </c:pt>
                <c:pt idx="108">
                  <c:v>299.07555591384335</c:v>
                </c:pt>
                <c:pt idx="109">
                  <c:v>298.67028184442285</c:v>
                </c:pt>
                <c:pt idx="110">
                  <c:v>300.55495546164764</c:v>
                </c:pt>
                <c:pt idx="111">
                  <c:v>302.25515407115836</c:v>
                </c:pt>
                <c:pt idx="112">
                  <c:v>300.31382063584476</c:v>
                </c:pt>
                <c:pt idx="113">
                  <c:v>298.7541141173474</c:v>
                </c:pt>
                <c:pt idx="114">
                  <c:v>300.72715523040392</c:v>
                </c:pt>
                <c:pt idx="115">
                  <c:v>294.53450075893943</c:v>
                </c:pt>
                <c:pt idx="116">
                  <c:v>295.18243296569523</c:v>
                </c:pt>
                <c:pt idx="117">
                  <c:v>297.69961685106716</c:v>
                </c:pt>
                <c:pt idx="118">
                  <c:v>297.92627242420679</c:v>
                </c:pt>
                <c:pt idx="119">
                  <c:v>299.40416454853812</c:v>
                </c:pt>
                <c:pt idx="120">
                  <c:v>301.60284950233529</c:v>
                </c:pt>
                <c:pt idx="121">
                  <c:v>300.71491746341962</c:v>
                </c:pt>
                <c:pt idx="122">
                  <c:v>298.13441193247661</c:v>
                </c:pt>
                <c:pt idx="123">
                  <c:v>298.20150431417676</c:v>
                </c:pt>
                <c:pt idx="124">
                  <c:v>300.7210347718393</c:v>
                </c:pt>
                <c:pt idx="125">
                  <c:v>301.82060529414503</c:v>
                </c:pt>
                <c:pt idx="126">
                  <c:v>304.03075862318309</c:v>
                </c:pt>
                <c:pt idx="127">
                  <c:v>301.96468106063878</c:v>
                </c:pt>
                <c:pt idx="128">
                  <c:v>304.23363431389646</c:v>
                </c:pt>
                <c:pt idx="129">
                  <c:v>299.80187625269036</c:v>
                </c:pt>
                <c:pt idx="130">
                  <c:v>302.40115380023587</c:v>
                </c:pt>
                <c:pt idx="131">
                  <c:v>304.76214220460236</c:v>
                </c:pt>
                <c:pt idx="132">
                  <c:v>304.46429615267323</c:v>
                </c:pt>
                <c:pt idx="133">
                  <c:v>306.67250720078835</c:v>
                </c:pt>
                <c:pt idx="134">
                  <c:v>303.93706193903665</c:v>
                </c:pt>
                <c:pt idx="135">
                  <c:v>306.27485376559525</c:v>
                </c:pt>
                <c:pt idx="136">
                  <c:v>301.7640367861552</c:v>
                </c:pt>
                <c:pt idx="137">
                  <c:v>304.43380879268159</c:v>
                </c:pt>
                <c:pt idx="138">
                  <c:v>306.85765067663982</c:v>
                </c:pt>
                <c:pt idx="139">
                  <c:v>309.05022685295069</c:v>
                </c:pt>
                <c:pt idx="140">
                  <c:v>311.0254366384151</c:v>
                </c:pt>
                <c:pt idx="141">
                  <c:v>312.79645185918309</c:v>
                </c:pt>
                <c:pt idx="142">
                  <c:v>314.3757526654901</c:v>
                </c:pt>
                <c:pt idx="143">
                  <c:v>315.77516163768701</c:v>
                </c:pt>
                <c:pt idx="144">
                  <c:v>317.00587626369321</c:v>
                </c:pt>
                <c:pt idx="145">
                  <c:v>318.07849986427664</c:v>
                </c:pt>
                <c:pt idx="146">
                  <c:v>319.00307103901991</c:v>
                </c:pt>
                <c:pt idx="147">
                  <c:v>319.78909170244515</c:v>
                </c:pt>
                <c:pt idx="148">
                  <c:v>320.44555377654046</c:v>
                </c:pt>
                <c:pt idx="149">
                  <c:v>320.98096460285478</c:v>
                </c:pt>
                <c:pt idx="150">
                  <c:v>321.40337113438574</c:v>
                </c:pt>
                <c:pt idx="151">
                  <c:v>321.72038296468867</c:v>
                </c:pt>
                <c:pt idx="152">
                  <c:v>321.93919424895887</c:v>
                </c:pt>
                <c:pt idx="153">
                  <c:v>322.06660456929353</c:v>
                </c:pt>
                <c:pt idx="154">
                  <c:v>322.10903879390764</c:v>
                </c:pt>
                <c:pt idx="155">
                  <c:v>322.07256597775967</c:v>
                </c:pt>
                <c:pt idx="156">
                  <c:v>321.96291734983231</c:v>
                </c:pt>
                <c:pt idx="157">
                  <c:v>321.78550343020572</c:v>
                </c:pt>
                <c:pt idx="158">
                  <c:v>321.54543031804678</c:v>
                </c:pt>
                <c:pt idx="159">
                  <c:v>321.24751518972289</c:v>
                </c:pt>
                <c:pt idx="160">
                  <c:v>320.8963010444171</c:v>
                </c:pt>
                <c:pt idx="161">
                  <c:v>320.49607073287791</c:v>
                </c:pt>
                <c:pt idx="162">
                  <c:v>320.05086030327311</c:v>
                </c:pt>
                <c:pt idx="163">
                  <c:v>319.56447169652932</c:v>
                </c:pt>
                <c:pt idx="164">
                  <c:v>319.04048482202734</c:v>
                </c:pt>
              </c:numCache>
            </c:numRef>
          </c:yVal>
        </c:ser>
        <c:axId val="127686528"/>
        <c:axId val="127700992"/>
      </c:scatterChart>
      <c:valAx>
        <c:axId val="127686528"/>
        <c:scaling>
          <c:orientation val="minMax"/>
          <c:max val="165"/>
          <c:min val="0"/>
        </c:scaling>
        <c:axPos val="b"/>
        <c:title>
          <c:tx>
            <c:rich>
              <a:bodyPr/>
              <a:lstStyle/>
              <a:p>
                <a:pPr>
                  <a:defRPr sz="1800"/>
                </a:pPr>
                <a:r>
                  <a:rPr lang="en-US" sz="1800"/>
                  <a:t>Day</a:t>
                </a:r>
              </a:p>
            </c:rich>
          </c:tx>
          <c:layout>
            <c:manualLayout>
              <c:xMode val="edge"/>
              <c:yMode val="edge"/>
              <c:x val="0.51322164168731244"/>
              <c:y val="0.91603773584905657"/>
            </c:manualLayout>
          </c:layout>
        </c:title>
        <c:numFmt formatCode="General" sourceLinked="1"/>
        <c:tickLblPos val="nextTo"/>
        <c:spPr>
          <a:ln w="25400">
            <a:solidFill>
              <a:schemeClr val="tx1"/>
            </a:solidFill>
          </a:ln>
        </c:spPr>
        <c:txPr>
          <a:bodyPr/>
          <a:lstStyle/>
          <a:p>
            <a:pPr>
              <a:defRPr sz="1600"/>
            </a:pPr>
            <a:endParaRPr lang="en-US"/>
          </a:p>
        </c:txPr>
        <c:crossAx val="127700992"/>
        <c:crosses val="autoZero"/>
        <c:crossBetween val="midCat"/>
        <c:majorUnit val="10"/>
      </c:valAx>
      <c:valAx>
        <c:axId val="127700992"/>
        <c:scaling>
          <c:orientation val="minMax"/>
          <c:max val="325"/>
          <c:min val="245"/>
        </c:scaling>
        <c:axPos val="l"/>
        <c:title>
          <c:tx>
            <c:rich>
              <a:bodyPr rot="-5400000" vert="horz"/>
              <a:lstStyle/>
              <a:p>
                <a:pPr>
                  <a:defRPr sz="1800"/>
                </a:pPr>
                <a:r>
                  <a:rPr lang="en-US" sz="1800"/>
                  <a:t>Test power (W)</a:t>
                </a:r>
              </a:p>
            </c:rich>
          </c:tx>
          <c:layout>
            <c:manualLayout>
              <c:xMode val="edge"/>
              <c:yMode val="edge"/>
              <c:x val="2.4824967418491821E-2"/>
              <c:y val="0.16341388666721512"/>
            </c:manualLayout>
          </c:layout>
        </c:title>
        <c:numFmt formatCode="General" sourceLinked="1"/>
        <c:tickLblPos val="nextTo"/>
        <c:spPr>
          <a:ln w="25400">
            <a:solidFill>
              <a:schemeClr val="tx1"/>
            </a:solidFill>
          </a:ln>
        </c:spPr>
        <c:txPr>
          <a:bodyPr/>
          <a:lstStyle/>
          <a:p>
            <a:pPr>
              <a:defRPr sz="1600"/>
            </a:pPr>
            <a:endParaRPr lang="en-US"/>
          </a:p>
        </c:txPr>
        <c:crossAx val="127686528"/>
        <c:crosses val="autoZero"/>
        <c:crossBetween val="midCat"/>
        <c:majorUnit val="10"/>
      </c:valAx>
      <c:spPr>
        <a:ln w="25400">
          <a:solidFill>
            <a:schemeClr val="tx1"/>
          </a:solidFill>
        </a:ln>
      </c:spPr>
    </c:plotArea>
    <c:legend>
      <c:legendPos val="t"/>
      <c:layout>
        <c:manualLayout>
          <c:xMode val="edge"/>
          <c:yMode val="edge"/>
          <c:x val="0.16873583748089613"/>
          <c:y val="7.7669876523243572E-2"/>
          <c:w val="0.27747726554927593"/>
          <c:h val="9.6620643688139746E-2"/>
        </c:manualLayout>
      </c:layout>
      <c:spPr>
        <a:ln w="15875">
          <a:solidFill>
            <a:sysClr val="windowText" lastClr="000000"/>
          </a:solidFill>
        </a:ln>
      </c:spPr>
      <c:txPr>
        <a:bodyPr/>
        <a:lstStyle/>
        <a:p>
          <a:pPr>
            <a:defRPr sz="1600"/>
          </a:pPr>
          <a:endParaRPr lang="en-US"/>
        </a:p>
      </c:txPr>
    </c:legend>
    <c:plotVisOnly val="1"/>
  </c:chart>
  <c:spPr>
    <a:ln>
      <a:noFill/>
    </a:ln>
  </c:spPr>
  <c:txPr>
    <a:bodyPr/>
    <a:lstStyle/>
    <a:p>
      <a:pPr>
        <a:defRPr sz="1200">
          <a:latin typeface="Arial" pitchFamily="34" charset="0"/>
          <a:cs typeface="Arial" pitchFamily="34" charset="0"/>
        </a:defRPr>
      </a:pPr>
      <a:endParaRPr lang="en-US"/>
    </a:p>
  </c:txPr>
  <c:printSettings>
    <c:headerFooter/>
    <c:pageMargins b="0.750000000000002" l="0.70000000000000062" r="0.70000000000000062" t="0.75000000000000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plotArea>
      <c:layout>
        <c:manualLayout>
          <c:layoutTarget val="inner"/>
          <c:xMode val="edge"/>
          <c:yMode val="edge"/>
          <c:x val="0.14381597111020322"/>
          <c:y val="9.8582448933013919E-2"/>
          <c:w val="0.81091303979709406"/>
          <c:h val="0.66829989729544781"/>
        </c:manualLayout>
      </c:layout>
      <c:scatterChart>
        <c:scatterStyle val="lineMarker"/>
        <c:ser>
          <c:idx val="0"/>
          <c:order val="0"/>
          <c:tx>
            <c:v>Data</c:v>
          </c:tx>
          <c:spPr>
            <a:ln w="28575">
              <a:noFill/>
            </a:ln>
          </c:spPr>
          <c:marker>
            <c:symbol val="circle"/>
            <c:size val="5"/>
            <c:spPr>
              <a:solidFill>
                <a:schemeClr val="accent1"/>
              </a:solidFill>
              <a:ln w="25400">
                <a:solidFill>
                  <a:schemeClr val="tx1"/>
                </a:solidFill>
              </a:ln>
            </c:spPr>
          </c:marker>
          <c:xVal>
            <c:numRef>
              <c:f>'8 - IR model fit'!$D$38:$D$202</c:f>
              <c:numCache>
                <c:formatCode>General</c:formatCode>
                <c:ptCount val="1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numCache>
            </c:numRef>
          </c:xVal>
          <c:yVal>
            <c:numRef>
              <c:f>'8 - IR model fit'!$C$38:$C$202</c:f>
              <c:numCache>
                <c:formatCode>General</c:formatCode>
                <c:ptCount val="165"/>
                <c:pt idx="44">
                  <c:v>271</c:v>
                </c:pt>
                <c:pt idx="47">
                  <c:v>274</c:v>
                </c:pt>
                <c:pt idx="55">
                  <c:v>282</c:v>
                </c:pt>
                <c:pt idx="69">
                  <c:v>290</c:v>
                </c:pt>
                <c:pt idx="76">
                  <c:v>292</c:v>
                </c:pt>
                <c:pt idx="82">
                  <c:v>296</c:v>
                </c:pt>
                <c:pt idx="104">
                  <c:v>299</c:v>
                </c:pt>
                <c:pt idx="114">
                  <c:v>296</c:v>
                </c:pt>
                <c:pt idx="131">
                  <c:v>302</c:v>
                </c:pt>
              </c:numCache>
            </c:numRef>
          </c:yVal>
        </c:ser>
        <c:ser>
          <c:idx val="1"/>
          <c:order val="1"/>
          <c:tx>
            <c:v>Performance</c:v>
          </c:tx>
          <c:spPr>
            <a:ln w="28575">
              <a:solidFill>
                <a:srgbClr val="00FF00"/>
              </a:solidFill>
            </a:ln>
          </c:spPr>
          <c:marker>
            <c:symbol val="none"/>
          </c:marker>
          <c:xVal>
            <c:numRef>
              <c:f>'8 - IR model fit'!$D$38:$D$202</c:f>
              <c:numCache>
                <c:formatCode>General</c:formatCode>
                <c:ptCount val="1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numCache>
            </c:numRef>
          </c:xVal>
          <c:yVal>
            <c:numRef>
              <c:f>'8 - IR model fit'!$I$37:$I$201</c:f>
              <c:numCache>
                <c:formatCode>0</c:formatCode>
                <c:ptCount val="165"/>
                <c:pt idx="0">
                  <c:v>261.92737210897678</c:v>
                </c:pt>
                <c:pt idx="1">
                  <c:v>259.71674192315686</c:v>
                </c:pt>
                <c:pt idx="2">
                  <c:v>258.70232781553023</c:v>
                </c:pt>
                <c:pt idx="3">
                  <c:v>250.64997250270255</c:v>
                </c:pt>
                <c:pt idx="4">
                  <c:v>251.99016728732192</c:v>
                </c:pt>
                <c:pt idx="5">
                  <c:v>251.5029440115928</c:v>
                </c:pt>
                <c:pt idx="6">
                  <c:v>249.90664704857943</c:v>
                </c:pt>
                <c:pt idx="7">
                  <c:v>249.04560292751609</c:v>
                </c:pt>
                <c:pt idx="8">
                  <c:v>248.91419356035925</c:v>
                </c:pt>
                <c:pt idx="9">
                  <c:v>250.84239472557647</c:v>
                </c:pt>
                <c:pt idx="10">
                  <c:v>251.2191503838124</c:v>
                </c:pt>
                <c:pt idx="11">
                  <c:v>253.06936818945627</c:v>
                </c:pt>
                <c:pt idx="12">
                  <c:v>252.98126106934052</c:v>
                </c:pt>
                <c:pt idx="13">
                  <c:v>251.22459484694997</c:v>
                </c:pt>
                <c:pt idx="14">
                  <c:v>251.63957107323159</c:v>
                </c:pt>
                <c:pt idx="15">
                  <c:v>253.8099456038284</c:v>
                </c:pt>
                <c:pt idx="16">
                  <c:v>253.97707452646875</c:v>
                </c:pt>
                <c:pt idx="17">
                  <c:v>256.07820449713728</c:v>
                </c:pt>
                <c:pt idx="18">
                  <c:v>255.58440372286583</c:v>
                </c:pt>
                <c:pt idx="19">
                  <c:v>254.78107631102671</c:v>
                </c:pt>
                <c:pt idx="20">
                  <c:v>255.58614995312797</c:v>
                </c:pt>
                <c:pt idx="21">
                  <c:v>257.89479008204466</c:v>
                </c:pt>
                <c:pt idx="22">
                  <c:v>259.35843068337124</c:v>
                </c:pt>
                <c:pt idx="23">
                  <c:v>259.60553073910489</c:v>
                </c:pt>
                <c:pt idx="24">
                  <c:v>261.74252594629945</c:v>
                </c:pt>
                <c:pt idx="25">
                  <c:v>263.72578339198293</c:v>
                </c:pt>
                <c:pt idx="26">
                  <c:v>265.56388030998414</c:v>
                </c:pt>
                <c:pt idx="27">
                  <c:v>267.26495889584021</c:v>
                </c:pt>
                <c:pt idx="28">
                  <c:v>265.96711530787076</c:v>
                </c:pt>
                <c:pt idx="29">
                  <c:v>265.9197705300931</c:v>
                </c:pt>
                <c:pt idx="30">
                  <c:v>267.77805773843102</c:v>
                </c:pt>
                <c:pt idx="31">
                  <c:v>264.80498619507648</c:v>
                </c:pt>
                <c:pt idx="32">
                  <c:v>264.76029642107227</c:v>
                </c:pt>
                <c:pt idx="33">
                  <c:v>266.97915747055669</c:v>
                </c:pt>
                <c:pt idx="34">
                  <c:v>268.03114626319177</c:v>
                </c:pt>
                <c:pt idx="35">
                  <c:v>268.92274149432473</c:v>
                </c:pt>
                <c:pt idx="36">
                  <c:v>268.26675263072593</c:v>
                </c:pt>
                <c:pt idx="37">
                  <c:v>268.34376862681893</c:v>
                </c:pt>
                <c:pt idx="38">
                  <c:v>270.55547408759162</c:v>
                </c:pt>
                <c:pt idx="39">
                  <c:v>268.38695243772986</c:v>
                </c:pt>
                <c:pt idx="40">
                  <c:v>269.05345941156963</c:v>
                </c:pt>
                <c:pt idx="41">
                  <c:v>271.43727850707694</c:v>
                </c:pt>
                <c:pt idx="42">
                  <c:v>273.63735742280119</c:v>
                </c:pt>
                <c:pt idx="43">
                  <c:v>275.66416180017978</c:v>
                </c:pt>
                <c:pt idx="44">
                  <c:v>275.29938632512216</c:v>
                </c:pt>
                <c:pt idx="45">
                  <c:v>273.07505090301606</c:v>
                </c:pt>
                <c:pt idx="46">
                  <c:v>275.36699296330778</c:v>
                </c:pt>
                <c:pt idx="47">
                  <c:v>275.94997581809776</c:v>
                </c:pt>
                <c:pt idx="48">
                  <c:v>274.94704923456629</c:v>
                </c:pt>
                <c:pt idx="49">
                  <c:v>277.2504883047821</c:v>
                </c:pt>
                <c:pt idx="50">
                  <c:v>277.84176595516084</c:v>
                </c:pt>
                <c:pt idx="51">
                  <c:v>277.74724651305746</c:v>
                </c:pt>
                <c:pt idx="52">
                  <c:v>277.51913476870118</c:v>
                </c:pt>
                <c:pt idx="53">
                  <c:v>279.82055957472085</c:v>
                </c:pt>
                <c:pt idx="54">
                  <c:v>277.33440021943869</c:v>
                </c:pt>
                <c:pt idx="55">
                  <c:v>279.80262005771164</c:v>
                </c:pt>
                <c:pt idx="56">
                  <c:v>279.51916266477053</c:v>
                </c:pt>
                <c:pt idx="57">
                  <c:v>281.89369358504257</c:v>
                </c:pt>
                <c:pt idx="58">
                  <c:v>284.07197485122231</c:v>
                </c:pt>
                <c:pt idx="59">
                  <c:v>286.06540088625229</c:v>
                </c:pt>
                <c:pt idx="60">
                  <c:v>285.46050761345202</c:v>
                </c:pt>
                <c:pt idx="61">
                  <c:v>284.58049183939926</c:v>
                </c:pt>
                <c:pt idx="62">
                  <c:v>284.26707232198839</c:v>
                </c:pt>
                <c:pt idx="63">
                  <c:v>284.5831661751692</c:v>
                </c:pt>
                <c:pt idx="64">
                  <c:v>286.79883494351509</c:v>
                </c:pt>
                <c:pt idx="65">
                  <c:v>288.82351792328876</c:v>
                </c:pt>
                <c:pt idx="66">
                  <c:v>290.66842386216433</c:v>
                </c:pt>
                <c:pt idx="67">
                  <c:v>289.70912454195417</c:v>
                </c:pt>
                <c:pt idx="68">
                  <c:v>291.53096722117391</c:v>
                </c:pt>
                <c:pt idx="69">
                  <c:v>291.98566063808391</c:v>
                </c:pt>
                <c:pt idx="70">
                  <c:v>289.54958631269017</c:v>
                </c:pt>
                <c:pt idx="71">
                  <c:v>291.49680082296618</c:v>
                </c:pt>
                <c:pt idx="72">
                  <c:v>293.26645064560182</c:v>
                </c:pt>
                <c:pt idx="73">
                  <c:v>294.86909896623752</c:v>
                </c:pt>
                <c:pt idx="74">
                  <c:v>293.39897236645476</c:v>
                </c:pt>
                <c:pt idx="75">
                  <c:v>295.03480279045993</c:v>
                </c:pt>
                <c:pt idx="76">
                  <c:v>294.52737760284907</c:v>
                </c:pt>
                <c:pt idx="77">
                  <c:v>291.7963120433306</c:v>
                </c:pt>
                <c:pt idx="78">
                  <c:v>293.69364557900184</c:v>
                </c:pt>
                <c:pt idx="79">
                  <c:v>293.1588829064201</c:v>
                </c:pt>
                <c:pt idx="80">
                  <c:v>292.49264695767886</c:v>
                </c:pt>
                <c:pt idx="81">
                  <c:v>294.42320645973643</c:v>
                </c:pt>
                <c:pt idx="82">
                  <c:v>296.17371298914986</c:v>
                </c:pt>
                <c:pt idx="83">
                  <c:v>295.41297838859373</c:v>
                </c:pt>
                <c:pt idx="84">
                  <c:v>297.10633311410606</c:v>
                </c:pt>
                <c:pt idx="85">
                  <c:v>298.63334383157741</c:v>
                </c:pt>
                <c:pt idx="86">
                  <c:v>297.70779444284898</c:v>
                </c:pt>
                <c:pt idx="87">
                  <c:v>299.19769773329301</c:v>
                </c:pt>
                <c:pt idx="88">
                  <c:v>297.77641562457279</c:v>
                </c:pt>
                <c:pt idx="89">
                  <c:v>299.28637868361625</c:v>
                </c:pt>
                <c:pt idx="90">
                  <c:v>297.06377235941233</c:v>
                </c:pt>
                <c:pt idx="91">
                  <c:v>298.68571228873384</c:v>
                </c:pt>
                <c:pt idx="92">
                  <c:v>298.87404066427047</c:v>
                </c:pt>
                <c:pt idx="93">
                  <c:v>300.32664648945769</c:v>
                </c:pt>
                <c:pt idx="94">
                  <c:v>299.1524404547622</c:v>
                </c:pt>
                <c:pt idx="95">
                  <c:v>300.59480294716514</c:v>
                </c:pt>
                <c:pt idx="96">
                  <c:v>297.76396262455137</c:v>
                </c:pt>
                <c:pt idx="97">
                  <c:v>296.81390081737527</c:v>
                </c:pt>
                <c:pt idx="98">
                  <c:v>298.57137252968442</c:v>
                </c:pt>
                <c:pt idx="99">
                  <c:v>298.10099501892114</c:v>
                </c:pt>
                <c:pt idx="100">
                  <c:v>299.76128995387944</c:v>
                </c:pt>
                <c:pt idx="101">
                  <c:v>296.4585509724235</c:v>
                </c:pt>
                <c:pt idx="102">
                  <c:v>296.42321561008606</c:v>
                </c:pt>
                <c:pt idx="103">
                  <c:v>298.35539313056387</c:v>
                </c:pt>
                <c:pt idx="104">
                  <c:v>300.10244518899407</c:v>
                </c:pt>
                <c:pt idx="105">
                  <c:v>298.70357619181766</c:v>
                </c:pt>
                <c:pt idx="106">
                  <c:v>297.03770388688787</c:v>
                </c:pt>
                <c:pt idx="107">
                  <c:v>299.01260656608906</c:v>
                </c:pt>
                <c:pt idx="108">
                  <c:v>299.07555591384335</c:v>
                </c:pt>
                <c:pt idx="109">
                  <c:v>298.67028184442285</c:v>
                </c:pt>
                <c:pt idx="110">
                  <c:v>300.55495546164764</c:v>
                </c:pt>
                <c:pt idx="111">
                  <c:v>302.25515407115836</c:v>
                </c:pt>
                <c:pt idx="112">
                  <c:v>300.31382063584476</c:v>
                </c:pt>
                <c:pt idx="113">
                  <c:v>298.7541141173474</c:v>
                </c:pt>
                <c:pt idx="114">
                  <c:v>300.72715523040392</c:v>
                </c:pt>
                <c:pt idx="115">
                  <c:v>294.53450075893943</c:v>
                </c:pt>
                <c:pt idx="116">
                  <c:v>295.18243296569523</c:v>
                </c:pt>
                <c:pt idx="117">
                  <c:v>297.69961685106716</c:v>
                </c:pt>
                <c:pt idx="118">
                  <c:v>297.92627242420679</c:v>
                </c:pt>
                <c:pt idx="119">
                  <c:v>299.40416454853812</c:v>
                </c:pt>
                <c:pt idx="120">
                  <c:v>301.60284950233529</c:v>
                </c:pt>
                <c:pt idx="121">
                  <c:v>300.71491746341962</c:v>
                </c:pt>
                <c:pt idx="122">
                  <c:v>298.13441193247661</c:v>
                </c:pt>
                <c:pt idx="123">
                  <c:v>298.20150431417676</c:v>
                </c:pt>
                <c:pt idx="124">
                  <c:v>300.7210347718393</c:v>
                </c:pt>
                <c:pt idx="125">
                  <c:v>301.82060529414503</c:v>
                </c:pt>
                <c:pt idx="126">
                  <c:v>304.03075862318309</c:v>
                </c:pt>
                <c:pt idx="127">
                  <c:v>301.96468106063878</c:v>
                </c:pt>
                <c:pt idx="128">
                  <c:v>304.23363431389646</c:v>
                </c:pt>
                <c:pt idx="129">
                  <c:v>299.80187625269036</c:v>
                </c:pt>
                <c:pt idx="130">
                  <c:v>302.40115380023587</c:v>
                </c:pt>
                <c:pt idx="131">
                  <c:v>304.76214220460236</c:v>
                </c:pt>
                <c:pt idx="132">
                  <c:v>304.46429615267323</c:v>
                </c:pt>
                <c:pt idx="133">
                  <c:v>306.67250720078835</c:v>
                </c:pt>
                <c:pt idx="134">
                  <c:v>303.93706193903665</c:v>
                </c:pt>
                <c:pt idx="135">
                  <c:v>306.27485376559525</c:v>
                </c:pt>
                <c:pt idx="136">
                  <c:v>301.7640367861552</c:v>
                </c:pt>
                <c:pt idx="137">
                  <c:v>304.43380879268159</c:v>
                </c:pt>
                <c:pt idx="138">
                  <c:v>306.85765067663982</c:v>
                </c:pt>
                <c:pt idx="139">
                  <c:v>309.05022685295069</c:v>
                </c:pt>
                <c:pt idx="140">
                  <c:v>311.0254366384151</c:v>
                </c:pt>
                <c:pt idx="141">
                  <c:v>312.79645185918309</c:v>
                </c:pt>
                <c:pt idx="142">
                  <c:v>314.3757526654901</c:v>
                </c:pt>
                <c:pt idx="143">
                  <c:v>315.77516163768701</c:v>
                </c:pt>
                <c:pt idx="144">
                  <c:v>317.00587626369321</c:v>
                </c:pt>
                <c:pt idx="145">
                  <c:v>318.07849986427664</c:v>
                </c:pt>
                <c:pt idx="146">
                  <c:v>319.00307103901991</c:v>
                </c:pt>
                <c:pt idx="147">
                  <c:v>319.78909170244515</c:v>
                </c:pt>
                <c:pt idx="148">
                  <c:v>320.44555377654046</c:v>
                </c:pt>
                <c:pt idx="149">
                  <c:v>320.98096460285478</c:v>
                </c:pt>
                <c:pt idx="150">
                  <c:v>321.40337113438574</c:v>
                </c:pt>
                <c:pt idx="151">
                  <c:v>321.72038296468867</c:v>
                </c:pt>
                <c:pt idx="152">
                  <c:v>321.93919424895887</c:v>
                </c:pt>
                <c:pt idx="153">
                  <c:v>322.06660456929353</c:v>
                </c:pt>
                <c:pt idx="154">
                  <c:v>322.10903879390764</c:v>
                </c:pt>
                <c:pt idx="155">
                  <c:v>322.07256597775967</c:v>
                </c:pt>
                <c:pt idx="156">
                  <c:v>321.96291734983231</c:v>
                </c:pt>
                <c:pt idx="157">
                  <c:v>321.78550343020572</c:v>
                </c:pt>
                <c:pt idx="158">
                  <c:v>321.54543031804678</c:v>
                </c:pt>
                <c:pt idx="159">
                  <c:v>321.24751518972289</c:v>
                </c:pt>
                <c:pt idx="160">
                  <c:v>320.8963010444171</c:v>
                </c:pt>
                <c:pt idx="161">
                  <c:v>320.49607073287791</c:v>
                </c:pt>
                <c:pt idx="162">
                  <c:v>320.05086030327311</c:v>
                </c:pt>
                <c:pt idx="163">
                  <c:v>319.56447169652932</c:v>
                </c:pt>
                <c:pt idx="164">
                  <c:v>319.04048482202734</c:v>
                </c:pt>
              </c:numCache>
            </c:numRef>
          </c:yVal>
        </c:ser>
        <c:ser>
          <c:idx val="2"/>
          <c:order val="2"/>
          <c:tx>
            <c:v>PTE</c:v>
          </c:tx>
          <c:spPr>
            <a:ln w="28575">
              <a:solidFill>
                <a:srgbClr val="0000FF"/>
              </a:solidFill>
            </a:ln>
          </c:spPr>
          <c:marker>
            <c:symbol val="none"/>
          </c:marker>
          <c:xVal>
            <c:numRef>
              <c:f>'8 - IR model fit'!$D$38:$D$202</c:f>
              <c:numCache>
                <c:formatCode>General</c:formatCode>
                <c:ptCount val="1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numCache>
            </c:numRef>
          </c:xVal>
          <c:yVal>
            <c:numRef>
              <c:f>'8 - IR model fit'!$F$37:$F$201</c:f>
              <c:numCache>
                <c:formatCode>0</c:formatCode>
                <c:ptCount val="165"/>
                <c:pt idx="0">
                  <c:v>0</c:v>
                </c:pt>
                <c:pt idx="1">
                  <c:v>8.4827553946409342</c:v>
                </c:pt>
                <c:pt idx="2">
                  <c:v>13.124157877901734</c:v>
                </c:pt>
                <c:pt idx="3">
                  <c:v>45.147396179259964</c:v>
                </c:pt>
                <c:pt idx="4">
                  <c:v>43.904466142062127</c:v>
                </c:pt>
                <c:pt idx="5">
                  <c:v>49.385555649395215</c:v>
                </c:pt>
                <c:pt idx="6">
                  <c:v>59.440967815549953</c:v>
                </c:pt>
                <c:pt idx="7">
                  <c:v>67.382775552327701</c:v>
                </c:pt>
                <c:pt idx="8">
                  <c:v>73.013552760268723</c:v>
                </c:pt>
                <c:pt idx="9">
                  <c:v>71.003453717392887</c:v>
                </c:pt>
                <c:pt idx="10">
                  <c:v>74.522499259391481</c:v>
                </c:pt>
                <c:pt idx="11">
                  <c:v>72.470858176730275</c:v>
                </c:pt>
                <c:pt idx="12">
                  <c:v>77.444851169267508</c:v>
                </c:pt>
                <c:pt idx="13">
                  <c:v>89.048393156416651</c:v>
                </c:pt>
                <c:pt idx="14">
                  <c:v>93.120498599088876</c:v>
                </c:pt>
                <c:pt idx="15">
                  <c:v>90.556845441150685</c:v>
                </c:pt>
                <c:pt idx="16">
                  <c:v>95.18994274277766</c:v>
                </c:pt>
                <c:pt idx="17">
                  <c:v>92.569316769036746</c:v>
                </c:pt>
                <c:pt idx="18">
                  <c:v>99.425631942650568</c:v>
                </c:pt>
                <c:pt idx="19">
                  <c:v>107.84780151035635</c:v>
                </c:pt>
                <c:pt idx="20">
                  <c:v>110.59716377902583</c:v>
                </c:pt>
                <c:pt idx="21">
                  <c:v>107.5523694271206</c:v>
                </c:pt>
                <c:pt idx="22">
                  <c:v>107.21510176446617</c:v>
                </c:pt>
                <c:pt idx="23">
                  <c:v>111.27456246940068</c:v>
                </c:pt>
                <c:pt idx="24">
                  <c:v>108.21111899815126</c:v>
                </c:pt>
                <c:pt idx="25">
                  <c:v>105.23201363341313</c:v>
                </c:pt>
                <c:pt idx="26">
                  <c:v>102.33492450560499</c:v>
                </c:pt>
                <c:pt idx="27">
                  <c:v>99.517593667357886</c:v>
                </c:pt>
                <c:pt idx="28">
                  <c:v>107.78934013893108</c:v>
                </c:pt>
                <c:pt idx="29">
                  <c:v>111.84212087413636</c:v>
                </c:pt>
                <c:pt idx="30">
                  <c:v>108.76305224066697</c:v>
                </c:pt>
                <c:pt idx="31">
                  <c:v>123.7658504453901</c:v>
                </c:pt>
                <c:pt idx="32">
                  <c:v>128.69155389925399</c:v>
                </c:pt>
                <c:pt idx="33">
                  <c:v>125.1486120817472</c:v>
                </c:pt>
                <c:pt idx="34">
                  <c:v>125.54290669835817</c:v>
                </c:pt>
                <c:pt idx="35">
                  <c:v>126.3846267764348</c:v>
                </c:pt>
                <c:pt idx="36">
                  <c:v>133.04396908826618</c:v>
                </c:pt>
                <c:pt idx="37">
                  <c:v>137.28882552636091</c:v>
                </c:pt>
                <c:pt idx="38">
                  <c:v>133.50919658960473</c:v>
                </c:pt>
                <c:pt idx="39">
                  <c:v>145.98846982035272</c:v>
                </c:pt>
                <c:pt idx="40">
                  <c:v>148.50029020430713</c:v>
                </c:pt>
                <c:pt idx="41">
                  <c:v>144.41200412697364</c:v>
                </c:pt>
                <c:pt idx="42">
                  <c:v>140.43627057749799</c:v>
                </c:pt>
                <c:pt idx="43">
                  <c:v>136.56999092939282</c:v>
                </c:pt>
                <c:pt idx="44">
                  <c:v>141.36046256307745</c:v>
                </c:pt>
                <c:pt idx="45">
                  <c:v>153.55420545276277</c:v>
                </c:pt>
                <c:pt idx="46">
                  <c:v>149.32678260123268</c:v>
                </c:pt>
                <c:pt idx="47">
                  <c:v>151.07479617390084</c:v>
                </c:pt>
                <c:pt idx="48">
                  <c:v>158.88022503937046</c:v>
                </c:pt>
                <c:pt idx="49">
                  <c:v>154.50617424729174</c:v>
                </c:pt>
                <c:pt idx="50">
                  <c:v>156.11159661878105</c:v>
                </c:pt>
                <c:pt idx="51">
                  <c:v>160.31295529603062</c:v>
                </c:pt>
                <c:pt idx="52">
                  <c:v>165.22209290122075</c:v>
                </c:pt>
                <c:pt idx="53">
                  <c:v>160.67344736560165</c:v>
                </c:pt>
                <c:pt idx="54">
                  <c:v>173.89839540139727</c:v>
                </c:pt>
                <c:pt idx="55">
                  <c:v>169.11088698769623</c:v>
                </c:pt>
                <c:pt idx="56">
                  <c:v>174.24522288496766</c:v>
                </c:pt>
                <c:pt idx="57">
                  <c:v>169.44816613994436</c:v>
                </c:pt>
                <c:pt idx="58">
                  <c:v>164.78317472809906</c:v>
                </c:pt>
                <c:pt idx="59">
                  <c:v>160.24661282581019</c:v>
                </c:pt>
                <c:pt idx="60">
                  <c:v>165.13749286209838</c:v>
                </c:pt>
                <c:pt idx="61">
                  <c:v>171.39819947669054</c:v>
                </c:pt>
                <c:pt idx="62">
                  <c:v>175.90538644305832</c:v>
                </c:pt>
                <c:pt idx="63">
                  <c:v>178.24357097662482</c:v>
                </c:pt>
                <c:pt idx="64">
                  <c:v>173.33643774075452</c:v>
                </c:pt>
                <c:pt idx="65">
                  <c:v>168.56440029803201</c:v>
                </c:pt>
                <c:pt idx="66">
                  <c:v>163.92373939478128</c:v>
                </c:pt>
                <c:pt idx="67">
                  <c:v>169.52222417441232</c:v>
                </c:pt>
                <c:pt idx="68">
                  <c:v>164.85519390842865</c:v>
                </c:pt>
                <c:pt idx="69">
                  <c:v>164.9158875175066</c:v>
                </c:pt>
                <c:pt idx="70">
                  <c:v>175.99190246408776</c:v>
                </c:pt>
                <c:pt idx="71">
                  <c:v>171.1467587705807</c:v>
                </c:pt>
                <c:pt idx="72">
                  <c:v>166.43500426761054</c:v>
                </c:pt>
                <c:pt idx="73">
                  <c:v>161.85296668511106</c:v>
                </c:pt>
                <c:pt idx="74">
                  <c:v>168.58569410733867</c:v>
                </c:pt>
                <c:pt idx="75">
                  <c:v>163.94444697503747</c:v>
                </c:pt>
                <c:pt idx="76">
                  <c:v>167.04281535931156</c:v>
                </c:pt>
                <c:pt idx="77">
                  <c:v>178.89467425012845</c:v>
                </c:pt>
                <c:pt idx="78">
                  <c:v>173.96961582068238</c:v>
                </c:pt>
                <c:pt idx="79">
                  <c:v>177.83452906091384</c:v>
                </c:pt>
                <c:pt idx="80">
                  <c:v>182.46212921428204</c:v>
                </c:pt>
                <c:pt idx="81">
                  <c:v>177.4388569938636</c:v>
                </c:pt>
                <c:pt idx="82">
                  <c:v>172.55387792999815</c:v>
                </c:pt>
                <c:pt idx="83">
                  <c:v>176.7900662017104</c:v>
                </c:pt>
                <c:pt idx="84">
                  <c:v>171.92294866767102</c:v>
                </c:pt>
                <c:pt idx="85">
                  <c:v>167.18982527481333</c:v>
                </c:pt>
                <c:pt idx="86">
                  <c:v>171.39840992554568</c:v>
                </c:pt>
                <c:pt idx="87">
                  <c:v>166.67972734242312</c:v>
                </c:pt>
                <c:pt idx="88">
                  <c:v>172.66974809909715</c:v>
                </c:pt>
                <c:pt idx="89">
                  <c:v>167.9160649503369</c:v>
                </c:pt>
                <c:pt idx="90">
                  <c:v>177.0179349800834</c:v>
                </c:pt>
                <c:pt idx="91">
                  <c:v>172.14454410642426</c:v>
                </c:pt>
                <c:pt idx="92">
                  <c:v>172.28025699634262</c:v>
                </c:pt>
                <c:pt idx="93">
                  <c:v>167.53729672933866</c:v>
                </c:pt>
                <c:pt idx="94">
                  <c:v>172.41734583265384</c:v>
                </c:pt>
                <c:pt idx="95">
                  <c:v>167.67061144251466</c:v>
                </c:pt>
                <c:pt idx="96">
                  <c:v>178.86615012402089</c:v>
                </c:pt>
                <c:pt idx="97">
                  <c:v>183.81773232210432</c:v>
                </c:pt>
                <c:pt idx="98">
                  <c:v>178.75713968093467</c:v>
                </c:pt>
                <c:pt idx="99">
                  <c:v>181.72158020494265</c:v>
                </c:pt>
                <c:pt idx="100">
                  <c:v>176.71869566323042</c:v>
                </c:pt>
                <c:pt idx="101">
                  <c:v>190.25597339183832</c:v>
                </c:pt>
                <c:pt idx="102">
                  <c:v>192.41087421572217</c:v>
                </c:pt>
                <c:pt idx="103">
                  <c:v>187.11370814889864</c:v>
                </c:pt>
                <c:pt idx="104">
                  <c:v>181.96237567102312</c:v>
                </c:pt>
                <c:pt idx="105">
                  <c:v>188.35692781668033</c:v>
                </c:pt>
                <c:pt idx="106">
                  <c:v>196.29353053847669</c:v>
                </c:pt>
                <c:pt idx="107">
                  <c:v>190.88947303214451</c:v>
                </c:pt>
                <c:pt idx="108">
                  <c:v>192.24548273760041</c:v>
                </c:pt>
                <c:pt idx="109">
                  <c:v>195.44475446955698</c:v>
                </c:pt>
                <c:pt idx="110">
                  <c:v>190.06406418614785</c:v>
                </c:pt>
                <c:pt idx="111">
                  <c:v>184.83150695447779</c:v>
                </c:pt>
                <c:pt idx="112">
                  <c:v>193.05139979277121</c:v>
                </c:pt>
                <c:pt idx="113">
                  <c:v>200.49724921490306</c:v>
                </c:pt>
                <c:pt idx="114">
                  <c:v>194.9774612644471</c:v>
                </c:pt>
                <c:pt idx="115">
                  <c:v>220.21036338964572</c:v>
                </c:pt>
                <c:pt idx="116">
                  <c:v>221.35437156907307</c:v>
                </c:pt>
                <c:pt idx="117">
                  <c:v>215.26037677486966</c:v>
                </c:pt>
                <c:pt idx="118">
                  <c:v>217.25455577804206</c:v>
                </c:pt>
                <c:pt idx="119">
                  <c:v>214.49234994906158</c:v>
                </c:pt>
                <c:pt idx="120">
                  <c:v>208.58726998736697</c:v>
                </c:pt>
                <c:pt idx="121">
                  <c:v>213.88913933181382</c:v>
                </c:pt>
                <c:pt idx="122">
                  <c:v>226.06714574319426</c:v>
                </c:pt>
                <c:pt idx="123">
                  <c:v>229.05648897871819</c:v>
                </c:pt>
                <c:pt idx="124">
                  <c:v>222.75045110144387</c:v>
                </c:pt>
                <c:pt idx="125">
                  <c:v>221.18256922313597</c:v>
                </c:pt>
                <c:pt idx="126">
                  <c:v>215.09330423207282</c:v>
                </c:pt>
                <c:pt idx="127">
                  <c:v>224.76600037164476</c:v>
                </c:pt>
                <c:pt idx="128">
                  <c:v>218.57808175739089</c:v>
                </c:pt>
                <c:pt idx="129">
                  <c:v>237.44095604158051</c:v>
                </c:pt>
                <c:pt idx="130">
                  <c:v>230.90408965944738</c:v>
                </c:pt>
                <c:pt idx="131">
                  <c:v>224.54718642609123</c:v>
                </c:pt>
                <c:pt idx="132">
                  <c:v>227.70800804359976</c:v>
                </c:pt>
                <c:pt idx="133">
                  <c:v>221.43909451015676</c:v>
                </c:pt>
                <c:pt idx="134">
                  <c:v>233.48593134048301</c:v>
                </c:pt>
                <c:pt idx="135">
                  <c:v>227.05794873493213</c:v>
                </c:pt>
                <c:pt idx="136">
                  <c:v>246.22598473301773</c:v>
                </c:pt>
                <c:pt idx="137">
                  <c:v>239.447262187245</c:v>
                </c:pt>
                <c:pt idx="138">
                  <c:v>232.85516120946966</c:v>
                </c:pt>
                <c:pt idx="139">
                  <c:v>226.44454401607436</c:v>
                </c:pt>
                <c:pt idx="140">
                  <c:v>220.21041426915349</c:v>
                </c:pt>
                <c:pt idx="141">
                  <c:v>214.14791318244309</c:v>
                </c:pt>
                <c:pt idx="142">
                  <c:v>208.25231573445635</c:v>
                </c:pt>
                <c:pt idx="143">
                  <c:v>202.51902698587352</c:v>
                </c:pt>
                <c:pt idx="144">
                  <c:v>196.94357849831587</c:v>
                </c:pt>
                <c:pt idx="145">
                  <c:v>191.52162485171249</c:v>
                </c:pt>
                <c:pt idx="146">
                  <c:v>186.24894025754571</c:v>
                </c:pt>
                <c:pt idx="147">
                  <c:v>181.12141526533557</c:v>
                </c:pt>
                <c:pt idx="148">
                  <c:v>176.1350535597964</c:v>
                </c:pt>
                <c:pt idx="149">
                  <c:v>171.28596884616923</c:v>
                </c:pt>
                <c:pt idx="150">
                  <c:v>166.5703818213025</c:v>
                </c:pt>
                <c:pt idx="151">
                  <c:v>161.98461722812056</c:v>
                </c:pt>
                <c:pt idx="152">
                  <c:v>157.52510099118385</c:v>
                </c:pt>
                <c:pt idx="153">
                  <c:v>153.18835743110876</c:v>
                </c:pt>
                <c:pt idx="154">
                  <c:v>148.97100655567573</c:v>
                </c:pt>
                <c:pt idx="155">
                  <c:v>144.86976142551461</c:v>
                </c:pt>
                <c:pt idx="156">
                  <c:v>140.8814255923138</c:v>
                </c:pt>
                <c:pt idx="157">
                  <c:v>137.00289060755694</c:v>
                </c:pt>
                <c:pt idx="158">
                  <c:v>133.23113359984521</c:v>
                </c:pt>
                <c:pt idx="159">
                  <c:v>129.56321491891723</c:v>
                </c:pt>
                <c:pt idx="160">
                  <c:v>125.99627584453005</c:v>
                </c:pt>
                <c:pt idx="161">
                  <c:v>122.52753635841607</c:v>
                </c:pt>
                <c:pt idx="162">
                  <c:v>119.15429297757883</c:v>
                </c:pt>
                <c:pt idx="163">
                  <c:v>115.87391664723935</c:v>
                </c:pt>
                <c:pt idx="164">
                  <c:v>112.68385069179067</c:v>
                </c:pt>
              </c:numCache>
            </c:numRef>
          </c:yVal>
        </c:ser>
        <c:ser>
          <c:idx val="3"/>
          <c:order val="3"/>
          <c:tx>
            <c:v>NTE</c:v>
          </c:tx>
          <c:spPr>
            <a:ln w="28575">
              <a:solidFill>
                <a:srgbClr val="FF0000"/>
              </a:solidFill>
            </a:ln>
          </c:spPr>
          <c:marker>
            <c:symbol val="none"/>
          </c:marker>
          <c:xVal>
            <c:numRef>
              <c:f>'8 - IR model fit'!$D$38:$D$202</c:f>
              <c:numCache>
                <c:formatCode>General</c:formatCode>
                <c:ptCount val="1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numCache>
            </c:numRef>
          </c:xVal>
          <c:yVal>
            <c:numRef>
              <c:f>'8 - IR model fit'!$H$37:$H$201</c:f>
              <c:numCache>
                <c:formatCode>0</c:formatCode>
                <c:ptCount val="165"/>
                <c:pt idx="0">
                  <c:v>0</c:v>
                </c:pt>
                <c:pt idx="1">
                  <c:v>10.69338558046088</c:v>
                </c:pt>
                <c:pt idx="2">
                  <c:v>16.349202171348281</c:v>
                </c:pt>
                <c:pt idx="3">
                  <c:v>56.424795785534165</c:v>
                </c:pt>
                <c:pt idx="4">
                  <c:v>53.841670963716979</c:v>
                </c:pt>
                <c:pt idx="5">
                  <c:v>59.809983746779174</c:v>
                </c:pt>
                <c:pt idx="6">
                  <c:v>71.461692875947278</c:v>
                </c:pt>
                <c:pt idx="7">
                  <c:v>80.264544733788398</c:v>
                </c:pt>
                <c:pt idx="8">
                  <c:v>86.026731308886284</c:v>
                </c:pt>
                <c:pt idx="9">
                  <c:v>82.088431100793159</c:v>
                </c:pt>
                <c:pt idx="10">
                  <c:v>85.230720984555845</c:v>
                </c:pt>
                <c:pt idx="11">
                  <c:v>81.32886209625083</c:v>
                </c:pt>
                <c:pt idx="12">
                  <c:v>86.390962208903758</c:v>
                </c:pt>
                <c:pt idx="13">
                  <c:v>99.751170418443465</c:v>
                </c:pt>
                <c:pt idx="14">
                  <c:v>103.40829963483405</c:v>
                </c:pt>
                <c:pt idx="15">
                  <c:v>98.674271946299086</c:v>
                </c:pt>
                <c:pt idx="16">
                  <c:v>103.14024032528567</c:v>
                </c:pt>
                <c:pt idx="17">
                  <c:v>98.418484380876222</c:v>
                </c:pt>
                <c:pt idx="18">
                  <c:v>105.76860032876151</c:v>
                </c:pt>
                <c:pt idx="19">
                  <c:v>114.99409730830644</c:v>
                </c:pt>
                <c:pt idx="20">
                  <c:v>116.93838593487463</c:v>
                </c:pt>
                <c:pt idx="21">
                  <c:v>111.58495145405274</c:v>
                </c:pt>
                <c:pt idx="22">
                  <c:v>109.78404319007174</c:v>
                </c:pt>
                <c:pt idx="23">
                  <c:v>113.59640383927257</c:v>
                </c:pt>
                <c:pt idx="24">
                  <c:v>108.3959651608286</c:v>
                </c:pt>
                <c:pt idx="25">
                  <c:v>103.43360235040701</c:v>
                </c:pt>
                <c:pt idx="26">
                  <c:v>98.698416304597629</c:v>
                </c:pt>
                <c:pt idx="27">
                  <c:v>94.180006880494489</c:v>
                </c:pt>
                <c:pt idx="28">
                  <c:v>103.74959694003712</c:v>
                </c:pt>
                <c:pt idx="29">
                  <c:v>107.84972245302004</c:v>
                </c:pt>
                <c:pt idx="30">
                  <c:v>102.91236661121275</c:v>
                </c:pt>
                <c:pt idx="31">
                  <c:v>120.88823635929045</c:v>
                </c:pt>
                <c:pt idx="32">
                  <c:v>125.85862958715855</c:v>
                </c:pt>
                <c:pt idx="33">
                  <c:v>120.09682672016733</c:v>
                </c:pt>
                <c:pt idx="34">
                  <c:v>119.43913254414312</c:v>
                </c:pt>
                <c:pt idx="35">
                  <c:v>119.38925739108684</c:v>
                </c:pt>
                <c:pt idx="36">
                  <c:v>126.704588566517</c:v>
                </c:pt>
                <c:pt idx="37">
                  <c:v>130.87242900851876</c:v>
                </c:pt>
                <c:pt idx="38">
                  <c:v>124.88109461098989</c:v>
                </c:pt>
                <c:pt idx="39">
                  <c:v>139.52888949159967</c:v>
                </c:pt>
                <c:pt idx="40">
                  <c:v>141.37420290171426</c:v>
                </c:pt>
                <c:pt idx="41">
                  <c:v>134.90209772887351</c:v>
                </c:pt>
                <c:pt idx="42">
                  <c:v>128.72628526367359</c:v>
                </c:pt>
                <c:pt idx="43">
                  <c:v>122.83320123818982</c:v>
                </c:pt>
                <c:pt idx="44">
                  <c:v>127.9884483469321</c:v>
                </c:pt>
                <c:pt idx="45">
                  <c:v>142.40652665872344</c:v>
                </c:pt>
                <c:pt idx="46">
                  <c:v>135.88716174690168</c:v>
                </c:pt>
                <c:pt idx="47">
                  <c:v>137.05219246477989</c:v>
                </c:pt>
                <c:pt idx="48">
                  <c:v>145.86054791378095</c:v>
                </c:pt>
                <c:pt idx="49">
                  <c:v>139.1830580514864</c:v>
                </c:pt>
                <c:pt idx="50">
                  <c:v>140.197202772597</c:v>
                </c:pt>
                <c:pt idx="51">
                  <c:v>144.49308089194994</c:v>
                </c:pt>
                <c:pt idx="52">
                  <c:v>149.63033024149635</c:v>
                </c:pt>
                <c:pt idx="53">
                  <c:v>142.78025989985758</c:v>
                </c:pt>
                <c:pt idx="54">
                  <c:v>158.49136729093533</c:v>
                </c:pt>
                <c:pt idx="55">
                  <c:v>151.23563903896138</c:v>
                </c:pt>
                <c:pt idx="56">
                  <c:v>156.65343232917394</c:v>
                </c:pt>
                <c:pt idx="57">
                  <c:v>149.48184466387855</c:v>
                </c:pt>
                <c:pt idx="58">
                  <c:v>142.63857198585353</c:v>
                </c:pt>
                <c:pt idx="59">
                  <c:v>136.10858404853468</c:v>
                </c:pt>
                <c:pt idx="60">
                  <c:v>141.60435735762312</c:v>
                </c:pt>
                <c:pt idx="61">
                  <c:v>148.74507974626806</c:v>
                </c:pt>
                <c:pt idx="62">
                  <c:v>153.56568623004671</c:v>
                </c:pt>
                <c:pt idx="63">
                  <c:v>155.58777691043241</c:v>
                </c:pt>
                <c:pt idx="64">
                  <c:v>148.46497490621618</c:v>
                </c:pt>
                <c:pt idx="65">
                  <c:v>141.66825448372003</c:v>
                </c:pt>
                <c:pt idx="66">
                  <c:v>135.1826876415937</c:v>
                </c:pt>
                <c:pt idx="67">
                  <c:v>141.74047174143493</c:v>
                </c:pt>
                <c:pt idx="68">
                  <c:v>135.25159879623152</c:v>
                </c:pt>
                <c:pt idx="69">
                  <c:v>134.85759898839945</c:v>
                </c:pt>
                <c:pt idx="70">
                  <c:v>148.36968826037432</c:v>
                </c:pt>
                <c:pt idx="71">
                  <c:v>141.57733005659136</c:v>
                </c:pt>
                <c:pt idx="72">
                  <c:v>135.09592573098553</c:v>
                </c:pt>
                <c:pt idx="73">
                  <c:v>128.91123982785027</c:v>
                </c:pt>
                <c:pt idx="74">
                  <c:v>137.11409384986069</c:v>
                </c:pt>
                <c:pt idx="75">
                  <c:v>130.83701629355431</c:v>
                </c:pt>
                <c:pt idx="76">
                  <c:v>134.4428098654393</c:v>
                </c:pt>
                <c:pt idx="77">
                  <c:v>149.02573431577463</c:v>
                </c:pt>
                <c:pt idx="78">
                  <c:v>142.20334235065735</c:v>
                </c:pt>
                <c:pt idx="79">
                  <c:v>146.60301826347049</c:v>
                </c:pt>
                <c:pt idx="80">
                  <c:v>151.89685436558003</c:v>
                </c:pt>
                <c:pt idx="81">
                  <c:v>144.94302264310397</c:v>
                </c:pt>
                <c:pt idx="82">
                  <c:v>138.30753704982513</c:v>
                </c:pt>
                <c:pt idx="83">
                  <c:v>143.30445992209346</c:v>
                </c:pt>
                <c:pt idx="84">
                  <c:v>136.74398766254174</c:v>
                </c:pt>
                <c:pt idx="85">
                  <c:v>130.48385355221268</c:v>
                </c:pt>
                <c:pt idx="86">
                  <c:v>135.61798759167351</c:v>
                </c:pt>
                <c:pt idx="87">
                  <c:v>129.40940171810689</c:v>
                </c:pt>
                <c:pt idx="88">
                  <c:v>136.82070458350117</c:v>
                </c:pt>
                <c:pt idx="89">
                  <c:v>130.55705837569749</c:v>
                </c:pt>
                <c:pt idx="90">
                  <c:v>141.88153472964785</c:v>
                </c:pt>
                <c:pt idx="91">
                  <c:v>135.38620392666721</c:v>
                </c:pt>
                <c:pt idx="92">
                  <c:v>135.3335884410489</c:v>
                </c:pt>
                <c:pt idx="93">
                  <c:v>129.13802234885776</c:v>
                </c:pt>
                <c:pt idx="94">
                  <c:v>135.19227748686842</c:v>
                </c:pt>
                <c:pt idx="95">
                  <c:v>129.00318060432627</c:v>
                </c:pt>
                <c:pt idx="96">
                  <c:v>143.02955960844633</c:v>
                </c:pt>
                <c:pt idx="97">
                  <c:v>148.93120361370583</c:v>
                </c:pt>
                <c:pt idx="98">
                  <c:v>142.113139260227</c:v>
                </c:pt>
                <c:pt idx="99">
                  <c:v>145.5479572949983</c:v>
                </c:pt>
                <c:pt idx="100">
                  <c:v>138.88477781832773</c:v>
                </c:pt>
                <c:pt idx="101">
                  <c:v>155.72479452839164</c:v>
                </c:pt>
                <c:pt idx="102">
                  <c:v>157.9150307146129</c:v>
                </c:pt>
                <c:pt idx="103">
                  <c:v>150.68568712731155</c:v>
                </c:pt>
                <c:pt idx="104">
                  <c:v>143.78730259100581</c:v>
                </c:pt>
                <c:pt idx="105">
                  <c:v>151.58072373383945</c:v>
                </c:pt>
                <c:pt idx="106">
                  <c:v>161.18319876056563</c:v>
                </c:pt>
                <c:pt idx="107">
                  <c:v>153.8042385750322</c:v>
                </c:pt>
                <c:pt idx="108">
                  <c:v>155.09729893273385</c:v>
                </c:pt>
                <c:pt idx="109">
                  <c:v>158.70184473411092</c:v>
                </c:pt>
                <c:pt idx="110">
                  <c:v>151.43648083347702</c:v>
                </c:pt>
                <c:pt idx="111">
                  <c:v>144.50372499229621</c:v>
                </c:pt>
                <c:pt idx="112">
                  <c:v>154.66495126590326</c:v>
                </c:pt>
                <c:pt idx="113">
                  <c:v>163.67050720653239</c:v>
                </c:pt>
                <c:pt idx="114">
                  <c:v>156.17767814301999</c:v>
                </c:pt>
                <c:pt idx="115">
                  <c:v>187.60323473968307</c:v>
                </c:pt>
                <c:pt idx="116">
                  <c:v>188.09931071235462</c:v>
                </c:pt>
                <c:pt idx="117">
                  <c:v>179.48813203277925</c:v>
                </c:pt>
                <c:pt idx="118">
                  <c:v>181.25565546281206</c:v>
                </c:pt>
                <c:pt idx="119">
                  <c:v>177.01555750950024</c:v>
                </c:pt>
                <c:pt idx="120">
                  <c:v>168.91179259400849</c:v>
                </c:pt>
                <c:pt idx="121">
                  <c:v>175.10159397737092</c:v>
                </c:pt>
                <c:pt idx="122">
                  <c:v>189.86010591969446</c:v>
                </c:pt>
                <c:pt idx="123">
                  <c:v>192.78235677351827</c:v>
                </c:pt>
                <c:pt idx="124">
                  <c:v>183.95678843858136</c:v>
                </c:pt>
                <c:pt idx="125">
                  <c:v>181.2893360379677</c:v>
                </c:pt>
                <c:pt idx="126">
                  <c:v>172.98991771786649</c:v>
                </c:pt>
                <c:pt idx="127">
                  <c:v>184.72869141998274</c:v>
                </c:pt>
                <c:pt idx="128">
                  <c:v>176.27181955247124</c:v>
                </c:pt>
                <c:pt idx="129">
                  <c:v>199.56645189786698</c:v>
                </c:pt>
                <c:pt idx="130">
                  <c:v>190.43030796818832</c:v>
                </c:pt>
                <c:pt idx="131">
                  <c:v>181.71241633046563</c:v>
                </c:pt>
                <c:pt idx="132">
                  <c:v>185.17108399990329</c:v>
                </c:pt>
                <c:pt idx="133">
                  <c:v>176.6939594183452</c:v>
                </c:pt>
                <c:pt idx="134">
                  <c:v>191.47624151042319</c:v>
                </c:pt>
                <c:pt idx="135">
                  <c:v>182.71046707831366</c:v>
                </c:pt>
                <c:pt idx="136">
                  <c:v>206.38932005583933</c:v>
                </c:pt>
                <c:pt idx="137">
                  <c:v>196.9408255035402</c:v>
                </c:pt>
                <c:pt idx="138">
                  <c:v>187.92488264180662</c:v>
                </c:pt>
                <c:pt idx="139">
                  <c:v>179.32168927210043</c:v>
                </c:pt>
                <c:pt idx="140">
                  <c:v>171.11234973971517</c:v>
                </c:pt>
                <c:pt idx="141">
                  <c:v>163.27883343223672</c:v>
                </c:pt>
                <c:pt idx="142">
                  <c:v>155.80393517794306</c:v>
                </c:pt>
                <c:pt idx="143">
                  <c:v>148.67123745716336</c:v>
                </c:pt>
                <c:pt idx="144">
                  <c:v>141.86507434359947</c:v>
                </c:pt>
                <c:pt idx="145">
                  <c:v>135.37049709641266</c:v>
                </c:pt>
                <c:pt idx="146">
                  <c:v>129.17324132750258</c:v>
                </c:pt>
                <c:pt idx="147">
                  <c:v>123.25969567186726</c:v>
                </c:pt>
                <c:pt idx="148">
                  <c:v>117.61687189223275</c:v>
                </c:pt>
                <c:pt idx="149">
                  <c:v>112.23237635229125</c:v>
                </c:pt>
                <c:pt idx="150">
                  <c:v>107.09438279589352</c:v>
                </c:pt>
                <c:pt idx="151">
                  <c:v>102.19160637240867</c:v>
                </c:pt>
                <c:pt idx="152">
                  <c:v>97.513278851201818</c:v>
                </c:pt>
                <c:pt idx="153">
                  <c:v>93.049124970792064</c:v>
                </c:pt>
                <c:pt idx="154">
                  <c:v>88.789339870744897</c:v>
                </c:pt>
                <c:pt idx="155">
                  <c:v>84.72456755673177</c:v>
                </c:pt>
                <c:pt idx="156">
                  <c:v>80.845880351458263</c:v>
                </c:pt>
                <c:pt idx="157">
                  <c:v>77.144759286327982</c:v>
                </c:pt>
                <c:pt idx="158">
                  <c:v>73.613075390775194</c:v>
                </c:pt>
                <c:pt idx="159">
                  <c:v>70.24307183817109</c:v>
                </c:pt>
                <c:pt idx="160">
                  <c:v>67.027346909089715</c:v>
                </c:pt>
                <c:pt idx="161">
                  <c:v>63.958837734514915</c:v>
                </c:pt>
                <c:pt idx="162">
                  <c:v>61.030804783282512</c:v>
                </c:pt>
                <c:pt idx="163">
                  <c:v>58.236817059686821</c:v>
                </c:pt>
                <c:pt idx="164">
                  <c:v>55.570737978740091</c:v>
                </c:pt>
              </c:numCache>
            </c:numRef>
          </c:yVal>
        </c:ser>
        <c:axId val="128071552"/>
        <c:axId val="128094208"/>
      </c:scatterChart>
      <c:valAx>
        <c:axId val="128071552"/>
        <c:scaling>
          <c:orientation val="minMax"/>
        </c:scaling>
        <c:axPos val="b"/>
        <c:title>
          <c:tx>
            <c:rich>
              <a:bodyPr/>
              <a:lstStyle/>
              <a:p>
                <a:pPr>
                  <a:defRPr sz="1800"/>
                </a:pPr>
                <a:r>
                  <a:rPr lang="en-US" sz="1800"/>
                  <a:t>Day</a:t>
                </a:r>
              </a:p>
            </c:rich>
          </c:tx>
        </c:title>
        <c:numFmt formatCode="General" sourceLinked="1"/>
        <c:tickLblPos val="nextTo"/>
        <c:spPr>
          <a:ln w="25400">
            <a:solidFill>
              <a:schemeClr val="tx1"/>
            </a:solidFill>
          </a:ln>
        </c:spPr>
        <c:crossAx val="128094208"/>
        <c:crosses val="autoZero"/>
        <c:crossBetween val="midCat"/>
        <c:majorUnit val="15"/>
      </c:valAx>
      <c:valAx>
        <c:axId val="128094208"/>
        <c:scaling>
          <c:orientation val="minMax"/>
        </c:scaling>
        <c:axPos val="l"/>
        <c:title>
          <c:tx>
            <c:rich>
              <a:bodyPr rot="-5400000" vert="horz"/>
              <a:lstStyle/>
              <a:p>
                <a:pPr>
                  <a:defRPr sz="1800"/>
                </a:pPr>
                <a:r>
                  <a:rPr lang="en-US" sz="1800"/>
                  <a:t>Power (W)</a:t>
                </a:r>
              </a:p>
            </c:rich>
          </c:tx>
          <c:layout>
            <c:manualLayout>
              <c:xMode val="edge"/>
              <c:yMode val="edge"/>
              <c:x val="9.6234534498054504E-3"/>
              <c:y val="0.26018829168093138"/>
            </c:manualLayout>
          </c:layout>
        </c:title>
        <c:numFmt formatCode="General" sourceLinked="1"/>
        <c:tickLblPos val="nextTo"/>
        <c:spPr>
          <a:ln w="25400">
            <a:solidFill>
              <a:schemeClr val="tx1"/>
            </a:solidFill>
          </a:ln>
        </c:spPr>
        <c:crossAx val="128071552"/>
        <c:crosses val="autoZero"/>
        <c:crossBetween val="midCat"/>
      </c:valAx>
      <c:spPr>
        <a:ln w="25400">
          <a:solidFill>
            <a:schemeClr val="tx1"/>
          </a:solidFill>
        </a:ln>
      </c:spPr>
    </c:plotArea>
    <c:legend>
      <c:legendPos val="t"/>
      <c:layout>
        <c:manualLayout>
          <c:xMode val="edge"/>
          <c:yMode val="edge"/>
          <c:x val="0.20675626626615573"/>
          <c:y val="2.0289855072463808E-2"/>
          <c:w val="0.63847422999193826"/>
          <c:h val="6.7080595817242641E-2"/>
        </c:manualLayout>
      </c:layout>
    </c:legend>
    <c:plotVisOnly val="1"/>
  </c:chart>
  <c:spPr>
    <a:ln>
      <a:noFill/>
    </a:ln>
  </c:spPr>
  <c:txPr>
    <a:bodyPr/>
    <a:lstStyle/>
    <a:p>
      <a:pPr>
        <a:defRPr sz="1600">
          <a:latin typeface="Arial" pitchFamily="34" charset="0"/>
          <a:cs typeface="Arial" pitchFamily="34" charset="0"/>
        </a:defRPr>
      </a:pPr>
      <a:endParaRPr lang="en-US"/>
    </a:p>
  </c:txPr>
  <c:printSettings>
    <c:headerFooter/>
    <c:pageMargins b="0.75000000000000222" l="0.70000000000000062" r="0.70000000000000062" t="0.75000000000000222" header="0.30000000000000032" footer="0.30000000000000032"/>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plotArea>
      <c:layout>
        <c:manualLayout>
          <c:layoutTarget val="inner"/>
          <c:xMode val="edge"/>
          <c:yMode val="edge"/>
          <c:x val="0.18014717786444942"/>
          <c:y val="5.9048924210323039E-2"/>
          <c:w val="0.75710452081340363"/>
          <c:h val="0.71962997394895933"/>
        </c:manualLayout>
      </c:layout>
      <c:scatterChart>
        <c:scatterStyle val="lineMarker"/>
        <c:ser>
          <c:idx val="2"/>
          <c:order val="0"/>
          <c:tx>
            <c:v>L(mu)</c:v>
          </c:tx>
          <c:spPr>
            <a:ln w="28575">
              <a:solidFill>
                <a:sysClr val="window" lastClr="FFFFFF">
                  <a:lumMod val="50000"/>
                </a:sysClr>
              </a:solidFill>
            </a:ln>
          </c:spPr>
          <c:marker>
            <c:symbol val="none"/>
          </c:marker>
          <c:xVal>
            <c:numRef>
              <c:f>'8 - IR model fit'!$AK$36:$AK$201</c:f>
              <c:numCache>
                <c:formatCode>General</c:formatCode>
                <c:ptCount val="166"/>
                <c:pt idx="0">
                  <c:v>-165</c:v>
                </c:pt>
                <c:pt idx="1">
                  <c:v>-164</c:v>
                </c:pt>
                <c:pt idx="2">
                  <c:v>-163</c:v>
                </c:pt>
                <c:pt idx="3">
                  <c:v>-162</c:v>
                </c:pt>
                <c:pt idx="4">
                  <c:v>-161</c:v>
                </c:pt>
                <c:pt idx="5">
                  <c:v>-160</c:v>
                </c:pt>
                <c:pt idx="6">
                  <c:v>-159</c:v>
                </c:pt>
                <c:pt idx="7">
                  <c:v>-158</c:v>
                </c:pt>
                <c:pt idx="8">
                  <c:v>-157</c:v>
                </c:pt>
                <c:pt idx="9">
                  <c:v>-156</c:v>
                </c:pt>
                <c:pt idx="10">
                  <c:v>-155</c:v>
                </c:pt>
                <c:pt idx="11">
                  <c:v>-154</c:v>
                </c:pt>
                <c:pt idx="12">
                  <c:v>-153</c:v>
                </c:pt>
                <c:pt idx="13">
                  <c:v>-152</c:v>
                </c:pt>
                <c:pt idx="14">
                  <c:v>-151</c:v>
                </c:pt>
                <c:pt idx="15">
                  <c:v>-150</c:v>
                </c:pt>
                <c:pt idx="16">
                  <c:v>-149</c:v>
                </c:pt>
                <c:pt idx="17">
                  <c:v>-148</c:v>
                </c:pt>
                <c:pt idx="18">
                  <c:v>-147</c:v>
                </c:pt>
                <c:pt idx="19">
                  <c:v>-146</c:v>
                </c:pt>
                <c:pt idx="20">
                  <c:v>-145</c:v>
                </c:pt>
                <c:pt idx="21">
                  <c:v>-144</c:v>
                </c:pt>
                <c:pt idx="22">
                  <c:v>-143</c:v>
                </c:pt>
                <c:pt idx="23">
                  <c:v>-142</c:v>
                </c:pt>
                <c:pt idx="24">
                  <c:v>-141</c:v>
                </c:pt>
                <c:pt idx="25">
                  <c:v>-140</c:v>
                </c:pt>
                <c:pt idx="26">
                  <c:v>-139</c:v>
                </c:pt>
                <c:pt idx="27">
                  <c:v>-138</c:v>
                </c:pt>
                <c:pt idx="28">
                  <c:v>-137</c:v>
                </c:pt>
                <c:pt idx="29">
                  <c:v>-136</c:v>
                </c:pt>
                <c:pt idx="30">
                  <c:v>-135</c:v>
                </c:pt>
                <c:pt idx="31">
                  <c:v>-134</c:v>
                </c:pt>
                <c:pt idx="32">
                  <c:v>-133</c:v>
                </c:pt>
                <c:pt idx="33">
                  <c:v>-132</c:v>
                </c:pt>
                <c:pt idx="34">
                  <c:v>-131</c:v>
                </c:pt>
                <c:pt idx="35">
                  <c:v>-130</c:v>
                </c:pt>
                <c:pt idx="36">
                  <c:v>-129</c:v>
                </c:pt>
                <c:pt idx="37">
                  <c:v>-128</c:v>
                </c:pt>
                <c:pt idx="38">
                  <c:v>-127</c:v>
                </c:pt>
                <c:pt idx="39">
                  <c:v>-126</c:v>
                </c:pt>
                <c:pt idx="40">
                  <c:v>-125</c:v>
                </c:pt>
                <c:pt idx="41">
                  <c:v>-124</c:v>
                </c:pt>
                <c:pt idx="42">
                  <c:v>-123</c:v>
                </c:pt>
                <c:pt idx="43">
                  <c:v>-122</c:v>
                </c:pt>
                <c:pt idx="44">
                  <c:v>-121</c:v>
                </c:pt>
                <c:pt idx="45">
                  <c:v>-120</c:v>
                </c:pt>
                <c:pt idx="46">
                  <c:v>-119</c:v>
                </c:pt>
                <c:pt idx="47">
                  <c:v>-118</c:v>
                </c:pt>
                <c:pt idx="48">
                  <c:v>-117</c:v>
                </c:pt>
                <c:pt idx="49">
                  <c:v>-116</c:v>
                </c:pt>
                <c:pt idx="50">
                  <c:v>-115</c:v>
                </c:pt>
                <c:pt idx="51">
                  <c:v>-114</c:v>
                </c:pt>
                <c:pt idx="52">
                  <c:v>-113</c:v>
                </c:pt>
                <c:pt idx="53">
                  <c:v>-112</c:v>
                </c:pt>
                <c:pt idx="54">
                  <c:v>-111</c:v>
                </c:pt>
                <c:pt idx="55">
                  <c:v>-110</c:v>
                </c:pt>
                <c:pt idx="56">
                  <c:v>-109</c:v>
                </c:pt>
                <c:pt idx="57">
                  <c:v>-108</c:v>
                </c:pt>
                <c:pt idx="58">
                  <c:v>-107</c:v>
                </c:pt>
                <c:pt idx="59">
                  <c:v>-106</c:v>
                </c:pt>
                <c:pt idx="60">
                  <c:v>-105</c:v>
                </c:pt>
                <c:pt idx="61">
                  <c:v>-104</c:v>
                </c:pt>
                <c:pt idx="62">
                  <c:v>-103</c:v>
                </c:pt>
                <c:pt idx="63">
                  <c:v>-102</c:v>
                </c:pt>
                <c:pt idx="64">
                  <c:v>-101</c:v>
                </c:pt>
                <c:pt idx="65">
                  <c:v>-100</c:v>
                </c:pt>
                <c:pt idx="66">
                  <c:v>-99</c:v>
                </c:pt>
                <c:pt idx="67">
                  <c:v>-98</c:v>
                </c:pt>
                <c:pt idx="68">
                  <c:v>-97</c:v>
                </c:pt>
                <c:pt idx="69">
                  <c:v>-96</c:v>
                </c:pt>
                <c:pt idx="70">
                  <c:v>-95</c:v>
                </c:pt>
                <c:pt idx="71">
                  <c:v>-94</c:v>
                </c:pt>
                <c:pt idx="72">
                  <c:v>-93</c:v>
                </c:pt>
                <c:pt idx="73">
                  <c:v>-92</c:v>
                </c:pt>
                <c:pt idx="74">
                  <c:v>-91</c:v>
                </c:pt>
                <c:pt idx="75">
                  <c:v>-90</c:v>
                </c:pt>
                <c:pt idx="76">
                  <c:v>-89</c:v>
                </c:pt>
                <c:pt idx="77">
                  <c:v>-88</c:v>
                </c:pt>
                <c:pt idx="78">
                  <c:v>-87</c:v>
                </c:pt>
                <c:pt idx="79">
                  <c:v>-86</c:v>
                </c:pt>
                <c:pt idx="80">
                  <c:v>-85</c:v>
                </c:pt>
                <c:pt idx="81">
                  <c:v>-84</c:v>
                </c:pt>
                <c:pt idx="82">
                  <c:v>-83</c:v>
                </c:pt>
                <c:pt idx="83">
                  <c:v>-82</c:v>
                </c:pt>
                <c:pt idx="84">
                  <c:v>-81</c:v>
                </c:pt>
                <c:pt idx="85">
                  <c:v>-80</c:v>
                </c:pt>
                <c:pt idx="86">
                  <c:v>-79</c:v>
                </c:pt>
                <c:pt idx="87">
                  <c:v>-78</c:v>
                </c:pt>
                <c:pt idx="88">
                  <c:v>-77</c:v>
                </c:pt>
                <c:pt idx="89">
                  <c:v>-76</c:v>
                </c:pt>
                <c:pt idx="90">
                  <c:v>-75</c:v>
                </c:pt>
                <c:pt idx="91">
                  <c:v>-74</c:v>
                </c:pt>
                <c:pt idx="92">
                  <c:v>-73</c:v>
                </c:pt>
                <c:pt idx="93">
                  <c:v>-72</c:v>
                </c:pt>
                <c:pt idx="94">
                  <c:v>-71</c:v>
                </c:pt>
                <c:pt idx="95">
                  <c:v>-70</c:v>
                </c:pt>
                <c:pt idx="96">
                  <c:v>-69</c:v>
                </c:pt>
                <c:pt idx="97">
                  <c:v>-68</c:v>
                </c:pt>
                <c:pt idx="98">
                  <c:v>-67</c:v>
                </c:pt>
                <c:pt idx="99">
                  <c:v>-66</c:v>
                </c:pt>
                <c:pt idx="100">
                  <c:v>-65</c:v>
                </c:pt>
                <c:pt idx="101">
                  <c:v>-64</c:v>
                </c:pt>
                <c:pt idx="102">
                  <c:v>-63</c:v>
                </c:pt>
                <c:pt idx="103">
                  <c:v>-62</c:v>
                </c:pt>
                <c:pt idx="104">
                  <c:v>-61</c:v>
                </c:pt>
                <c:pt idx="105">
                  <c:v>-60</c:v>
                </c:pt>
                <c:pt idx="106">
                  <c:v>-59</c:v>
                </c:pt>
                <c:pt idx="107">
                  <c:v>-58</c:v>
                </c:pt>
                <c:pt idx="108">
                  <c:v>-57</c:v>
                </c:pt>
                <c:pt idx="109">
                  <c:v>-56</c:v>
                </c:pt>
                <c:pt idx="110">
                  <c:v>-55</c:v>
                </c:pt>
                <c:pt idx="111">
                  <c:v>-54</c:v>
                </c:pt>
                <c:pt idx="112">
                  <c:v>-53</c:v>
                </c:pt>
                <c:pt idx="113">
                  <c:v>-52</c:v>
                </c:pt>
                <c:pt idx="114">
                  <c:v>-51</c:v>
                </c:pt>
                <c:pt idx="115">
                  <c:v>-50</c:v>
                </c:pt>
                <c:pt idx="116">
                  <c:v>-49</c:v>
                </c:pt>
                <c:pt idx="117">
                  <c:v>-48</c:v>
                </c:pt>
                <c:pt idx="118">
                  <c:v>-47</c:v>
                </c:pt>
                <c:pt idx="119">
                  <c:v>-46</c:v>
                </c:pt>
                <c:pt idx="120">
                  <c:v>-45</c:v>
                </c:pt>
                <c:pt idx="121">
                  <c:v>-44</c:v>
                </c:pt>
                <c:pt idx="122">
                  <c:v>-43</c:v>
                </c:pt>
                <c:pt idx="123">
                  <c:v>-42</c:v>
                </c:pt>
                <c:pt idx="124">
                  <c:v>-41</c:v>
                </c:pt>
                <c:pt idx="125">
                  <c:v>-40</c:v>
                </c:pt>
                <c:pt idx="126">
                  <c:v>-39</c:v>
                </c:pt>
                <c:pt idx="127">
                  <c:v>-38</c:v>
                </c:pt>
                <c:pt idx="128">
                  <c:v>-37</c:v>
                </c:pt>
                <c:pt idx="129">
                  <c:v>-36</c:v>
                </c:pt>
                <c:pt idx="130">
                  <c:v>-35</c:v>
                </c:pt>
                <c:pt idx="131">
                  <c:v>-34</c:v>
                </c:pt>
                <c:pt idx="132">
                  <c:v>-33</c:v>
                </c:pt>
                <c:pt idx="133">
                  <c:v>-32</c:v>
                </c:pt>
                <c:pt idx="134">
                  <c:v>-31</c:v>
                </c:pt>
                <c:pt idx="135">
                  <c:v>-30</c:v>
                </c:pt>
                <c:pt idx="136">
                  <c:v>-29</c:v>
                </c:pt>
                <c:pt idx="137">
                  <c:v>-28</c:v>
                </c:pt>
                <c:pt idx="138">
                  <c:v>-27</c:v>
                </c:pt>
                <c:pt idx="139">
                  <c:v>-26</c:v>
                </c:pt>
                <c:pt idx="140">
                  <c:v>-25</c:v>
                </c:pt>
                <c:pt idx="141">
                  <c:v>-24</c:v>
                </c:pt>
                <c:pt idx="142">
                  <c:v>-23</c:v>
                </c:pt>
                <c:pt idx="143">
                  <c:v>-22</c:v>
                </c:pt>
                <c:pt idx="144">
                  <c:v>-21</c:v>
                </c:pt>
                <c:pt idx="145">
                  <c:v>-20</c:v>
                </c:pt>
                <c:pt idx="146">
                  <c:v>-19</c:v>
                </c:pt>
                <c:pt idx="147">
                  <c:v>-18</c:v>
                </c:pt>
                <c:pt idx="148">
                  <c:v>-17</c:v>
                </c:pt>
                <c:pt idx="149">
                  <c:v>-16</c:v>
                </c:pt>
                <c:pt idx="150">
                  <c:v>-15</c:v>
                </c:pt>
                <c:pt idx="151">
                  <c:v>-14</c:v>
                </c:pt>
                <c:pt idx="152">
                  <c:v>-13</c:v>
                </c:pt>
                <c:pt idx="153">
                  <c:v>-12</c:v>
                </c:pt>
                <c:pt idx="154">
                  <c:v>-11</c:v>
                </c:pt>
                <c:pt idx="155">
                  <c:v>-10</c:v>
                </c:pt>
                <c:pt idx="156">
                  <c:v>-9</c:v>
                </c:pt>
                <c:pt idx="157">
                  <c:v>-8</c:v>
                </c:pt>
                <c:pt idx="158">
                  <c:v>-7</c:v>
                </c:pt>
                <c:pt idx="159">
                  <c:v>-6</c:v>
                </c:pt>
                <c:pt idx="160">
                  <c:v>-5</c:v>
                </c:pt>
                <c:pt idx="161">
                  <c:v>-4</c:v>
                </c:pt>
                <c:pt idx="162">
                  <c:v>-3</c:v>
                </c:pt>
                <c:pt idx="163">
                  <c:v>-2</c:v>
                </c:pt>
                <c:pt idx="164">
                  <c:v>-1</c:v>
                </c:pt>
                <c:pt idx="165">
                  <c:v>0</c:v>
                </c:pt>
              </c:numCache>
            </c:numRef>
          </c:xVal>
          <c:yVal>
            <c:numRef>
              <c:f>'8 - IR model fit'!$AI$36:$AI$201</c:f>
              <c:numCache>
                <c:formatCode>0.000</c:formatCode>
                <c:ptCount val="166"/>
                <c:pt idx="0">
                  <c:v>1.7229456352529425E-3</c:v>
                </c:pt>
                <c:pt idx="1">
                  <c:v>1.7697369721584619E-3</c:v>
                </c:pt>
                <c:pt idx="2">
                  <c:v>1.8177577310556066E-3</c:v>
                </c:pt>
                <c:pt idx="3">
                  <c:v>1.8670381477055718E-3</c:v>
                </c:pt>
                <c:pt idx="4">
                  <c:v>1.9176090946353083E-3</c:v>
                </c:pt>
                <c:pt idx="5">
                  <c:v>1.9695020886476254E-3</c:v>
                </c:pt>
                <c:pt idx="6">
                  <c:v>2.0227492980393795E-3</c:v>
                </c:pt>
                <c:pt idx="7">
                  <c:v>2.0773835494952344E-3</c:v>
                </c:pt>
                <c:pt idx="8">
                  <c:v>2.1334383346224596E-3</c:v>
                </c:pt>
                <c:pt idx="9">
                  <c:v>2.1909478160900384E-3</c:v>
                </c:pt>
                <c:pt idx="10">
                  <c:v>2.2499468333329721E-3</c:v>
                </c:pt>
                <c:pt idx="11">
                  <c:v>2.3104709077803442E-3</c:v>
                </c:pt>
                <c:pt idx="12">
                  <c:v>2.3725562475629845E-3</c:v>
                </c:pt>
                <c:pt idx="13">
                  <c:v>2.4362397516540226E-3</c:v>
                </c:pt>
                <c:pt idx="14">
                  <c:v>2.5015590133925908E-3</c:v>
                </c:pt>
                <c:pt idx="15">
                  <c:v>2.5685523233380417E-3</c:v>
                </c:pt>
                <c:pt idx="16">
                  <c:v>2.6372586713988336E-3</c:v>
                </c:pt>
                <c:pt idx="17">
                  <c:v>2.7077177481768179E-3</c:v>
                </c:pt>
                <c:pt idx="18">
                  <c:v>2.7799699454642548E-3</c:v>
                </c:pt>
                <c:pt idx="19">
                  <c:v>2.8540563558270334E-3</c:v>
                </c:pt>
                <c:pt idx="20">
                  <c:v>2.9300187712037436E-3</c:v>
                </c:pt>
                <c:pt idx="21">
                  <c:v>3.0078996804461054E-3</c:v>
                </c:pt>
                <c:pt idx="22">
                  <c:v>3.0877422657218331E-3</c:v>
                </c:pt>
                <c:pt idx="23">
                  <c:v>3.1695903976965895E-3</c:v>
                </c:pt>
                <c:pt idx="24">
                  <c:v>3.2534886294066805E-3</c:v>
                </c:pt>
                <c:pt idx="25">
                  <c:v>3.3394821887292253E-3</c:v>
                </c:pt>
                <c:pt idx="26">
                  <c:v>3.4276169693511047E-3</c:v>
                </c:pt>
                <c:pt idx="27">
                  <c:v>3.5179395201323815E-3</c:v>
                </c:pt>
                <c:pt idx="28">
                  <c:v>3.6104970327540107E-3</c:v>
                </c:pt>
                <c:pt idx="29">
                  <c:v>3.705337327533358E-3</c:v>
                </c:pt>
                <c:pt idx="30">
                  <c:v>3.8025088372845798E-3</c:v>
                </c:pt>
                <c:pt idx="31">
                  <c:v>3.9020605890939422E-3</c:v>
                </c:pt>
                <c:pt idx="32">
                  <c:v>4.0040421838729587E-3</c:v>
                </c:pt>
                <c:pt idx="33">
                  <c:v>4.1085037735445733E-3</c:v>
                </c:pt>
                <c:pt idx="34">
                  <c:v>4.2154960357095846E-3</c:v>
                </c:pt>
                <c:pt idx="35">
                  <c:v>4.3250701456321039E-3</c:v>
                </c:pt>
                <c:pt idx="36">
                  <c:v>4.4372777453738806E-3</c:v>
                </c:pt>
                <c:pt idx="37">
                  <c:v>4.5521709098980956E-3</c:v>
                </c:pt>
                <c:pt idx="38">
                  <c:v>4.6698021099533457E-3</c:v>
                </c:pt>
                <c:pt idx="39">
                  <c:v>4.7902241715381934E-3</c:v>
                </c:pt>
                <c:pt idx="40">
                  <c:v>4.9134902317358835E-3</c:v>
                </c:pt>
                <c:pt idx="41">
                  <c:v>5.0396536906973568E-3</c:v>
                </c:pt>
                <c:pt idx="42">
                  <c:v>5.168768159538698E-3</c:v>
                </c:pt>
                <c:pt idx="43">
                  <c:v>5.3008874039066007E-3</c:v>
                </c:pt>
                <c:pt idx="44">
                  <c:v>5.4360652829521126E-3</c:v>
                </c:pt>
                <c:pt idx="45">
                  <c:v>5.574355683439028E-3</c:v>
                </c:pt>
                <c:pt idx="46">
                  <c:v>5.7158124486986813E-3</c:v>
                </c:pt>
                <c:pt idx="47">
                  <c:v>5.860489302127455E-3</c:v>
                </c:pt>
                <c:pt idx="48">
                  <c:v>6.0084397649071983E-3</c:v>
                </c:pt>
                <c:pt idx="49">
                  <c:v>6.1597170676117438E-3</c:v>
                </c:pt>
                <c:pt idx="50">
                  <c:v>6.3143740553448756E-3</c:v>
                </c:pt>
                <c:pt idx="51">
                  <c:v>6.4724630860363338E-3</c:v>
                </c:pt>
                <c:pt idx="52">
                  <c:v>6.6340359215027603E-3</c:v>
                </c:pt>
                <c:pt idx="53">
                  <c:v>6.7991436108597869E-3</c:v>
                </c:pt>
                <c:pt idx="54">
                  <c:v>6.9678363658496854E-3</c:v>
                </c:pt>
                <c:pt idx="55">
                  <c:v>7.1401634276262831E-3</c:v>
                </c:pt>
                <c:pt idx="56">
                  <c:v>7.3161729245146967E-3</c:v>
                </c:pt>
                <c:pt idx="57">
                  <c:v>7.4959117202383543E-3</c:v>
                </c:pt>
                <c:pt idx="58">
                  <c:v>7.6794252520793055E-3</c:v>
                </c:pt>
                <c:pt idx="59">
                  <c:v>7.8667573584099652E-3</c:v>
                </c:pt>
                <c:pt idx="60">
                  <c:v>8.0579500950053104E-3</c:v>
                </c:pt>
                <c:pt idx="61">
                  <c:v>8.25304353951389E-3</c:v>
                </c:pt>
                <c:pt idx="62">
                  <c:v>8.452075583433789E-3</c:v>
                </c:pt>
                <c:pt idx="63">
                  <c:v>8.6550817109059472E-3</c:v>
                </c:pt>
                <c:pt idx="64">
                  <c:v>8.8620947636016845E-3</c:v>
                </c:pt>
                <c:pt idx="65">
                  <c:v>9.0731446909440884E-3</c:v>
                </c:pt>
                <c:pt idx="66">
                  <c:v>9.2882582848637339E-3</c:v>
                </c:pt>
                <c:pt idx="67">
                  <c:v>9.507458898248191E-3</c:v>
                </c:pt>
                <c:pt idx="68">
                  <c:v>9.7307661462016741E-3</c:v>
                </c:pt>
                <c:pt idx="69">
                  <c:v>9.9581955891858004E-3</c:v>
                </c:pt>
                <c:pt idx="70">
                  <c:v>1.0189758397065037E-2</c:v>
                </c:pt>
                <c:pt idx="71">
                  <c:v>1.0425460993030558E-2</c:v>
                </c:pt>
                <c:pt idx="72">
                  <c:v>1.0665304676323609E-2</c:v>
                </c:pt>
                <c:pt idx="73">
                  <c:v>1.0909285222624937E-2</c:v>
                </c:pt>
                <c:pt idx="74">
                  <c:v>1.1157392460918767E-2</c:v>
                </c:pt>
                <c:pt idx="75">
                  <c:v>1.1409609825579451E-2</c:v>
                </c:pt>
                <c:pt idx="76">
                  <c:v>1.1665913882365389E-2</c:v>
                </c:pt>
                <c:pt idx="77">
                  <c:v>1.1926273826937938E-2</c:v>
                </c:pt>
                <c:pt idx="78">
                  <c:v>1.2190650954453333E-2</c:v>
                </c:pt>
                <c:pt idx="79">
                  <c:v>1.2458998098701737E-2</c:v>
                </c:pt>
                <c:pt idx="80">
                  <c:v>1.2731259039190973E-2</c:v>
                </c:pt>
                <c:pt idx="81">
                  <c:v>1.3007367874491128E-2</c:v>
                </c:pt>
                <c:pt idx="82">
                  <c:v>1.3287248360071564E-2</c:v>
                </c:pt>
                <c:pt idx="83">
                  <c:v>1.3570813208772729E-2</c:v>
                </c:pt>
                <c:pt idx="84">
                  <c:v>1.3857963351961704E-2</c:v>
                </c:pt>
                <c:pt idx="85">
                  <c:v>1.4148587159322159E-2</c:v>
                </c:pt>
                <c:pt idx="86">
                  <c:v>1.4442559615126794E-2</c:v>
                </c:pt>
                <c:pt idx="87">
                  <c:v>1.473974144873203E-2</c:v>
                </c:pt>
                <c:pt idx="88">
                  <c:v>1.503997821692156E-2</c:v>
                </c:pt>
                <c:pt idx="89">
                  <c:v>1.5343099335606458E-2</c:v>
                </c:pt>
                <c:pt idx="90">
                  <c:v>1.5648917058264867E-2</c:v>
                </c:pt>
                <c:pt idx="91">
                  <c:v>1.5957225398373246E-2</c:v>
                </c:pt>
                <c:pt idx="92">
                  <c:v>1.6267798992944192E-2</c:v>
                </c:pt>
                <c:pt idx="93">
                  <c:v>1.658039190414138E-2</c:v>
                </c:pt>
                <c:pt idx="94">
                  <c:v>1.6894736355791626E-2</c:v>
                </c:pt>
                <c:pt idx="95">
                  <c:v>1.7210541401455018E-2</c:v>
                </c:pt>
                <c:pt idx="96">
                  <c:v>1.7527491520548003E-2</c:v>
                </c:pt>
                <c:pt idx="97">
                  <c:v>1.7845245138840192E-2</c:v>
                </c:pt>
                <c:pt idx="98">
                  <c:v>1.8163433069462012E-2</c:v>
                </c:pt>
                <c:pt idx="99">
                  <c:v>1.8481656870369054E-2</c:v>
                </c:pt>
                <c:pt idx="100">
                  <c:v>1.879948711400712E-2</c:v>
                </c:pt>
                <c:pt idx="101">
                  <c:v>1.9116461564711196E-2</c:v>
                </c:pt>
                <c:pt idx="102">
                  <c:v>1.9432083259149614E-2</c:v>
                </c:pt>
                <c:pt idx="103">
                  <c:v>1.9745818484892895E-2</c:v>
                </c:pt>
                <c:pt idx="104">
                  <c:v>2.0057094651942383E-2</c:v>
                </c:pt>
                <c:pt idx="105">
                  <c:v>2.0365298051798791E-2</c:v>
                </c:pt>
                <c:pt idx="106">
                  <c:v>2.0669771498382131E-2</c:v>
                </c:pt>
                <c:pt idx="107">
                  <c:v>2.0969811844833909E-2</c:v>
                </c:pt>
                <c:pt idx="108">
                  <c:v>2.1264667369936815E-2</c:v>
                </c:pt>
                <c:pt idx="109">
                  <c:v>2.1553535027578539E-2</c:v>
                </c:pt>
                <c:pt idx="110">
                  <c:v>2.1835557552361533E-2</c:v>
                </c:pt>
                <c:pt idx="111">
                  <c:v>2.2109820414120351E-2</c:v>
                </c:pt>
                <c:pt idx="112">
                  <c:v>2.2375348613751626E-2</c:v>
                </c:pt>
                <c:pt idx="113">
                  <c:v>2.2631103312387279E-2</c:v>
                </c:pt>
                <c:pt idx="114">
                  <c:v>2.2875978285549312E-2</c:v>
                </c:pt>
                <c:pt idx="115">
                  <c:v>2.3108796193513026E-2</c:v>
                </c:pt>
                <c:pt idx="116">
                  <c:v>2.3328304658673846E-2</c:v>
                </c:pt>
                <c:pt idx="117">
                  <c:v>2.3533172140260253E-2</c:v>
                </c:pt>
                <c:pt idx="118">
                  <c:v>2.3721983596261136E-2</c:v>
                </c:pt>
                <c:pt idx="119">
                  <c:v>2.3893235921937817E-2</c:v>
                </c:pt>
                <c:pt idx="120">
                  <c:v>2.4045333153769045E-2</c:v>
                </c:pt>
                <c:pt idx="121">
                  <c:v>2.4176581427130524E-2</c:v>
                </c:pt>
                <c:pt idx="122">
                  <c:v>2.4285183675436063E-2</c:v>
                </c:pt>
                <c:pt idx="123">
                  <c:v>2.4369234057865986E-2</c:v>
                </c:pt>
                <c:pt idx="124">
                  <c:v>2.4426712102177547E-2</c:v>
                </c:pt>
                <c:pt idx="125">
                  <c:v>2.4455476548430145E-2</c:v>
                </c:pt>
                <c:pt idx="126">
                  <c:v>2.4453258878764615E-2</c:v>
                </c:pt>
                <c:pt idx="127">
                  <c:v>2.4417656517648267E-2</c:v>
                </c:pt>
                <c:pt idx="128">
                  <c:v>2.4346125686234753E-2</c:v>
                </c:pt>
                <c:pt idx="129">
                  <c:v>2.4235973893687937E-2</c:v>
                </c:pt>
                <c:pt idx="130">
                  <c:v>2.4084352047479954E-2</c:v>
                </c:pt>
                <c:pt idx="131">
                  <c:v>2.388824616379575E-2</c:v>
                </c:pt>
                <c:pt idx="132">
                  <c:v>2.3644468658252267E-2</c:v>
                </c:pt>
                <c:pt idx="133">
                  <c:v>2.3349649196176193E-2</c:v>
                </c:pt>
                <c:pt idx="134">
                  <c:v>2.3000225080668887E-2</c:v>
                </c:pt>
                <c:pt idx="135">
                  <c:v>2.2592431155625689E-2</c:v>
                </c:pt>
                <c:pt idx="136">
                  <c:v>2.2122289199761877E-2</c:v>
                </c:pt>
                <c:pt idx="137">
                  <c:v>2.1585596786530353E-2</c:v>
                </c:pt>
                <c:pt idx="138">
                  <c:v>2.0977915583590495E-2</c:v>
                </c:pt>
                <c:pt idx="139">
                  <c:v>2.0294559064204645E-2</c:v>
                </c:pt>
                <c:pt idx="140">
                  <c:v>1.9530579601591824E-2</c:v>
                </c:pt>
                <c:pt idx="141">
                  <c:v>1.8680754915857536E-2</c:v>
                </c:pt>
                <c:pt idx="142">
                  <c:v>1.7739573841638157E-2</c:v>
                </c:pt>
                <c:pt idx="143">
                  <c:v>1.6701221383048373E-2</c:v>
                </c:pt>
                <c:pt idx="144">
                  <c:v>1.5559563020892522E-2</c:v>
                </c:pt>
                <c:pt idx="145">
                  <c:v>1.4308128235396511E-2</c:v>
                </c:pt>
                <c:pt idx="146">
                  <c:v>1.2940093205929648E-2</c:v>
                </c:pt>
                <c:pt idx="147">
                  <c:v>1.1448262647311205E-2</c:v>
                </c:pt>
                <c:pt idx="148">
                  <c:v>9.8250507403324083E-3</c:v>
                </c:pt>
                <c:pt idx="149">
                  <c:v>8.0624611120652806E-3</c:v>
                </c:pt>
                <c:pt idx="150">
                  <c:v>6.1520658193699868E-3</c:v>
                </c:pt>
                <c:pt idx="151">
                  <c:v>4.0849832867496244E-3</c:v>
                </c:pt>
                <c:pt idx="152">
                  <c:v>1.8518551473284961E-3</c:v>
                </c:pt>
                <c:pt idx="153">
                  <c:v>-5.571780667587567E-4</c:v>
                </c:pt>
                <c:pt idx="154">
                  <c:v>-3.1525024408851077E-3</c:v>
                </c:pt>
                <c:pt idx="155">
                  <c:v>-5.9450574604104633E-3</c:v>
                </c:pt>
                <c:pt idx="156">
                  <c:v>-8.9463641210402733E-3</c:v>
                </c:pt>
                <c:pt idx="157">
                  <c:v>-1.2168554431986639E-2</c:v>
                </c:pt>
                <c:pt idx="158">
                  <c:v>-1.5624402380003316E-2</c:v>
                </c:pt>
                <c:pt idx="159">
                  <c:v>-1.9327356425669018E-2</c:v>
                </c:pt>
                <c:pt idx="160">
                  <c:v>-2.3291573606751659E-2</c:v>
                </c:pt>
                <c:pt idx="161">
                  <c:v>-2.7531955327115526E-2</c:v>
                </c:pt>
                <c:pt idx="162">
                  <c:v>-3.2064184913436211E-2</c:v>
                </c:pt>
                <c:pt idx="163">
                  <c:v>-3.690476702597334E-2</c:v>
                </c:pt>
                <c:pt idx="164">
                  <c:v>-4.2071069013830481E-2</c:v>
                </c:pt>
                <c:pt idx="165">
                  <c:v>-4.7581364309512375E-2</c:v>
                </c:pt>
              </c:numCache>
            </c:numRef>
          </c:yVal>
        </c:ser>
        <c:ser>
          <c:idx val="0"/>
          <c:order val="1"/>
          <c:tx>
            <c:v>0</c:v>
          </c:tx>
          <c:spPr>
            <a:ln w="19050">
              <a:solidFill>
                <a:sysClr val="windowText" lastClr="000000"/>
              </a:solidFill>
            </a:ln>
          </c:spPr>
          <c:marker>
            <c:symbol val="none"/>
          </c:marker>
          <c:xVal>
            <c:numRef>
              <c:f>'8 - IR model fit'!$AL$37:$AL$38</c:f>
              <c:numCache>
                <c:formatCode>General</c:formatCode>
                <c:ptCount val="2"/>
                <c:pt idx="0">
                  <c:v>0</c:v>
                </c:pt>
                <c:pt idx="1">
                  <c:v>-165</c:v>
                </c:pt>
              </c:numCache>
            </c:numRef>
          </c:xVal>
          <c:yVal>
            <c:numRef>
              <c:f>'8 - IR model fit'!$AM$37:$AM$38</c:f>
              <c:numCache>
                <c:formatCode>0</c:formatCode>
                <c:ptCount val="2"/>
                <c:pt idx="0">
                  <c:v>0</c:v>
                </c:pt>
                <c:pt idx="1">
                  <c:v>0</c:v>
                </c:pt>
              </c:numCache>
            </c:numRef>
          </c:yVal>
        </c:ser>
        <c:ser>
          <c:idx val="1"/>
          <c:order val="2"/>
          <c:tx>
            <c:v>tn</c:v>
          </c:tx>
          <c:spPr>
            <a:ln w="19050">
              <a:solidFill>
                <a:sysClr val="windowText" lastClr="000000"/>
              </a:solidFill>
              <a:prstDash val="sysDot"/>
            </a:ln>
          </c:spPr>
          <c:marker>
            <c:symbol val="none"/>
          </c:marker>
          <c:xVal>
            <c:numRef>
              <c:f>'8 - IR model fit'!$AM$41:$AM$42</c:f>
              <c:numCache>
                <c:formatCode>0</c:formatCode>
                <c:ptCount val="2"/>
                <c:pt idx="0">
                  <c:v>-12</c:v>
                </c:pt>
                <c:pt idx="1">
                  <c:v>-12</c:v>
                </c:pt>
              </c:numCache>
            </c:numRef>
          </c:xVal>
          <c:yVal>
            <c:numRef>
              <c:f>'8 - IR model fit'!$AL$41:$AL$42</c:f>
              <c:numCache>
                <c:formatCode>General</c:formatCode>
                <c:ptCount val="2"/>
                <c:pt idx="0">
                  <c:v>-0.06</c:v>
                </c:pt>
                <c:pt idx="1">
                  <c:v>0.03</c:v>
                </c:pt>
              </c:numCache>
            </c:numRef>
          </c:yVal>
        </c:ser>
        <c:ser>
          <c:idx val="3"/>
          <c:order val="3"/>
          <c:tx>
            <c:v>tg</c:v>
          </c:tx>
          <c:spPr>
            <a:ln w="19050">
              <a:solidFill>
                <a:sysClr val="windowText" lastClr="000000"/>
              </a:solidFill>
              <a:prstDash val="sysDot"/>
            </a:ln>
          </c:spPr>
          <c:marker>
            <c:symbol val="none"/>
          </c:marker>
          <c:xVal>
            <c:numRef>
              <c:f>'8 - IR model fit'!$AN$41:$AN$42</c:f>
              <c:numCache>
                <c:formatCode>0</c:formatCode>
                <c:ptCount val="2"/>
                <c:pt idx="0">
                  <c:v>-40</c:v>
                </c:pt>
                <c:pt idx="1">
                  <c:v>-40</c:v>
                </c:pt>
              </c:numCache>
            </c:numRef>
          </c:xVal>
          <c:yVal>
            <c:numRef>
              <c:f>'8 - IR model fit'!$AL$41:$AL$42</c:f>
              <c:numCache>
                <c:formatCode>General</c:formatCode>
                <c:ptCount val="2"/>
                <c:pt idx="0">
                  <c:v>-0.06</c:v>
                </c:pt>
                <c:pt idx="1">
                  <c:v>0.03</c:v>
                </c:pt>
              </c:numCache>
            </c:numRef>
          </c:yVal>
        </c:ser>
        <c:axId val="128113280"/>
        <c:axId val="128504576"/>
      </c:scatterChart>
      <c:valAx>
        <c:axId val="128113280"/>
        <c:scaling>
          <c:orientation val="minMax"/>
          <c:max val="0"/>
          <c:min val="-165"/>
        </c:scaling>
        <c:axPos val="b"/>
        <c:title>
          <c:tx>
            <c:rich>
              <a:bodyPr/>
              <a:lstStyle/>
              <a:p>
                <a:pPr>
                  <a:defRPr sz="1800"/>
                </a:pPr>
                <a:r>
                  <a:rPr lang="en-US" sz="1800"/>
                  <a:t>Day prior to race, t</a:t>
                </a:r>
              </a:p>
            </c:rich>
          </c:tx>
          <c:layout>
            <c:manualLayout>
              <c:xMode val="edge"/>
              <c:yMode val="edge"/>
              <c:x val="0.39674017383341176"/>
              <c:y val="0.90650884670016518"/>
            </c:manualLayout>
          </c:layout>
        </c:title>
        <c:numFmt formatCode="General" sourceLinked="1"/>
        <c:tickLblPos val="nextTo"/>
        <c:spPr>
          <a:ln w="25400">
            <a:solidFill>
              <a:schemeClr val="tx1"/>
            </a:solidFill>
          </a:ln>
        </c:spPr>
        <c:txPr>
          <a:bodyPr rot="-1800000"/>
          <a:lstStyle/>
          <a:p>
            <a:pPr>
              <a:defRPr sz="1600"/>
            </a:pPr>
            <a:endParaRPr lang="en-US"/>
          </a:p>
        </c:txPr>
        <c:crossAx val="128504576"/>
        <c:crossesAt val="-6.0000000000000032E-2"/>
        <c:crossBetween val="midCat"/>
        <c:majorUnit val="15"/>
      </c:valAx>
      <c:valAx>
        <c:axId val="128504576"/>
        <c:scaling>
          <c:orientation val="minMax"/>
          <c:max val="3.0000000000000002E-2"/>
          <c:min val="-6.0000000000000032E-2"/>
        </c:scaling>
        <c:axPos val="l"/>
        <c:title>
          <c:tx>
            <c:rich>
              <a:bodyPr rot="-5400000" vert="horz"/>
              <a:lstStyle/>
              <a:p>
                <a:pPr>
                  <a:defRPr sz="1800"/>
                </a:pPr>
                <a:r>
                  <a:rPr lang="en-US" sz="1800"/>
                  <a:t>Influence, L(</a:t>
                </a:r>
                <a:r>
                  <a:rPr lang="en-US" sz="1800">
                    <a:latin typeface="Arial"/>
                    <a:cs typeface="Arial"/>
                  </a:rPr>
                  <a:t>t-t</a:t>
                </a:r>
                <a:r>
                  <a:rPr lang="en-US" sz="1800" baseline="-25000">
                    <a:latin typeface="Arial"/>
                    <a:cs typeface="Arial"/>
                  </a:rPr>
                  <a:t>p</a:t>
                </a:r>
                <a:r>
                  <a:rPr lang="en-US" sz="1800">
                    <a:latin typeface="Arial"/>
                    <a:cs typeface="Arial"/>
                  </a:rPr>
                  <a:t>)</a:t>
                </a:r>
                <a:endParaRPr lang="en-US" sz="1800"/>
              </a:p>
            </c:rich>
          </c:tx>
          <c:layout>
            <c:manualLayout>
              <c:xMode val="edge"/>
              <c:yMode val="edge"/>
              <c:x val="1.39926901660657E-2"/>
              <c:y val="0.18548958165943563"/>
            </c:manualLayout>
          </c:layout>
        </c:title>
        <c:numFmt formatCode="0.00" sourceLinked="0"/>
        <c:tickLblPos val="nextTo"/>
        <c:spPr>
          <a:ln w="25400">
            <a:solidFill>
              <a:schemeClr val="tx1"/>
            </a:solidFill>
          </a:ln>
        </c:spPr>
        <c:crossAx val="128113280"/>
        <c:crossesAt val="-165"/>
        <c:crossBetween val="midCat"/>
      </c:valAx>
      <c:spPr>
        <a:ln w="25400">
          <a:solidFill>
            <a:schemeClr val="tx1"/>
          </a:solidFill>
        </a:ln>
      </c:spPr>
    </c:plotArea>
    <c:plotVisOnly val="1"/>
  </c:chart>
  <c:spPr>
    <a:ln>
      <a:noFill/>
    </a:ln>
  </c:spPr>
  <c:txPr>
    <a:bodyPr/>
    <a:lstStyle/>
    <a:p>
      <a:pPr>
        <a:defRPr sz="1600">
          <a:latin typeface="Arial" pitchFamily="34" charset="0"/>
          <a:cs typeface="Arial" pitchFamily="34" charset="0"/>
        </a:defRPr>
      </a:pPr>
      <a:endParaRPr lang="en-US"/>
    </a:p>
  </c:txPr>
  <c:printSettings>
    <c:headerFooter/>
    <c:pageMargins b="0.75000000000000244" l="0.70000000000000062" r="0.70000000000000062" t="0.75000000000000244" header="0.30000000000000032" footer="0.30000000000000032"/>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plotArea>
      <c:layout>
        <c:manualLayout>
          <c:layoutTarget val="inner"/>
          <c:xMode val="edge"/>
          <c:yMode val="edge"/>
          <c:x val="0.16097321168187309"/>
          <c:y val="9.8260888120692572E-2"/>
          <c:w val="0.81786276715410577"/>
          <c:h val="0.52414370078740158"/>
        </c:manualLayout>
      </c:layout>
      <c:barChart>
        <c:barDir val="col"/>
        <c:grouping val="clustered"/>
        <c:ser>
          <c:idx val="0"/>
          <c:order val="0"/>
          <c:spPr>
            <a:solidFill>
              <a:sysClr val="window" lastClr="FFFFFF">
                <a:lumMod val="85000"/>
              </a:sysClr>
            </a:solidFill>
            <a:ln w="3175">
              <a:solidFill>
                <a:sysClr val="windowText" lastClr="000000"/>
              </a:solidFill>
            </a:ln>
          </c:spPr>
          <c:cat>
            <c:numRef>
              <c:f>'8 - IR model fit'!$D$37:$D$202</c:f>
              <c:numCache>
                <c:formatCode>General</c:formatCode>
                <c:ptCount val="1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numCache>
            </c:numRef>
          </c:cat>
          <c:val>
            <c:numRef>
              <c:f>'8 - IR model fit'!$B$37:$B$201</c:f>
              <c:numCache>
                <c:formatCode>General</c:formatCode>
                <c:ptCount val="165"/>
                <c:pt idx="0">
                  <c:v>0</c:v>
                </c:pt>
                <c:pt idx="1">
                  <c:v>46.46</c:v>
                </c:pt>
                <c:pt idx="2">
                  <c:v>26.7</c:v>
                </c:pt>
                <c:pt idx="3">
                  <c:v>177.37</c:v>
                </c:pt>
                <c:pt idx="4">
                  <c:v>0</c:v>
                </c:pt>
                <c:pt idx="5">
                  <c:v>36.64</c:v>
                </c:pt>
                <c:pt idx="6">
                  <c:v>62.52</c:v>
                </c:pt>
                <c:pt idx="7">
                  <c:v>52.46</c:v>
                </c:pt>
                <c:pt idx="8">
                  <c:v>41</c:v>
                </c:pt>
                <c:pt idx="10">
                  <c:v>29.98</c:v>
                </c:pt>
                <c:pt idx="12">
                  <c:v>38.17</c:v>
                </c:pt>
                <c:pt idx="13">
                  <c:v>75.23</c:v>
                </c:pt>
                <c:pt idx="14">
                  <c:v>35.729999999999997</c:v>
                </c:pt>
                <c:pt idx="16">
                  <c:v>39.03</c:v>
                </c:pt>
                <c:pt idx="18">
                  <c:v>51.51</c:v>
                </c:pt>
                <c:pt idx="19">
                  <c:v>61.12</c:v>
                </c:pt>
                <c:pt idx="20">
                  <c:v>31.32</c:v>
                </c:pt>
                <c:pt idx="22">
                  <c:v>14.37</c:v>
                </c:pt>
                <c:pt idx="23">
                  <c:v>38.4</c:v>
                </c:pt>
                <c:pt idx="28">
                  <c:v>60.31</c:v>
                </c:pt>
                <c:pt idx="29">
                  <c:v>38.450000000000003</c:v>
                </c:pt>
                <c:pt idx="31">
                  <c:v>98.57</c:v>
                </c:pt>
                <c:pt idx="32">
                  <c:v>45.64</c:v>
                </c:pt>
                <c:pt idx="34">
                  <c:v>21.03</c:v>
                </c:pt>
                <c:pt idx="35">
                  <c:v>23.54</c:v>
                </c:pt>
                <c:pt idx="36">
                  <c:v>55.53</c:v>
                </c:pt>
                <c:pt idx="37">
                  <c:v>43.31</c:v>
                </c:pt>
                <c:pt idx="39">
                  <c:v>88.48</c:v>
                </c:pt>
                <c:pt idx="40">
                  <c:v>35.770000000000003</c:v>
                </c:pt>
                <c:pt idx="44">
                  <c:v>46.83</c:v>
                </c:pt>
                <c:pt idx="45">
                  <c:v>88.1</c:v>
                </c:pt>
                <c:pt idx="47">
                  <c:v>32.090000000000003</c:v>
                </c:pt>
                <c:pt idx="48">
                  <c:v>65.53</c:v>
                </c:pt>
                <c:pt idx="50">
                  <c:v>32.090000000000003</c:v>
                </c:pt>
                <c:pt idx="51">
                  <c:v>46.55</c:v>
                </c:pt>
                <c:pt idx="52">
                  <c:v>51.06</c:v>
                </c:pt>
                <c:pt idx="54">
                  <c:v>96.66</c:v>
                </c:pt>
                <c:pt idx="56">
                  <c:v>53.62</c:v>
                </c:pt>
                <c:pt idx="60">
                  <c:v>50.95</c:v>
                </c:pt>
                <c:pt idx="61">
                  <c:v>59.19</c:v>
                </c:pt>
                <c:pt idx="62">
                  <c:v>50.53</c:v>
                </c:pt>
                <c:pt idx="63">
                  <c:v>39.33</c:v>
                </c:pt>
                <c:pt idx="67">
                  <c:v>55.38</c:v>
                </c:pt>
                <c:pt idx="69">
                  <c:v>25.19</c:v>
                </c:pt>
                <c:pt idx="70">
                  <c:v>85.53</c:v>
                </c:pt>
                <c:pt idx="74">
                  <c:v>61.28</c:v>
                </c:pt>
                <c:pt idx="76">
                  <c:v>41.69</c:v>
                </c:pt>
                <c:pt idx="77">
                  <c:v>90.1</c:v>
                </c:pt>
                <c:pt idx="79">
                  <c:v>47.4</c:v>
                </c:pt>
                <c:pt idx="80">
                  <c:v>52.16</c:v>
                </c:pt>
                <c:pt idx="83">
                  <c:v>49.22</c:v>
                </c:pt>
                <c:pt idx="86">
                  <c:v>48.26</c:v>
                </c:pt>
                <c:pt idx="88">
                  <c:v>57.94</c:v>
                </c:pt>
                <c:pt idx="90">
                  <c:v>75.17</c:v>
                </c:pt>
                <c:pt idx="92">
                  <c:v>26.7</c:v>
                </c:pt>
                <c:pt idx="94">
                  <c:v>51.99</c:v>
                </c:pt>
                <c:pt idx="96">
                  <c:v>86.6</c:v>
                </c:pt>
                <c:pt idx="97">
                  <c:v>54.09</c:v>
                </c:pt>
                <c:pt idx="99">
                  <c:v>43.19</c:v>
                </c:pt>
                <c:pt idx="101">
                  <c:v>100.79</c:v>
                </c:pt>
                <c:pt idx="102">
                  <c:v>40.49</c:v>
                </c:pt>
                <c:pt idx="105">
                  <c:v>62.46</c:v>
                </c:pt>
                <c:pt idx="106">
                  <c:v>71.87</c:v>
                </c:pt>
                <c:pt idx="108">
                  <c:v>36.21</c:v>
                </c:pt>
                <c:pt idx="109">
                  <c:v>46.51</c:v>
                </c:pt>
                <c:pt idx="112">
                  <c:v>72.89</c:v>
                </c:pt>
                <c:pt idx="113">
                  <c:v>69.89</c:v>
                </c:pt>
                <c:pt idx="115">
                  <c:v>167.6</c:v>
                </c:pt>
                <c:pt idx="116">
                  <c:v>39.47</c:v>
                </c:pt>
                <c:pt idx="118">
                  <c:v>43.38</c:v>
                </c:pt>
                <c:pt idx="119">
                  <c:v>17.63</c:v>
                </c:pt>
                <c:pt idx="121">
                  <c:v>60.49</c:v>
                </c:pt>
                <c:pt idx="122">
                  <c:v>98.95</c:v>
                </c:pt>
                <c:pt idx="123">
                  <c:v>50.46</c:v>
                </c:pt>
                <c:pt idx="125">
                  <c:v>25</c:v>
                </c:pt>
                <c:pt idx="127">
                  <c:v>85.41</c:v>
                </c:pt>
                <c:pt idx="129">
                  <c:v>136.27000000000001</c:v>
                </c:pt>
                <c:pt idx="132">
                  <c:v>51.17</c:v>
                </c:pt>
                <c:pt idx="134">
                  <c:v>99.37</c:v>
                </c:pt>
                <c:pt idx="136">
                  <c:v>139.22</c:v>
                </c:pt>
              </c:numCache>
            </c:numRef>
          </c:val>
        </c:ser>
        <c:gapWidth val="24"/>
        <c:overlap val="-1"/>
        <c:axId val="128520192"/>
        <c:axId val="128522112"/>
      </c:barChart>
      <c:catAx>
        <c:axId val="128520192"/>
        <c:scaling>
          <c:orientation val="minMax"/>
        </c:scaling>
        <c:axPos val="b"/>
        <c:title>
          <c:tx>
            <c:rich>
              <a:bodyPr/>
              <a:lstStyle/>
              <a:p>
                <a:pPr>
                  <a:defRPr sz="1800"/>
                </a:pPr>
                <a:r>
                  <a:rPr lang="en-US" sz="1800"/>
                  <a:t>Day</a:t>
                </a:r>
              </a:p>
            </c:rich>
          </c:tx>
        </c:title>
        <c:numFmt formatCode="General" sourceLinked="1"/>
        <c:tickLblPos val="nextTo"/>
        <c:spPr>
          <a:ln w="25400">
            <a:solidFill>
              <a:schemeClr val="tx1"/>
            </a:solidFill>
          </a:ln>
        </c:spPr>
        <c:txPr>
          <a:bodyPr rot="-2700000"/>
          <a:lstStyle/>
          <a:p>
            <a:pPr>
              <a:defRPr>
                <a:solidFill>
                  <a:sysClr val="windowText" lastClr="000000"/>
                </a:solidFill>
              </a:defRPr>
            </a:pPr>
            <a:endParaRPr lang="en-US"/>
          </a:p>
        </c:txPr>
        <c:crossAx val="128522112"/>
        <c:crosses val="autoZero"/>
        <c:auto val="1"/>
        <c:lblAlgn val="ctr"/>
        <c:lblOffset val="100"/>
        <c:tickLblSkip val="10"/>
        <c:tickMarkSkip val="10"/>
      </c:catAx>
      <c:valAx>
        <c:axId val="128522112"/>
        <c:scaling>
          <c:orientation val="minMax"/>
        </c:scaling>
        <c:axPos val="l"/>
        <c:title>
          <c:tx>
            <c:rich>
              <a:bodyPr rot="-5400000" vert="horz"/>
              <a:lstStyle/>
              <a:p>
                <a:pPr>
                  <a:defRPr sz="1800"/>
                </a:pPr>
                <a:r>
                  <a:rPr lang="en-US" sz="1800"/>
                  <a:t>BikeScore</a:t>
                </a:r>
              </a:p>
            </c:rich>
          </c:tx>
          <c:layout>
            <c:manualLayout>
              <c:xMode val="edge"/>
              <c:yMode val="edge"/>
              <c:x val="1.2219684660629539E-2"/>
              <c:y val="6.3269591301087377E-2"/>
            </c:manualLayout>
          </c:layout>
        </c:title>
        <c:numFmt formatCode="General" sourceLinked="1"/>
        <c:tickLblPos val="nextTo"/>
        <c:spPr>
          <a:ln w="25400">
            <a:solidFill>
              <a:schemeClr val="tx1"/>
            </a:solidFill>
          </a:ln>
        </c:spPr>
        <c:txPr>
          <a:bodyPr/>
          <a:lstStyle/>
          <a:p>
            <a:pPr>
              <a:defRPr sz="1600"/>
            </a:pPr>
            <a:endParaRPr lang="en-US"/>
          </a:p>
        </c:txPr>
        <c:crossAx val="128520192"/>
        <c:crosses val="autoZero"/>
        <c:crossBetween val="between"/>
      </c:valAx>
      <c:spPr>
        <a:ln w="25400">
          <a:solidFill>
            <a:schemeClr val="tx1"/>
          </a:solidFill>
        </a:ln>
      </c:spPr>
    </c:plotArea>
    <c:plotVisOnly val="1"/>
  </c:chart>
  <c:spPr>
    <a:ln>
      <a:noFill/>
    </a:ln>
  </c:spPr>
  <c:txPr>
    <a:bodyPr/>
    <a:lstStyle/>
    <a:p>
      <a:pPr>
        <a:defRPr sz="1600">
          <a:latin typeface="Arial" pitchFamily="34" charset="0"/>
          <a:cs typeface="Arial" pitchFamily="34" charset="0"/>
        </a:defRPr>
      </a:pPr>
      <a:endParaRPr lang="en-US"/>
    </a:p>
  </c:txPr>
  <c:printSettings>
    <c:headerFooter/>
    <c:pageMargins b="0.75000000000000222" l="0.70000000000000062" r="0.70000000000000062" t="0.750000000000002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227503119487139"/>
          <c:y val="5.4024672161565951E-2"/>
          <c:w val="0.71450643259756463"/>
          <c:h val="0.74051832788425465"/>
        </c:manualLayout>
      </c:layout>
      <c:scatterChart>
        <c:scatterStyle val="lineMarker"/>
        <c:ser>
          <c:idx val="0"/>
          <c:order val="0"/>
          <c:tx>
            <c:v>1</c:v>
          </c:tx>
          <c:spPr>
            <a:ln>
              <a:solidFill>
                <a:sysClr val="windowText" lastClr="000000"/>
              </a:solidFill>
            </a:ln>
          </c:spPr>
          <c:marker>
            <c:symbol val="none"/>
          </c:marker>
          <c:xVal>
            <c:numRef>
              <c:f>'9 - Simulations'!$A$16:$A$196</c:f>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xVal>
          <c:yVal>
            <c:numRef>
              <c:f>'9 - Simulations'!$E$16:$E$196</c:f>
              <c:numCache>
                <c:formatCode>0</c:formatCode>
                <c:ptCount val="181"/>
                <c:pt idx="0">
                  <c:v>500</c:v>
                </c:pt>
                <c:pt idx="1">
                  <c:v>400</c:v>
                </c:pt>
                <c:pt idx="2">
                  <c:v>315.11146030804048</c:v>
                </c:pt>
                <c:pt idx="3">
                  <c:v>243.67694433110773</c:v>
                </c:pt>
                <c:pt idx="4">
                  <c:v>184.20534386647989</c:v>
                </c:pt>
                <c:pt idx="5">
                  <c:v>135.35571355597324</c:v>
                </c:pt>
                <c:pt idx="6">
                  <c:v>95.922656921244538</c:v>
                </c:pt>
                <c:pt idx="7">
                  <c:v>64.823115809094816</c:v>
                </c:pt>
                <c:pt idx="8">
                  <c:v>41.084429196385372</c:v>
                </c:pt>
                <c:pt idx="9">
                  <c:v>23.833540080310286</c:v>
                </c:pt>
                <c:pt idx="10">
                  <c:v>12.287240739293566</c:v>
                </c:pt>
                <c:pt idx="11">
                  <c:v>5.7433571085689437</c:v>
                </c:pt>
                <c:pt idx="12">
                  <c:v>3.5727824772673102</c:v>
                </c:pt>
                <c:pt idx="13">
                  <c:v>5.2122792754410057</c:v>
                </c:pt>
                <c:pt idx="14">
                  <c:v>10.157975465657955</c:v>
                </c:pt>
                <c:pt idx="15">
                  <c:v>17.959489062218154</c:v>
                </c:pt>
                <c:pt idx="16">
                  <c:v>28.214620641934744</c:v>
                </c:pt>
                <c:pt idx="17">
                  <c:v>40.564559447308511</c:v>
                </c:pt>
                <c:pt idx="18">
                  <c:v>54.689553873320619</c:v>
                </c:pt>
                <c:pt idx="19">
                  <c:v>70.305001825000318</c:v>
                </c:pt>
                <c:pt idx="20">
                  <c:v>87.157920681464248</c:v>
                </c:pt>
                <c:pt idx="21">
                  <c:v>105.0237604458639</c:v>
                </c:pt>
                <c:pt idx="22">
                  <c:v>123.70352713817533</c:v>
                </c:pt>
                <c:pt idx="23">
                  <c:v>143.02118663386682</c:v>
                </c:pt>
                <c:pt idx="24">
                  <c:v>162.8213219977572</c:v>
                </c:pt>
                <c:pt idx="25">
                  <c:v>182.96701993738634</c:v>
                </c:pt>
                <c:pt idx="26">
                  <c:v>203.33796432975055</c:v>
                </c:pt>
                <c:pt idx="27">
                  <c:v>223.82871688276168</c:v>
                </c:pt>
                <c:pt idx="28">
                  <c:v>244.34716689930588</c:v>
                </c:pt>
                <c:pt idx="29">
                  <c:v>264.81313383656607</c:v>
                </c:pt>
                <c:pt idx="30">
                  <c:v>285.15710791354559</c:v>
                </c:pt>
                <c:pt idx="31">
                  <c:v>305.31911543119259</c:v>
                </c:pt>
                <c:pt idx="32">
                  <c:v>325.24769674638605</c:v>
                </c:pt>
                <c:pt idx="33">
                  <c:v>344.89898599603248</c:v>
                </c:pt>
                <c:pt idx="34">
                  <c:v>364.23588271236895</c:v>
                </c:pt>
                <c:pt idx="35">
                  <c:v>383.22730641565954</c:v>
                </c:pt>
                <c:pt idx="36">
                  <c:v>401.84752612535658</c:v>
                </c:pt>
                <c:pt idx="37">
                  <c:v>420.07555750410984</c:v>
                </c:pt>
                <c:pt idx="38">
                  <c:v>437.89462104842323</c:v>
                </c:pt>
                <c:pt idx="39">
                  <c:v>455.2916553724117</c:v>
                </c:pt>
                <c:pt idx="40">
                  <c:v>472.25688020332746</c:v>
                </c:pt>
                <c:pt idx="41">
                  <c:v>488.78340422504607</c:v>
                </c:pt>
                <c:pt idx="42">
                  <c:v>504.86687337378271</c:v>
                </c:pt>
                <c:pt idx="43">
                  <c:v>520.50515561362772</c:v>
                </c:pt>
                <c:pt idx="44">
                  <c:v>535.69805860233646</c:v>
                </c:pt>
                <c:pt idx="45">
                  <c:v>550.44707700402796</c:v>
                </c:pt>
                <c:pt idx="46">
                  <c:v>564.75516651853832</c:v>
                </c:pt>
                <c:pt idx="47">
                  <c:v>578.6265419803035</c:v>
                </c:pt>
                <c:pt idx="48">
                  <c:v>592.06649713565275</c:v>
                </c:pt>
                <c:pt idx="49">
                  <c:v>605.08124393888374</c:v>
                </c:pt>
                <c:pt idx="50">
                  <c:v>617.67776941680313</c:v>
                </c:pt>
                <c:pt idx="51">
                  <c:v>629.86370834064746</c:v>
                </c:pt>
                <c:pt idx="52">
                  <c:v>641.64723011538717</c:v>
                </c:pt>
                <c:pt idx="53">
                  <c:v>653.03693845109365</c:v>
                </c:pt>
                <c:pt idx="54">
                  <c:v>664.04178252085694</c:v>
                </c:pt>
                <c:pt idx="55">
                  <c:v>674.67097843614056</c:v>
                </c:pt>
                <c:pt idx="56">
                  <c:v>684.93393998468082</c:v>
                </c:pt>
                <c:pt idx="57">
                  <c:v>694.84021767930926</c:v>
                </c:pt>
                <c:pt idx="58">
                  <c:v>704.3994452593688</c:v>
                </c:pt>
                <c:pt idx="59">
                  <c:v>713.62129287072958</c:v>
                </c:pt>
                <c:pt idx="60">
                  <c:v>722.51542622660645</c:v>
                </c:pt>
                <c:pt idx="61">
                  <c:v>731.09147112021446</c:v>
                </c:pt>
                <c:pt idx="62">
                  <c:v>739.35898272251552</c:v>
                </c:pt>
                <c:pt idx="63">
                  <c:v>747.32741915447605</c:v>
                </c:pt>
                <c:pt idx="64">
                  <c:v>755.00611887402329</c:v>
                </c:pt>
                <c:pt idx="65">
                  <c:v>762.40428146371869</c:v>
                </c:pt>
                <c:pt idx="66">
                  <c:v>769.53095144655663</c:v>
                </c:pt>
                <c:pt idx="67">
                  <c:v>776.39500479468597</c:v>
                </c:pt>
                <c:pt idx="68">
                  <c:v>783.00513782957887</c:v>
                </c:pt>
                <c:pt idx="69">
                  <c:v>789.36985824265048</c:v>
                </c:pt>
                <c:pt idx="70">
                  <c:v>795.49747799280522</c:v>
                </c:pt>
                <c:pt idx="71">
                  <c:v>801.39610786221647</c:v>
                </c:pt>
                <c:pt idx="72">
                  <c:v>807.07365347401355</c:v>
                </c:pt>
                <c:pt idx="73">
                  <c:v>812.5378125957518</c:v>
                </c:pt>
                <c:pt idx="74">
                  <c:v>817.79607357074838</c:v>
                </c:pt>
                <c:pt idx="75">
                  <c:v>822.85571473579512</c:v>
                </c:pt>
                <c:pt idx="76">
                  <c:v>827.7238046985517</c:v>
                </c:pt>
                <c:pt idx="77">
                  <c:v>832.40720336128334</c:v>
                </c:pt>
                <c:pt idx="78">
                  <c:v>836.91256358961027</c:v>
                </c:pt>
                <c:pt idx="79">
                  <c:v>841.24633343578353</c:v>
                </c:pt>
                <c:pt idx="80">
                  <c:v>845.41475883574276</c:v>
                </c:pt>
                <c:pt idx="81">
                  <c:v>849.42388670799892</c:v>
                </c:pt>
                <c:pt idx="82">
                  <c:v>853.27956839028184</c:v>
                </c:pt>
                <c:pt idx="83">
                  <c:v>856.9874633570048</c:v>
                </c:pt>
                <c:pt idx="84">
                  <c:v>860.55304316698766</c:v>
                </c:pt>
                <c:pt idx="85">
                  <c:v>863.98159559662599</c:v>
                </c:pt>
                <c:pt idx="86">
                  <c:v>867.27822891885671</c:v>
                </c:pt>
                <c:pt idx="87">
                  <c:v>870.44787629290886</c:v>
                </c:pt>
                <c:pt idx="88">
                  <c:v>873.4953002339862</c:v>
                </c:pt>
                <c:pt idx="89">
                  <c:v>876.42509713575646</c:v>
                </c:pt>
                <c:pt idx="90">
                  <c:v>879.24170182187845</c:v>
                </c:pt>
                <c:pt idx="91">
                  <c:v>881.94939210579014</c:v>
                </c:pt>
                <c:pt idx="92">
                  <c:v>884.55229334066098</c:v>
                </c:pt>
                <c:pt idx="93">
                  <c:v>887.05438294381611</c:v>
                </c:pt>
                <c:pt idx="94">
                  <c:v>889.45949488208953</c:v>
                </c:pt>
                <c:pt idx="95">
                  <c:v>891.771324106468</c:v>
                </c:pt>
                <c:pt idx="96">
                  <c:v>893.99343092610752</c:v>
                </c:pt>
                <c:pt idx="97">
                  <c:v>896.12924531331873</c:v>
                </c:pt>
                <c:pt idx="98">
                  <c:v>898.182071132479</c:v>
                </c:pt>
                <c:pt idx="99">
                  <c:v>900.15509028702945</c:v>
                </c:pt>
                <c:pt idx="100">
                  <c:v>902.05136677977907</c:v>
                </c:pt>
                <c:pt idx="101">
                  <c:v>903.87385068269987</c:v>
                </c:pt>
                <c:pt idx="102">
                  <c:v>905.62538201321695</c:v>
                </c:pt>
                <c:pt idx="103">
                  <c:v>907.3086945147511</c:v>
                </c:pt>
                <c:pt idx="104">
                  <c:v>908.92641933990899</c:v>
                </c:pt>
                <c:pt idx="105">
                  <c:v>910.4810886353057</c:v>
                </c:pt>
                <c:pt idx="106">
                  <c:v>911.97513902748369</c:v>
                </c:pt>
                <c:pt idx="107">
                  <c:v>913.4109150098484</c:v>
                </c:pt>
                <c:pt idx="108">
                  <c:v>914.79067223091397</c:v>
                </c:pt>
                <c:pt idx="109">
                  <c:v>916.11658068447605</c:v>
                </c:pt>
                <c:pt idx="110">
                  <c:v>917.39072780263086</c:v>
                </c:pt>
                <c:pt idx="111">
                  <c:v>918.61512145277948</c:v>
                </c:pt>
                <c:pt idx="112">
                  <c:v>919.79169283999045</c:v>
                </c:pt>
                <c:pt idx="113">
                  <c:v>920.92229931624388</c:v>
                </c:pt>
                <c:pt idx="114">
                  <c:v>922.00872709824716</c:v>
                </c:pt>
                <c:pt idx="115">
                  <c:v>923.05269389562136</c:v>
                </c:pt>
                <c:pt idx="116">
                  <c:v>924.05585145136502</c:v>
                </c:pt>
                <c:pt idx="117">
                  <c:v>925.01978799657127</c:v>
                </c:pt>
                <c:pt idx="118">
                  <c:v>925.94603062144552</c:v>
                </c:pt>
                <c:pt idx="119">
                  <c:v>926.8360475647064</c:v>
                </c:pt>
                <c:pt idx="120">
                  <c:v>927.69125042349469</c:v>
                </c:pt>
                <c:pt idx="121">
                  <c:v>928.51299628592596</c:v>
                </c:pt>
                <c:pt idx="122">
                  <c:v>929.30258978843676</c:v>
                </c:pt>
                <c:pt idx="123">
                  <c:v>930.06128510007329</c:v>
                </c:pt>
                <c:pt idx="124">
                  <c:v>930.79028783585954</c:v>
                </c:pt>
                <c:pt idx="125">
                  <c:v>931.49075690137624</c:v>
                </c:pt>
                <c:pt idx="126">
                  <c:v>932.16380627065064</c:v>
                </c:pt>
                <c:pt idx="127">
                  <c:v>932.81050669943261</c:v>
                </c:pt>
                <c:pt idx="128">
                  <c:v>933.43188737591481</c:v>
                </c:pt>
                <c:pt idx="129">
                  <c:v>934.02893751090096</c:v>
                </c:pt>
                <c:pt idx="130">
                  <c:v>934.60260786940125</c:v>
                </c:pt>
                <c:pt idx="131">
                  <c:v>935.15381224559587</c:v>
                </c:pt>
                <c:pt idx="132">
                  <c:v>935.68342888305824</c:v>
                </c:pt>
                <c:pt idx="133">
                  <c:v>936.19230184208845</c:v>
                </c:pt>
                <c:pt idx="134">
                  <c:v>936.68124231597085</c:v>
                </c:pt>
                <c:pt idx="135">
                  <c:v>937.15102989790648</c:v>
                </c:pt>
                <c:pt idx="136">
                  <c:v>937.60241380035086</c:v>
                </c:pt>
                <c:pt idx="137">
                  <c:v>938.03611402840852</c:v>
                </c:pt>
                <c:pt idx="138">
                  <c:v>938.45282250892569</c:v>
                </c:pt>
                <c:pt idx="139">
                  <c:v>938.85320417684079</c:v>
                </c:pt>
                <c:pt idx="140">
                  <c:v>939.23789802033025</c:v>
                </c:pt>
                <c:pt idx="141">
                  <c:v>939.6075180862349</c:v>
                </c:pt>
                <c:pt idx="142">
                  <c:v>939.96265444719711</c:v>
                </c:pt>
                <c:pt idx="143">
                  <c:v>940.30387413190965</c:v>
                </c:pt>
                <c:pt idx="144">
                  <c:v>940.63172201981888</c:v>
                </c:pt>
                <c:pt idx="145">
                  <c:v>940.94672170158947</c:v>
                </c:pt>
                <c:pt idx="146">
                  <c:v>941.24937630659497</c:v>
                </c:pt>
                <c:pt idx="147">
                  <c:v>941.54016929864883</c:v>
                </c:pt>
                <c:pt idx="148">
                  <c:v>941.81956524116413</c:v>
                </c:pt>
                <c:pt idx="149">
                  <c:v>942.08801053287198</c:v>
                </c:pt>
                <c:pt idx="150">
                  <c:v>942.34593411520518</c:v>
                </c:pt>
                <c:pt idx="151">
                  <c:v>942.5937481524079</c:v>
                </c:pt>
                <c:pt idx="152">
                  <c:v>942.83184868539638</c:v>
                </c:pt>
                <c:pt idx="153">
                  <c:v>943.06061626036126</c:v>
                </c:pt>
                <c:pt idx="154">
                  <c:v>943.28041653306309</c:v>
                </c:pt>
                <c:pt idx="155">
                  <c:v>943.49160084974483</c:v>
                </c:pt>
                <c:pt idx="156">
                  <c:v>943.69450680554701</c:v>
                </c:pt>
                <c:pt idx="157">
                  <c:v>943.88945878128106</c:v>
                </c:pt>
                <c:pt idx="158">
                  <c:v>944.07676845938386</c:v>
                </c:pt>
                <c:pt idx="159">
                  <c:v>944.2567353198524</c:v>
                </c:pt>
                <c:pt idx="160">
                  <c:v>944.42964711691775</c:v>
                </c:pt>
                <c:pt idx="161">
                  <c:v>944.59578033719981</c:v>
                </c:pt>
                <c:pt idx="162">
                  <c:v>944.75540064005418</c:v>
                </c:pt>
                <c:pt idx="163">
                  <c:v>944.90876328078502</c:v>
                </c:pt>
                <c:pt idx="164">
                  <c:v>945.0561135173989</c:v>
                </c:pt>
                <c:pt idx="165">
                  <c:v>945.1976870015169</c:v>
                </c:pt>
                <c:pt idx="166">
                  <c:v>945.3337101540651</c:v>
                </c:pt>
                <c:pt idx="167">
                  <c:v>945.46440052632624</c:v>
                </c:pt>
                <c:pt idx="168">
                  <c:v>945.58996714691966</c:v>
                </c:pt>
                <c:pt idx="169">
                  <c:v>945.71061085525298</c:v>
                </c:pt>
                <c:pt idx="170">
                  <c:v>945.82652462196575</c:v>
                </c:pt>
                <c:pt idx="171">
                  <c:v>945.93789385687478</c:v>
                </c:pt>
                <c:pt idx="172">
                  <c:v>946.04489670489738</c:v>
                </c:pt>
                <c:pt idx="173">
                  <c:v>946.14770433042622</c:v>
                </c:pt>
                <c:pt idx="174">
                  <c:v>946.24648119059657</c:v>
                </c:pt>
                <c:pt idx="175">
                  <c:v>946.34138529788424</c:v>
                </c:pt>
                <c:pt idx="176">
                  <c:v>946.43256847244129</c:v>
                </c:pt>
                <c:pt idx="177">
                  <c:v>946.52017658457498</c:v>
                </c:pt>
                <c:pt idx="178">
                  <c:v>946.60434978774811</c:v>
                </c:pt>
                <c:pt idx="179">
                  <c:v>946.68522274247243</c:v>
                </c:pt>
                <c:pt idx="180">
                  <c:v>946.76292483144789</c:v>
                </c:pt>
              </c:numCache>
            </c:numRef>
          </c:yVal>
        </c:ser>
        <c:ser>
          <c:idx val="1"/>
          <c:order val="1"/>
          <c:tx>
            <c:v>2</c:v>
          </c:tx>
          <c:spPr>
            <a:ln>
              <a:solidFill>
                <a:sysClr val="windowText" lastClr="000000"/>
              </a:solidFill>
              <a:prstDash val="sysDash"/>
            </a:ln>
          </c:spPr>
          <c:marker>
            <c:symbol val="none"/>
          </c:marker>
          <c:xVal>
            <c:numRef>
              <c:f>'9 - Simulations'!$A$16:$A$196</c:f>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xVal>
          <c:yVal>
            <c:numRef>
              <c:f>'9 - Simulations'!$H$16:$H$196</c:f>
              <c:numCache>
                <c:formatCode>0</c:formatCode>
                <c:ptCount val="181"/>
                <c:pt idx="0">
                  <c:v>500</c:v>
                </c:pt>
                <c:pt idx="1">
                  <c:v>400</c:v>
                </c:pt>
                <c:pt idx="2">
                  <c:v>332.97545943260417</c:v>
                </c:pt>
                <c:pt idx="3">
                  <c:v>292.46214872863811</c:v>
                </c:pt>
                <c:pt idx="4">
                  <c:v>273.18356331342875</c:v>
                </c:pt>
                <c:pt idx="5">
                  <c:v>270.83510239427926</c:v>
                </c:pt>
                <c:pt idx="6">
                  <c:v>281.90738664905234</c:v>
                </c:pt>
                <c:pt idx="7">
                  <c:v>303.54161957441011</c:v>
                </c:pt>
                <c:pt idx="8">
                  <c:v>333.41118341976699</c:v>
                </c:pt>
                <c:pt idx="9">
                  <c:v>369.62471365730084</c:v>
                </c:pt>
                <c:pt idx="10">
                  <c:v>410.64675808115533</c:v>
                </c:pt>
                <c:pt idx="11">
                  <c:v>455.23283249121152</c:v>
                </c:pt>
                <c:pt idx="12">
                  <c:v>502.37626282738893</c:v>
                </c:pt>
                <c:pt idx="13">
                  <c:v>551.26467677307016</c:v>
                </c:pt>
                <c:pt idx="14">
                  <c:v>601.24439523035448</c:v>
                </c:pt>
                <c:pt idx="15">
                  <c:v>651.79129123261646</c:v>
                </c:pt>
                <c:pt idx="16">
                  <c:v>702.48694353030714</c:v>
                </c:pt>
                <c:pt idx="17">
                  <c:v>752.99912468563707</c:v>
                </c:pt>
                <c:pt idx="18">
                  <c:v>803.06583757327212</c:v>
                </c:pt>
                <c:pt idx="19">
                  <c:v>852.48225669321619</c:v>
                </c:pt>
                <c:pt idx="20">
                  <c:v>901.09004737818441</c:v>
                </c:pt>
                <c:pt idx="21">
                  <c:v>948.76863150369672</c:v>
                </c:pt>
                <c:pt idx="22">
                  <c:v>995.42804651874212</c:v>
                </c:pt>
                <c:pt idx="23">
                  <c:v>1041.0031086471085</c:v>
                </c:pt>
                <c:pt idx="24">
                  <c:v>1085.4486435342731</c:v>
                </c:pt>
                <c:pt idx="25">
                  <c:v>1128.7355905361912</c:v>
                </c:pt>
                <c:pt idx="26">
                  <c:v>1170.8478219870817</c:v>
                </c:pt>
                <c:pt idx="27">
                  <c:v>1211.7795475537978</c:v>
                </c:pt>
                <c:pt idx="28">
                  <c:v>1251.5331973393352</c:v>
                </c:pt>
                <c:pt idx="29">
                  <c:v>1290.1176966828984</c:v>
                </c:pt>
                <c:pt idx="30">
                  <c:v>1327.5470613927489</c:v>
                </c:pt>
                <c:pt idx="31">
                  <c:v>1363.8392550745602</c:v>
                </c:pt>
                <c:pt idx="32">
                  <c:v>1399.0152608010353</c:v>
                </c:pt>
                <c:pt idx="33">
                  <c:v>1433.0983280329415</c:v>
                </c:pt>
                <c:pt idx="34">
                  <c:v>1466.1133627952402</c:v>
                </c:pt>
                <c:pt idx="35">
                  <c:v>1498.0864349194389</c:v>
                </c:pt>
                <c:pt idx="36">
                  <c:v>1529.0443809177875</c:v>
                </c:pt>
                <c:pt idx="37">
                  <c:v>1559.0144849473324</c:v>
                </c:pt>
                <c:pt idx="38">
                  <c:v>1588.0242235084538</c:v>
                </c:pt>
                <c:pt idx="39">
                  <c:v>1616.1010621312616</c:v>
                </c:pt>
                <c:pt idx="40">
                  <c:v>1643.272294438867</c:v>
                </c:pt>
                <c:pt idx="41">
                  <c:v>1669.5649157248595</c:v>
                </c:pt>
                <c:pt idx="42">
                  <c:v>1695.0055246135162</c:v>
                </c:pt>
                <c:pt idx="43">
                  <c:v>1719.6202475428408</c:v>
                </c:pt>
                <c:pt idx="44">
                  <c:v>1743.4346817695375</c:v>
                </c:pt>
                <c:pt idx="45">
                  <c:v>1766.4738533800146</c:v>
                </c:pt>
                <c:pt idx="46">
                  <c:v>1788.7621874340402</c:v>
                </c:pt>
                <c:pt idx="47">
                  <c:v>1810.3234878935418</c:v>
                </c:pt>
                <c:pt idx="48">
                  <c:v>1831.1809254194384</c:v>
                </c:pt>
                <c:pt idx="49">
                  <c:v>1851.3570314716058</c:v>
                </c:pt>
                <c:pt idx="50">
                  <c:v>1870.8736974352878</c:v>
                </c:pt>
                <c:pt idx="51">
                  <c:v>1889.7521777330915</c:v>
                </c:pt>
                <c:pt idx="52">
                  <c:v>1908.0130960746283</c:v>
                </c:pt>
                <c:pt idx="53">
                  <c:v>1925.6764541536863</c:v>
                </c:pt>
                <c:pt idx="54">
                  <c:v>1942.7616422318924</c:v>
                </c:pt>
                <c:pt idx="55">
                  <c:v>1959.2874511533689</c:v>
                </c:pt>
                <c:pt idx="56">
                  <c:v>1975.2720854211805</c:v>
                </c:pt>
                <c:pt idx="57">
                  <c:v>1990.7331770368926</c:v>
                </c:pt>
                <c:pt idx="58">
                  <c:v>2005.6877998621876</c:v>
                </c:pt>
                <c:pt idx="59">
                  <c:v>2020.1524843085399</c:v>
                </c:pt>
                <c:pt idx="60">
                  <c:v>2034.1432321993877</c:v>
                </c:pt>
                <c:pt idx="61">
                  <c:v>2047.6755316805784</c:v>
                </c:pt>
                <c:pt idx="62">
                  <c:v>2060.7643720804313</c:v>
                </c:pt>
                <c:pt idx="63">
                  <c:v>2073.4242586415985</c:v>
                </c:pt>
                <c:pt idx="64">
                  <c:v>2085.6692270638496</c:v>
                </c:pt>
                <c:pt idx="65">
                  <c:v>2097.5128578107156</c:v>
                </c:pt>
                <c:pt idx="66">
                  <c:v>2108.9682901441029</c:v>
                </c:pt>
                <c:pt idx="67">
                  <c:v>2120.0482358600966</c:v>
                </c:pt>
                <c:pt idx="68">
                  <c:v>2130.7649927065049</c:v>
                </c:pt>
                <c:pt idx="69">
                  <c:v>2141.1304574686415</c:v>
                </c:pt>
                <c:pt idx="70">
                  <c:v>2151.1561387146276</c:v>
                </c:pt>
                <c:pt idx="71">
                  <c:v>2160.8531691953244</c:v>
                </c:pt>
                <c:pt idx="72">
                  <c:v>2170.2323178970851</c:v>
                </c:pt>
                <c:pt idx="73">
                  <c:v>2179.3040017479525</c:v>
                </c:pt>
                <c:pt idx="74">
                  <c:v>2188.0782969798547</c:v>
                </c:pt>
                <c:pt idx="75">
                  <c:v>2196.5649501508688</c:v>
                </c:pt>
                <c:pt idx="76">
                  <c:v>2204.7733888327948</c:v>
                </c:pt>
                <c:pt idx="77">
                  <c:v>2212.7127319701754</c:v>
                </c:pt>
                <c:pt idx="78">
                  <c:v>2220.391799917581</c:v>
                </c:pt>
                <c:pt idx="79">
                  <c:v>2227.8191241624636</c:v>
                </c:pt>
                <c:pt idx="80">
                  <c:v>2235.0029567412403</c:v>
                </c:pt>
                <c:pt idx="81">
                  <c:v>2241.9512793564854</c:v>
                </c:pt>
                <c:pt idx="82">
                  <c:v>2248.6718122032589</c:v>
                </c:pt>
                <c:pt idx="83">
                  <c:v>2255.1720225126455</c:v>
                </c:pt>
                <c:pt idx="84">
                  <c:v>2261.4591328205897</c:v>
                </c:pt>
                <c:pt idx="85">
                  <c:v>2267.540128970049</c:v>
                </c:pt>
                <c:pt idx="86">
                  <c:v>2273.4217678544164</c:v>
                </c:pt>
                <c:pt idx="87">
                  <c:v>2279.1105849100377</c:v>
                </c:pt>
                <c:pt idx="88">
                  <c:v>2284.6129013655118</c:v>
                </c:pt>
                <c:pt idx="89">
                  <c:v>2289.934831255312</c:v>
                </c:pt>
                <c:pt idx="90">
                  <c:v>2295.0822882050943</c:v>
                </c:pt>
                <c:pt idx="91">
                  <c:v>2300.0609919958843</c:v>
                </c:pt>
                <c:pt idx="92">
                  <c:v>2304.8764749141533</c:v>
                </c:pt>
                <c:pt idx="93">
                  <c:v>2309.5340878945995</c:v>
                </c:pt>
                <c:pt idx="94">
                  <c:v>2314.039006462277</c:v>
                </c:pt>
                <c:pt idx="95">
                  <c:v>2318.3962364805147</c:v>
                </c:pt>
                <c:pt idx="96">
                  <c:v>2322.6106197108829</c:v>
                </c:pt>
                <c:pt idx="97">
                  <c:v>2326.6868391912835</c:v>
                </c:pt>
                <c:pt idx="98">
                  <c:v>2330.6294244380506</c:v>
                </c:pt>
                <c:pt idx="99">
                  <c:v>2334.4427564777789</c:v>
                </c:pt>
                <c:pt idx="100">
                  <c:v>2338.1310727144032</c:v>
                </c:pt>
                <c:pt idx="101">
                  <c:v>2341.6984716368979</c:v>
                </c:pt>
                <c:pt idx="102">
                  <c:v>2345.1489173727869</c:v>
                </c:pt>
                <c:pt idx="103">
                  <c:v>2348.4862440924931</c:v>
                </c:pt>
                <c:pt idx="104">
                  <c:v>2351.7141602693919</c:v>
                </c:pt>
                <c:pt idx="105">
                  <c:v>2354.8362528002881</c:v>
                </c:pt>
                <c:pt idx="106">
                  <c:v>2357.8559909908686</c:v>
                </c:pt>
                <c:pt idx="107">
                  <c:v>2360.7767304105564</c:v>
                </c:pt>
                <c:pt idx="108">
                  <c:v>2363.6017166210277</c:v>
                </c:pt>
                <c:pt idx="109">
                  <c:v>2366.3340887825293</c:v>
                </c:pt>
                <c:pt idx="110">
                  <c:v>2368.9768831420006</c:v>
                </c:pt>
                <c:pt idx="111">
                  <c:v>2371.5330364068618</c:v>
                </c:pt>
                <c:pt idx="112">
                  <c:v>2374.005389008219</c:v>
                </c:pt>
                <c:pt idx="113">
                  <c:v>2376.3966882571031</c:v>
                </c:pt>
                <c:pt idx="114">
                  <c:v>2378.7095913972471</c:v>
                </c:pt>
                <c:pt idx="115">
                  <c:v>2380.9466685577959</c:v>
                </c:pt>
                <c:pt idx="116">
                  <c:v>2383.1104056092217</c:v>
                </c:pt>
                <c:pt idx="117">
                  <c:v>2385.2032069256175</c:v>
                </c:pt>
                <c:pt idx="118">
                  <c:v>2387.2273980564405</c:v>
                </c:pt>
                <c:pt idx="119">
                  <c:v>2389.1852283106682</c:v>
                </c:pt>
                <c:pt idx="120">
                  <c:v>2391.0788732562405</c:v>
                </c:pt>
                <c:pt idx="121">
                  <c:v>2392.9104371375633</c:v>
                </c:pt>
                <c:pt idx="122">
                  <c:v>2394.6819552137613</c:v>
                </c:pt>
                <c:pt idx="123">
                  <c:v>2396.3953960202725</c:v>
                </c:pt>
                <c:pt idx="124">
                  <c:v>2398.0526635563056</c:v>
                </c:pt>
                <c:pt idx="125">
                  <c:v>2399.6555994005771</c:v>
                </c:pt>
                <c:pt idx="126">
                  <c:v>2401.2059847577007</c:v>
                </c:pt>
                <c:pt idx="127">
                  <c:v>2402.7055424374744</c:v>
                </c:pt>
                <c:pt idx="128">
                  <c:v>2404.1559387692905</c:v>
                </c:pt>
                <c:pt idx="129">
                  <c:v>2405.5587854537798</c:v>
                </c:pt>
                <c:pt idx="130">
                  <c:v>2406.9156413537521</c:v>
                </c:pt>
                <c:pt idx="131">
                  <c:v>2408.2280142264244</c:v>
                </c:pt>
                <c:pt idx="132">
                  <c:v>2409.4973623988603</c:v>
                </c:pt>
                <c:pt idx="133">
                  <c:v>2410.7250963884821</c:v>
                </c:pt>
                <c:pt idx="134">
                  <c:v>2411.9125804704554</c:v>
                </c:pt>
                <c:pt idx="135">
                  <c:v>2413.0611341936888</c:v>
                </c:pt>
                <c:pt idx="136">
                  <c:v>2414.1720338471368</c:v>
                </c:pt>
                <c:pt idx="137">
                  <c:v>2415.2465138780276</c:v>
                </c:pt>
                <c:pt idx="138">
                  <c:v>2416.2857682635977</c:v>
                </c:pt>
                <c:pt idx="139">
                  <c:v>2417.2909518378547</c:v>
                </c:pt>
                <c:pt idx="140">
                  <c:v>2418.2631815748468</c:v>
                </c:pt>
                <c:pt idx="141">
                  <c:v>2419.2035378298583</c:v>
                </c:pt>
                <c:pt idx="142">
                  <c:v>2420.1130655399147</c:v>
                </c:pt>
                <c:pt idx="143">
                  <c:v>2420.9927753849324</c:v>
                </c:pt>
                <c:pt idx="144">
                  <c:v>2421.8436449107999</c:v>
                </c:pt>
                <c:pt idx="145">
                  <c:v>2422.6666196156402</c:v>
                </c:pt>
                <c:pt idx="146">
                  <c:v>2423.4626140004598</c:v>
                </c:pt>
                <c:pt idx="147">
                  <c:v>2424.2325125853581</c:v>
                </c:pt>
                <c:pt idx="148">
                  <c:v>2424.9771708924163</c:v>
                </c:pt>
                <c:pt idx="149">
                  <c:v>2425.697416396366</c:v>
                </c:pt>
                <c:pt idx="150">
                  <c:v>2426.3940494440894</c:v>
                </c:pt>
                <c:pt idx="151">
                  <c:v>2427.0678441439795</c:v>
                </c:pt>
                <c:pt idx="152">
                  <c:v>2427.7195492261349</c:v>
                </c:pt>
                <c:pt idx="153">
                  <c:v>2428.3498888743643</c:v>
                </c:pt>
                <c:pt idx="154">
                  <c:v>2428.9595635309056</c:v>
                </c:pt>
                <c:pt idx="155">
                  <c:v>2429.5492506747696</c:v>
                </c:pt>
                <c:pt idx="156">
                  <c:v>2430.119605574564</c:v>
                </c:pt>
                <c:pt idx="157">
                  <c:v>2430.671262016634</c:v>
                </c:pt>
                <c:pt idx="158">
                  <c:v>2431.2048330093403</c:v>
                </c:pt>
                <c:pt idx="159">
                  <c:v>2431.7209114642365</c:v>
                </c:pt>
                <c:pt idx="160">
                  <c:v>2432.2200708549244</c:v>
                </c:pt>
                <c:pt idx="161">
                  <c:v>2432.7028658543049</c:v>
                </c:pt>
                <c:pt idx="162">
                  <c:v>2433.1698329509386</c:v>
                </c:pt>
                <c:pt idx="163">
                  <c:v>2433.6214910451981</c:v>
                </c:pt>
                <c:pt idx="164">
                  <c:v>2434.0583420258795</c:v>
                </c:pt>
                <c:pt idx="165">
                  <c:v>2434.4808713279062</c:v>
                </c:pt>
                <c:pt idx="166">
                  <c:v>2434.8895484717514</c:v>
                </c:pt>
                <c:pt idx="167">
                  <c:v>2435.2848275851779</c:v>
                </c:pt>
                <c:pt idx="168">
                  <c:v>2435.6671479078686</c:v>
                </c:pt>
                <c:pt idx="169">
                  <c:v>2436.0369342795166</c:v>
                </c:pt>
                <c:pt idx="170">
                  <c:v>2436.394597611913</c:v>
                </c:pt>
                <c:pt idx="171">
                  <c:v>2436.7405353455592</c:v>
                </c:pt>
                <c:pt idx="172">
                  <c:v>2437.0751318913058</c:v>
                </c:pt>
                <c:pt idx="173">
                  <c:v>2437.398759057518</c:v>
                </c:pt>
                <c:pt idx="174">
                  <c:v>2437.7117764632312</c:v>
                </c:pt>
                <c:pt idx="175">
                  <c:v>2438.0145319377689</c:v>
                </c:pt>
                <c:pt idx="176">
                  <c:v>2438.3073619072507</c:v>
                </c:pt>
                <c:pt idx="177">
                  <c:v>2438.5905917684372</c:v>
                </c:pt>
                <c:pt idx="178">
                  <c:v>2438.8645362503139</c:v>
                </c:pt>
                <c:pt idx="179">
                  <c:v>2439.1294997638233</c:v>
                </c:pt>
                <c:pt idx="180">
                  <c:v>2439.38577674013</c:v>
                </c:pt>
              </c:numCache>
            </c:numRef>
          </c:yVal>
        </c:ser>
        <c:ser>
          <c:idx val="2"/>
          <c:order val="2"/>
          <c:tx>
            <c:v>3</c:v>
          </c:tx>
          <c:spPr>
            <a:ln>
              <a:solidFill>
                <a:sysClr val="window" lastClr="FFFFFF">
                  <a:lumMod val="50000"/>
                </a:sysClr>
              </a:solidFill>
              <a:prstDash val="solid"/>
            </a:ln>
          </c:spPr>
          <c:marker>
            <c:symbol val="none"/>
          </c:marker>
          <c:xVal>
            <c:numRef>
              <c:f>'9 - Simulations'!$A$16:$A$196</c:f>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xVal>
          <c:yVal>
            <c:numRef>
              <c:f>'9 - Simulations'!$L$16:$L$196</c:f>
              <c:numCache>
                <c:formatCode>0</c:formatCode>
                <c:ptCount val="181"/>
                <c:pt idx="0">
                  <c:v>500</c:v>
                </c:pt>
                <c:pt idx="1">
                  <c:v>488</c:v>
                </c:pt>
                <c:pt idx="2">
                  <c:v>475.81337523696487</c:v>
                </c:pt>
                <c:pt idx="3">
                  <c:v>463.54346252589369</c:v>
                </c:pt>
                <c:pt idx="4">
                  <c:v>451.28040935676057</c:v>
                </c:pt>
                <c:pt idx="5">
                  <c:v>439.10256059682939</c:v>
                </c:pt>
                <c:pt idx="6">
                  <c:v>427.07770807178144</c:v>
                </c:pt>
                <c:pt idx="7">
                  <c:v>415.26421627674824</c:v>
                </c:pt>
                <c:pt idx="8">
                  <c:v>403.71203619940502</c:v>
                </c:pt>
                <c:pt idx="9">
                  <c:v>392.46361808940378</c:v>
                </c:pt>
                <c:pt idx="10">
                  <c:v>381.55473297008791</c:v>
                </c:pt>
                <c:pt idx="11">
                  <c:v>371.0152117491869</c:v>
                </c:pt>
                <c:pt idx="12">
                  <c:v>360.86960993560211</c:v>
                </c:pt>
                <c:pt idx="13">
                  <c:v>351.1378052009282</c:v>
                </c:pt>
                <c:pt idx="14">
                  <c:v>341.83553432926306</c:v>
                </c:pt>
                <c:pt idx="15">
                  <c:v>332.97487547016345</c:v>
                </c:pt>
                <c:pt idx="16">
                  <c:v>324.56468104097394</c:v>
                </c:pt>
                <c:pt idx="17">
                  <c:v>316.61096611045741</c:v>
                </c:pt>
                <c:pt idx="18">
                  <c:v>309.11725663052493</c:v>
                </c:pt>
                <c:pt idx="19">
                  <c:v>302.08490146219287</c:v>
                </c:pt>
                <c:pt idx="20">
                  <c:v>295.51335176146858</c:v>
                </c:pt>
                <c:pt idx="21">
                  <c:v>289.40041094682579</c:v>
                </c:pt>
                <c:pt idx="22">
                  <c:v>283.74245815882057</c:v>
                </c:pt>
                <c:pt idx="23">
                  <c:v>278.534647841067</c:v>
                </c:pt>
                <c:pt idx="24">
                  <c:v>273.77108781741128</c:v>
                </c:pt>
                <c:pt idx="25">
                  <c:v>269.44499801012194</c:v>
                </c:pt>
                <c:pt idx="26">
                  <c:v>265.54885173595346</c:v>
                </c:pt>
                <c:pt idx="27">
                  <c:v>262.07450132890983</c:v>
                </c:pt>
                <c:pt idx="28">
                  <c:v>259.01328966855021</c:v>
                </c:pt>
                <c:pt idx="29">
                  <c:v>256.35614903900773</c:v>
                </c:pt>
                <c:pt idx="30">
                  <c:v>254.09368860497671</c:v>
                </c:pt>
                <c:pt idx="31">
                  <c:v>252.21627166536518</c:v>
                </c:pt>
                <c:pt idx="32">
                  <c:v>250.71408373181248</c:v>
                </c:pt>
                <c:pt idx="33">
                  <c:v>249.57719237669767</c:v>
                </c:pt>
                <c:pt idx="34">
                  <c:v>248.79559970257856</c:v>
                </c:pt>
                <c:pt idx="35">
                  <c:v>248.35928820122081</c:v>
                </c:pt>
                <c:pt idx="36">
                  <c:v>248.25826069469758</c:v>
                </c:pt>
                <c:pt idx="37">
                  <c:v>248.48257498265525</c:v>
                </c:pt>
                <c:pt idx="38">
                  <c:v>249.02237375805498</c:v>
                </c:pt>
                <c:pt idx="39">
                  <c:v>249.86791029790197</c:v>
                </c:pt>
                <c:pt idx="40">
                  <c:v>251.00957038506021</c:v>
                </c:pt>
                <c:pt idx="41">
                  <c:v>252.43789087173309</c:v>
                </c:pt>
                <c:pt idx="42">
                  <c:v>254.14357525408241</c:v>
                </c:pt>
                <c:pt idx="43">
                  <c:v>256.11750659033964</c:v>
                </c:pt>
                <c:pt idx="44">
                  <c:v>258.35075806125724</c:v>
                </c:pt>
                <c:pt idx="45">
                  <c:v>260.83460144150695</c:v>
                </c:pt>
                <c:pt idx="46">
                  <c:v>263.56051372332877</c:v>
                </c:pt>
                <c:pt idx="47">
                  <c:v>266.52018210911137</c:v>
                </c:pt>
                <c:pt idx="48">
                  <c:v>269.70550756735929</c:v>
                </c:pt>
                <c:pt idx="49">
                  <c:v>273.10860712646013</c:v>
                </c:pt>
                <c:pt idx="50">
                  <c:v>276.72181506258789</c:v>
                </c:pt>
                <c:pt idx="51">
                  <c:v>280.53768312178545</c:v>
                </c:pt>
                <c:pt idx="52">
                  <c:v>284.54897990156678</c:v>
                </c:pt>
                <c:pt idx="53">
                  <c:v>288.74868950415907</c:v>
                </c:pt>
                <c:pt idx="54">
                  <c:v>293.13000956155247</c:v>
                </c:pt>
                <c:pt idx="55">
                  <c:v>297.68634872180382</c:v>
                </c:pt>
                <c:pt idx="56">
                  <c:v>302.411323676351</c:v>
                </c:pt>
                <c:pt idx="57">
                  <c:v>307.29875579940017</c:v>
                </c:pt>
                <c:pt idx="58">
                  <c:v>312.34266746259345</c:v>
                </c:pt>
                <c:pt idx="59">
                  <c:v>317.537278081144</c:v>
                </c:pt>
                <c:pt idx="60">
                  <c:v>322.87699994126342</c:v>
                </c:pt>
                <c:pt idx="61">
                  <c:v>328.35643385302865</c:v>
                </c:pt>
                <c:pt idx="62">
                  <c:v>333.97036466770896</c:v>
                </c:pt>
                <c:pt idx="63">
                  <c:v>339.71375669399458</c:v>
                </c:pt>
                <c:pt idx="64">
                  <c:v>345.58174904343014</c:v>
                </c:pt>
                <c:pt idx="65">
                  <c:v>351.569650931674</c:v>
                </c:pt>
                <c:pt idx="66">
                  <c:v>357.67293695888884</c:v>
                </c:pt>
                <c:pt idx="67">
                  <c:v>363.88724238959549</c:v>
                </c:pt>
                <c:pt idx="68">
                  <c:v>370.20835844967678</c:v>
                </c:pt>
                <c:pt idx="69">
                  <c:v>376.63222765583669</c:v>
                </c:pt>
                <c:pt idx="70">
                  <c:v>383.15493919070832</c:v>
                </c:pt>
                <c:pt idx="71">
                  <c:v>389.77272433489406</c:v>
                </c:pt>
                <c:pt idx="72">
                  <c:v>396.48195196555389</c:v>
                </c:pt>
                <c:pt idx="73">
                  <c:v>403.27912412964315</c:v>
                </c:pt>
                <c:pt idx="74">
                  <c:v>410.16087169855791</c:v>
                </c:pt>
                <c:pt idx="75">
                  <c:v>417.12395010977843</c:v>
                </c:pt>
                <c:pt idx="76">
                  <c:v>424.16523520002511</c:v>
                </c:pt>
                <c:pt idx="77">
                  <c:v>431.28171913352389</c:v>
                </c:pt>
                <c:pt idx="78">
                  <c:v>438.47050642814884</c:v>
                </c:pt>
                <c:pt idx="79">
                  <c:v>445.7288100814817</c:v>
                </c:pt>
                <c:pt idx="80">
                  <c:v>453.05394779819244</c:v>
                </c:pt>
                <c:pt idx="81">
                  <c:v>460.44333831957783</c:v>
                </c:pt>
                <c:pt idx="82">
                  <c:v>467.89449785561146</c:v>
                </c:pt>
                <c:pt idx="83">
                  <c:v>475.40503661942375</c:v>
                </c:pt>
                <c:pt idx="84">
                  <c:v>482.97265546376184</c:v>
                </c:pt>
                <c:pt idx="85">
                  <c:v>490.59514261865843</c:v>
                </c:pt>
                <c:pt idx="86">
                  <c:v>498.2703705292588</c:v>
                </c:pt>
                <c:pt idx="87">
                  <c:v>505.99629279252213</c:v>
                </c:pt>
                <c:pt idx="88">
                  <c:v>513.7709411913097</c:v>
                </c:pt>
                <c:pt idx="89">
                  <c:v>521.59242282420155</c:v>
                </c:pt>
                <c:pt idx="90">
                  <c:v>529.45891732925111</c:v>
                </c:pt>
                <c:pt idx="91">
                  <c:v>541.36867419975806</c:v>
                </c:pt>
                <c:pt idx="92">
                  <c:v>556.71555177773735</c:v>
                </c:pt>
                <c:pt idx="93">
                  <c:v>574.95977062368547</c:v>
                </c:pt>
                <c:pt idx="94">
                  <c:v>595.62125796049531</c:v>
                </c:pt>
                <c:pt idx="95">
                  <c:v>618.27363882282361</c:v>
                </c:pt>
                <c:pt idx="96">
                  <c:v>642.53881184645979</c:v>
                </c:pt>
                <c:pt idx="97">
                  <c:v>668.08205355908376</c:v>
                </c:pt>
                <c:pt idx="98">
                  <c:v>694.60760039579418</c:v>
                </c:pt>
                <c:pt idx="99">
                  <c:v>721.85466251377784</c:v>
                </c:pt>
                <c:pt idx="100">
                  <c:v>749.59382786907599</c:v>
                </c:pt>
                <c:pt idx="101">
                  <c:v>777.62381898867943</c:v>
                </c:pt>
                <c:pt idx="102">
                  <c:v>805.76856846290457</c:v>
                </c:pt>
                <c:pt idx="103">
                  <c:v>833.87458243233505</c:v>
                </c:pt>
                <c:pt idx="104">
                  <c:v>861.80856428302286</c:v>
                </c:pt>
                <c:pt idx="105">
                  <c:v>889.45527342278001</c:v>
                </c:pt>
                <c:pt idx="106">
                  <c:v>916.71559641687008</c:v>
                </c:pt>
                <c:pt idx="107">
                  <c:v>943.50480993741166</c:v>
                </c:pt>
                <c:pt idx="108">
                  <c:v>969.75101694920249</c:v>
                </c:pt>
                <c:pt idx="109">
                  <c:v>995.39373933524848</c:v>
                </c:pt>
                <c:pt idx="110">
                  <c:v>1020.382651775858</c:v>
                </c:pt>
                <c:pt idx="111">
                  <c:v>1044.6764431520933</c:v>
                </c:pt>
                <c:pt idx="112">
                  <c:v>1068.2417930620877</c:v>
                </c:pt>
                <c:pt idx="113">
                  <c:v>1091.0524522306832</c:v>
                </c:pt>
                <c:pt idx="114">
                  <c:v>1113.0884166709384</c:v>
                </c:pt>
                <c:pt idx="115">
                  <c:v>1134.335186431093</c:v>
                </c:pt>
                <c:pt idx="116">
                  <c:v>1154.783100642504</c:v>
                </c:pt>
                <c:pt idx="117">
                  <c:v>1174.426741381646</c:v>
                </c:pt>
                <c:pt idx="118">
                  <c:v>1193.2643995805906</c:v>
                </c:pt>
                <c:pt idx="119">
                  <c:v>1211.2975968727478</c:v>
                </c:pt>
                <c:pt idx="120">
                  <c:v>1228.5306578505551</c:v>
                </c:pt>
                <c:pt idx="121">
                  <c:v>1244.9703277452686</c:v>
                </c:pt>
                <c:pt idx="122">
                  <c:v>1260.6254310214331</c:v>
                </c:pt>
                <c:pt idx="123">
                  <c:v>1275.5065668147563</c:v>
                </c:pt>
                <c:pt idx="124">
                  <c:v>1289.6258375365578</c:v>
                </c:pt>
                <c:pt idx="125">
                  <c:v>1302.99660732451</c:v>
                </c:pt>
                <c:pt idx="126">
                  <c:v>1315.6332873418364</c:v>
                </c:pt>
                <c:pt idx="127">
                  <c:v>1327.5511452185392</c:v>
                </c:pt>
                <c:pt idx="128">
                  <c:v>1338.766136191769</c:v>
                </c:pt>
                <c:pt idx="129">
                  <c:v>1349.2947537405894</c:v>
                </c:pt>
                <c:pt idx="130">
                  <c:v>1359.1538977256946</c:v>
                </c:pt>
                <c:pt idx="131">
                  <c:v>1368.3607582392242</c:v>
                </c:pt>
                <c:pt idx="132">
                  <c:v>1376.9327135456806</c:v>
                </c:pt>
                <c:pt idx="133">
                  <c:v>1384.8872406538803</c:v>
                </c:pt>
                <c:pt idx="134">
                  <c:v>1392.2418372034945</c:v>
                </c:pt>
                <c:pt idx="135">
                  <c:v>1399.0139534794853</c:v>
                </c:pt>
                <c:pt idx="136">
                  <c:v>1405.2209334849949</c:v>
                </c:pt>
                <c:pt idx="137">
                  <c:v>1410.8799641091564</c:v>
                </c:pt>
                <c:pt idx="138">
                  <c:v>1416.0080315219607</c:v>
                </c:pt>
                <c:pt idx="139">
                  <c:v>1420.6218840147335</c:v>
                </c:pt>
                <c:pt idx="140">
                  <c:v>1424.7380005828172</c:v>
                </c:pt>
                <c:pt idx="141">
                  <c:v>1428.3725646175067</c:v>
                </c:pt>
                <c:pt idx="142">
                  <c:v>1431.5414421379314</c:v>
                </c:pt>
                <c:pt idx="143">
                  <c:v>1434.260164050997</c:v>
                </c:pt>
                <c:pt idx="144">
                  <c:v>1436.54391197935</c:v>
                </c:pt>
                <c:pt idx="145">
                  <c:v>1438.4075072441128</c:v>
                </c:pt>
                <c:pt idx="146">
                  <c:v>1439.8654026313579</c:v>
                </c:pt>
                <c:pt idx="147">
                  <c:v>1440.9316766093641</c:v>
                </c:pt>
                <c:pt idx="148">
                  <c:v>1441.6200296980642</c:v>
                </c:pt>
                <c:pt idx="149">
                  <c:v>1441.9437827230629</c:v>
                </c:pt>
                <c:pt idx="150">
                  <c:v>1441.9158767145359</c:v>
                </c:pt>
                <c:pt idx="151">
                  <c:v>1441.5488742364955</c:v>
                </c:pt>
                <c:pt idx="152">
                  <c:v>1440.8549619546018</c:v>
                </c:pt>
                <c:pt idx="153">
                  <c:v>1439.8459542711264</c:v>
                </c:pt>
                <c:pt idx="154">
                  <c:v>1438.5332978740969</c:v>
                </c:pt>
                <c:pt idx="155">
                  <c:v>1436.9280770642113</c:v>
                </c:pt>
                <c:pt idx="156">
                  <c:v>1435.0410197380404</c:v>
                </c:pt>
                <c:pt idx="157">
                  <c:v>1432.8825039194521</c:v>
                </c:pt>
                <c:pt idx="158">
                  <c:v>1430.462564743267</c:v>
                </c:pt>
                <c:pt idx="159">
                  <c:v>1427.790901806005</c:v>
                </c:pt>
                <c:pt idx="160">
                  <c:v>1424.8768868083378</c:v>
                </c:pt>
                <c:pt idx="161">
                  <c:v>1421.7295714226213</c:v>
                </c:pt>
                <c:pt idx="162">
                  <c:v>1418.357695326747</c:v>
                </c:pt>
                <c:pt idx="163">
                  <c:v>1414.7696943526057</c:v>
                </c:pt>
                <c:pt idx="164">
                  <c:v>1410.9737087037852</c:v>
                </c:pt>
                <c:pt idx="165">
                  <c:v>1406.9775912027956</c:v>
                </c:pt>
                <c:pt idx="166">
                  <c:v>1402.7889155331898</c:v>
                </c:pt>
                <c:pt idx="167">
                  <c:v>1398.414984446491</c:v>
                </c:pt>
                <c:pt idx="168">
                  <c:v>1393.8628379079043</c:v>
                </c:pt>
                <c:pt idx="169">
                  <c:v>1389.139261158411</c:v>
                </c:pt>
                <c:pt idx="170">
                  <c:v>1384.2507926740923</c:v>
                </c:pt>
                <c:pt idx="171">
                  <c:v>1379.2037320064007</c:v>
                </c:pt>
                <c:pt idx="172">
                  <c:v>1374.0041474896893</c:v>
                </c:pt>
                <c:pt idx="173">
                  <c:v>1368.6578838045705</c:v>
                </c:pt>
                <c:pt idx="174">
                  <c:v>1363.1705693877202</c:v>
                </c:pt>
                <c:pt idx="175">
                  <c:v>1357.5476236805412</c:v>
                </c:pt>
                <c:pt idx="176">
                  <c:v>1351.7942642106916</c:v>
                </c:pt>
                <c:pt idx="177">
                  <c:v>1345.9155135018798</c:v>
                </c:pt>
                <c:pt idx="178">
                  <c:v>1339.9162058085926</c:v>
                </c:pt>
                <c:pt idx="179">
                  <c:v>1333.8009936734843</c:v>
                </c:pt>
                <c:pt idx="180">
                  <c:v>1327.5743543061355</c:v>
                </c:pt>
              </c:numCache>
            </c:numRef>
          </c:yVal>
        </c:ser>
        <c:ser>
          <c:idx val="3"/>
          <c:order val="3"/>
          <c:tx>
            <c:v>4</c:v>
          </c:tx>
          <c:spPr>
            <a:ln>
              <a:solidFill>
                <a:sysClr val="window" lastClr="FFFFFF">
                  <a:lumMod val="50000"/>
                </a:sysClr>
              </a:solidFill>
              <a:prstDash val="sysDash"/>
            </a:ln>
          </c:spPr>
          <c:marker>
            <c:symbol val="none"/>
          </c:marker>
          <c:xVal>
            <c:numRef>
              <c:f>'9 - Simulations'!$A$16:$A$196</c:f>
              <c:numCache>
                <c:formatCode>General</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xVal>
          <c:yVal>
            <c:numRef>
              <c:f>'9 - Simulations'!$O$16:$O$196</c:f>
              <c:numCache>
                <c:formatCode>0</c:formatCode>
                <c:ptCount val="181"/>
                <c:pt idx="0">
                  <c:v>500</c:v>
                </c:pt>
                <c:pt idx="1">
                  <c:v>488</c:v>
                </c:pt>
                <c:pt idx="2">
                  <c:v>477.95705513191251</c:v>
                </c:pt>
                <c:pt idx="3">
                  <c:v>469.75496703608871</c:v>
                </c:pt>
                <c:pt idx="4">
                  <c:v>463.2907797608363</c:v>
                </c:pt>
                <c:pt idx="5">
                  <c:v>458.47263571680696</c:v>
                </c:pt>
                <c:pt idx="6">
                  <c:v>455.21801187526523</c:v>
                </c:pt>
                <c:pt idx="7">
                  <c:v>453.45226755928923</c:v>
                </c:pt>
                <c:pt idx="8">
                  <c:v>453.10744761222026</c:v>
                </c:pt>
                <c:pt idx="9">
                  <c:v>454.12129490911968</c:v>
                </c:pt>
                <c:pt idx="10">
                  <c:v>456.43643451312823</c:v>
                </c:pt>
                <c:pt idx="11">
                  <c:v>459.99969860395811</c:v>
                </c:pt>
                <c:pt idx="12">
                  <c:v>464.76156689412369</c:v>
                </c:pt>
                <c:pt idx="13">
                  <c:v>470.67570182415318</c:v>
                </c:pt>
                <c:pt idx="14">
                  <c:v>477.69856157448874</c:v>
                </c:pt>
                <c:pt idx="15">
                  <c:v>485.7890769993673</c:v>
                </c:pt>
                <c:pt idx="16">
                  <c:v>494.90838109974254</c:v>
                </c:pt>
                <c:pt idx="17">
                  <c:v>505.01958170898826</c:v>
                </c:pt>
                <c:pt idx="18">
                  <c:v>516.08756974921721</c:v>
                </c:pt>
                <c:pt idx="19">
                  <c:v>528.07885679507592</c:v>
                </c:pt>
                <c:pt idx="20">
                  <c:v>540.96143681113631</c:v>
                </c:pt>
                <c:pt idx="21">
                  <c:v>554.70466785376152</c:v>
                </c:pt>
                <c:pt idx="22">
                  <c:v>569.27917028564093</c:v>
                </c:pt>
                <c:pt idx="23">
                  <c:v>584.6567386714197</c:v>
                </c:pt>
                <c:pt idx="24">
                  <c:v>600.81026503082171</c:v>
                </c:pt>
                <c:pt idx="25">
                  <c:v>617.71367154173731</c:v>
                </c:pt>
                <c:pt idx="26">
                  <c:v>635.34185112656792</c:v>
                </c:pt>
                <c:pt idx="27">
                  <c:v>653.67061463431571</c:v>
                </c:pt>
                <c:pt idx="28">
                  <c:v>672.67664355965587</c:v>
                </c:pt>
                <c:pt idx="29">
                  <c:v>692.33744742767033</c:v>
                </c:pt>
                <c:pt idx="30">
                  <c:v>712.63132512651055</c:v>
                </c:pt>
                <c:pt idx="31">
                  <c:v>733.53732959618276</c:v>
                </c:pt>
                <c:pt idx="32">
                  <c:v>755.03523538485092</c:v>
                </c:pt>
                <c:pt idx="33">
                  <c:v>777.10550866870051</c:v>
                </c:pt>
                <c:pt idx="34">
                  <c:v>799.72927940083514</c:v>
                </c:pt>
                <c:pt idx="35">
                  <c:v>822.88831531164385</c:v>
                </c:pt>
                <c:pt idx="36">
                  <c:v>846.5649975298345</c:v>
                </c:pt>
                <c:pt idx="37">
                  <c:v>870.74229763173571</c:v>
                </c:pt>
                <c:pt idx="38">
                  <c:v>895.40375595801686</c:v>
                </c:pt>
                <c:pt idx="39">
                  <c:v>920.5334610629227</c:v>
                </c:pt>
                <c:pt idx="40">
                  <c:v>946.11603018246058</c:v>
                </c:pt>
                <c:pt idx="41">
                  <c:v>972.13659062555701</c:v>
                </c:pt>
                <c:pt idx="42">
                  <c:v>998.58076200669302</c:v>
                </c:pt>
                <c:pt idx="43">
                  <c:v>1025.4346392504822</c:v>
                </c:pt>
                <c:pt idx="44">
                  <c:v>1052.6847763085427</c:v>
                </c:pt>
                <c:pt idx="45">
                  <c:v>1080.3181705371908</c:v>
                </c:pt>
                <c:pt idx="46">
                  <c:v>1108.3222476912742</c:v>
                </c:pt>
                <c:pt idx="47">
                  <c:v>1136.6848474950953</c:v>
                </c:pt>
                <c:pt idx="48">
                  <c:v>1165.3942097560737</c:v>
                </c:pt>
                <c:pt idx="49">
                  <c:v>1194.4389609907223</c:v>
                </c:pt>
                <c:pt idx="50">
                  <c:v>1223.8081015357964</c:v>
                </c:pt>
                <c:pt idx="51">
                  <c:v>1253.4909931202385</c:v>
                </c:pt>
                <c:pt idx="52">
                  <c:v>1283.4773468758847</c:v>
                </c:pt>
                <c:pt idx="53">
                  <c:v>1313.7572117668642</c:v>
                </c:pt>
                <c:pt idx="54">
                  <c:v>1344.3209634193229</c:v>
                </c:pt>
                <c:pt idx="55">
                  <c:v>1375.1592933345373</c:v>
                </c:pt>
                <c:pt idx="56">
                  <c:v>1406.2631984697423</c:v>
                </c:pt>
                <c:pt idx="57">
                  <c:v>1437.6239711720514</c:v>
                </c:pt>
                <c:pt idx="58">
                  <c:v>1469.2331894518245</c:v>
                </c:pt>
                <c:pt idx="59">
                  <c:v>1501.0827075826307</c:v>
                </c:pt>
                <c:pt idx="60">
                  <c:v>1533.1646470157036</c:v>
                </c:pt>
                <c:pt idx="61">
                  <c:v>1565.4713875974342</c:v>
                </c:pt>
                <c:pt idx="62">
                  <c:v>1597.995559079028</c:v>
                </c:pt>
                <c:pt idx="63">
                  <c:v>1630.7300329079765</c:v>
                </c:pt>
                <c:pt idx="64">
                  <c:v>1663.6679142914784</c:v>
                </c:pt>
                <c:pt idx="65">
                  <c:v>1696.8025345223796</c:v>
                </c:pt>
                <c:pt idx="66">
                  <c:v>1730.1274435586004</c:v>
                </c:pt>
                <c:pt idx="67">
                  <c:v>1763.6364028474018</c:v>
                </c:pt>
                <c:pt idx="68">
                  <c:v>1797.3233783861726</c:v>
                </c:pt>
                <c:pt idx="69">
                  <c:v>1831.1825340117591</c:v>
                </c:pt>
                <c:pt idx="70">
                  <c:v>1865.2082249106504</c:v>
                </c:pt>
                <c:pt idx="71">
                  <c:v>1899.3949913426263</c:v>
                </c:pt>
                <c:pt idx="72">
                  <c:v>1933.7375525707439</c:v>
                </c:pt>
                <c:pt idx="73">
                  <c:v>1968.2308009907895</c:v>
                </c:pt>
                <c:pt idx="74">
                  <c:v>2002.869796453577</c:v>
                </c:pt>
                <c:pt idx="75">
                  <c:v>2037.6497607736958</c:v>
                </c:pt>
                <c:pt idx="76">
                  <c:v>2072.5660724185441</c:v>
                </c:pt>
                <c:pt idx="77">
                  <c:v>2107.6142613716856</c:v>
                </c:pt>
                <c:pt idx="78">
                  <c:v>2142.7900041647772</c:v>
                </c:pt>
                <c:pt idx="79">
                  <c:v>2178.0891190725151</c:v>
                </c:pt>
                <c:pt idx="80">
                  <c:v>2213.5075614652173</c:v>
                </c:pt>
                <c:pt idx="81">
                  <c:v>2249.0414193138713</c:v>
                </c:pt>
                <c:pt idx="82">
                  <c:v>2284.6869088426142</c:v>
                </c:pt>
                <c:pt idx="83">
                  <c:v>2320.4403703238054</c:v>
                </c:pt>
                <c:pt idx="84">
                  <c:v>2356.2982640110122</c:v>
                </c:pt>
                <c:pt idx="85">
                  <c:v>2392.2571662053597</c:v>
                </c:pt>
                <c:pt idx="86">
                  <c:v>2428.3137654508837</c:v>
                </c:pt>
                <c:pt idx="87">
                  <c:v>2464.4648588546465</c:v>
                </c:pt>
                <c:pt idx="88">
                  <c:v>2500.7073485275041</c:v>
                </c:pt>
                <c:pt idx="89">
                  <c:v>2537.0382381415907</c:v>
                </c:pt>
                <c:pt idx="90">
                  <c:v>2573.4546296006711</c:v>
                </c:pt>
                <c:pt idx="91">
                  <c:v>2613.9537198196685</c:v>
                </c:pt>
                <c:pt idx="92">
                  <c:v>2657.2137792324738</c:v>
                </c:pt>
                <c:pt idx="93">
                  <c:v>2702.1717363392654</c:v>
                </c:pt>
                <c:pt idx="94">
                  <c:v>2747.975665792741</c:v>
                </c:pt>
                <c:pt idx="95">
                  <c:v>2793.9459094284039</c:v>
                </c:pt>
                <c:pt idx="96">
                  <c:v>2839.5432646796967</c:v>
                </c:pt>
                <c:pt idx="97">
                  <c:v>2884.3429586285861</c:v>
                </c:pt>
                <c:pt idx="98">
                  <c:v>2928.0133583052334</c:v>
                </c:pt>
                <c:pt idx="99">
                  <c:v>2970.2985580924701</c:v>
                </c:pt>
                <c:pt idx="100">
                  <c:v>3011.0041408471743</c:v>
                </c:pt>
                <c:pt idx="101">
                  <c:v>3049.9855368725139</c:v>
                </c:pt>
                <c:pt idx="102">
                  <c:v>3087.1385092804621</c:v>
                </c:pt>
                <c:pt idx="103">
                  <c:v>3122.3913797633604</c:v>
                </c:pt>
                <c:pt idx="104">
                  <c:v>3155.6986787772239</c:v>
                </c:pt>
                <c:pt idx="105">
                  <c:v>3187.0359614370145</c:v>
                </c:pt>
                <c:pt idx="106">
                  <c:v>3216.3955773346779</c:v>
                </c:pt>
                <c:pt idx="107">
                  <c:v>3243.7832208974323</c:v>
                </c:pt>
                <c:pt idx="108">
                  <c:v>3269.2151203479693</c:v>
                </c:pt>
                <c:pt idx="109">
                  <c:v>3292.715749072041</c:v>
                </c:pt>
                <c:pt idx="110">
                  <c:v>3314.3159642757009</c:v>
                </c:pt>
                <c:pt idx="111">
                  <c:v>3334.0514950701763</c:v>
                </c:pt>
                <c:pt idx="112">
                  <c:v>3351.9617162497266</c:v>
                </c:pt>
                <c:pt idx="113">
                  <c:v>3368.0886555938728</c:v>
                </c:pt>
                <c:pt idx="114">
                  <c:v>3382.4761919944613</c:v>
                </c:pt>
                <c:pt idx="115">
                  <c:v>3395.1694094602249</c:v>
                </c:pt>
                <c:pt idx="116">
                  <c:v>3406.2140783980685</c:v>
                </c:pt>
                <c:pt idx="117">
                  <c:v>3415.6562407660681</c:v>
                </c:pt>
                <c:pt idx="118">
                  <c:v>3423.5418799467052</c:v>
                </c:pt>
                <c:pt idx="119">
                  <c:v>3429.9166596710256</c:v>
                </c:pt>
                <c:pt idx="120">
                  <c:v>3434.8257191749981</c:v>
                </c:pt>
                <c:pt idx="121">
                  <c:v>3438.3135141028988</c:v>
                </c:pt>
                <c:pt idx="122">
                  <c:v>3440.4236945827524</c:v>
                </c:pt>
                <c:pt idx="123">
                  <c:v>3441.1990134624921</c:v>
                </c:pt>
                <c:pt idx="124">
                  <c:v>3440.6812589754113</c:v>
                </c:pt>
                <c:pt idx="125">
                  <c:v>3438.9112071510726</c:v>
                </c:pt>
                <c:pt idx="126">
                  <c:v>3435.9285901452276</c:v>
                </c:pt>
                <c:pt idx="127">
                  <c:v>3431.7720773640608</c:v>
                </c:pt>
                <c:pt idx="128">
                  <c:v>3426.4792668322907</c:v>
                </c:pt>
                <c:pt idx="129">
                  <c:v>3420.0866847245643</c:v>
                </c:pt>
                <c:pt idx="130">
                  <c:v>3412.6297913640819</c:v>
                </c:pt>
                <c:pt idx="131">
                  <c:v>3404.1429923068836</c:v>
                </c:pt>
                <c:pt idx="132">
                  <c:v>3394.6596533875636</c:v>
                </c:pt>
                <c:pt idx="133">
                  <c:v>3384.212118812582</c:v>
                </c:pt>
                <c:pt idx="134">
                  <c:v>3372.8317315594072</c:v>
                </c:pt>
                <c:pt idx="135">
                  <c:v>3360.5488554804042</c:v>
                </c:pt>
                <c:pt idx="136">
                  <c:v>3347.3928986253295</c:v>
                </c:pt>
                <c:pt idx="137">
                  <c:v>3333.392337390238</c:v>
                </c:pt>
                <c:pt idx="138">
                  <c:v>3318.5747411772895</c:v>
                </c:pt>
                <c:pt idx="139">
                  <c:v>3302.9667973126079</c:v>
                </c:pt>
                <c:pt idx="140">
                  <c:v>3286.5943360203923</c:v>
                </c:pt>
                <c:pt idx="141">
                  <c:v>3269.4823552931666</c:v>
                </c:pt>
                <c:pt idx="142">
                  <c:v>3251.6550455319862</c:v>
                </c:pt>
                <c:pt idx="143">
                  <c:v>3233.1358138580385</c:v>
                </c:pt>
                <c:pt idx="144">
                  <c:v>3213.9473080195648</c:v>
                </c:pt>
                <c:pt idx="145">
                  <c:v>3194.1114398362274</c:v>
                </c:pt>
                <c:pt idx="146">
                  <c:v>3173.649408137871</c:v>
                </c:pt>
                <c:pt idx="147">
                  <c:v>3152.5817211665922</c:v>
                </c:pt>
                <c:pt idx="148">
                  <c:v>3130.9282184206586</c:v>
                </c:pt>
                <c:pt idx="149">
                  <c:v>3108.7080919266396</c:v>
                </c:pt>
                <c:pt idx="150">
                  <c:v>3085.9399069323181</c:v>
                </c:pt>
                <c:pt idx="151">
                  <c:v>3062.6416220179635</c:v>
                </c:pt>
                <c:pt idx="152">
                  <c:v>3038.8306086274843</c:v>
                </c:pt>
                <c:pt idx="153">
                  <c:v>3014.5236700241303</c:v>
                </c:pt>
                <c:pt idx="154">
                  <c:v>2989.7370596778487</c:v>
                </c:pt>
                <c:pt idx="155">
                  <c:v>2964.486499093302</c:v>
                </c:pt>
                <c:pt idx="156">
                  <c:v>2938.7871950890085</c:v>
                </c:pt>
                <c:pt idx="157">
                  <c:v>2912.6538565391443</c:v>
                </c:pt>
                <c:pt idx="158">
                  <c:v>2886.1007105903418</c:v>
                </c:pt>
                <c:pt idx="159">
                  <c:v>2859.1415183663703</c:v>
                </c:pt>
                <c:pt idx="160">
                  <c:v>2831.7895901739525</c:v>
                </c:pt>
                <c:pt idx="161">
                  <c:v>2804.0578002231637</c:v>
                </c:pt>
                <c:pt idx="162">
                  <c:v>2775.9586008759625</c:v>
                </c:pt>
                <c:pt idx="163">
                  <c:v>2747.5040364363745</c:v>
                </c:pt>
                <c:pt idx="164">
                  <c:v>2718.7057564957659</c:v>
                </c:pt>
                <c:pt idx="165">
                  <c:v>2689.5750288464919</c:v>
                </c:pt>
                <c:pt idx="166">
                  <c:v>2660.122751977</c:v>
                </c:pt>
                <c:pt idx="167">
                  <c:v>2630.3594671612391</c:v>
                </c:pt>
                <c:pt idx="168">
                  <c:v>2600.2953701549623</c:v>
                </c:pt>
                <c:pt idx="169">
                  <c:v>2569.9403225112187</c:v>
                </c:pt>
                <c:pt idx="170">
                  <c:v>2539.3038625270469</c:v>
                </c:pt>
                <c:pt idx="171">
                  <c:v>2508.395215833063</c:v>
                </c:pt>
                <c:pt idx="172">
                  <c:v>2477.2233056373334</c:v>
                </c:pt>
                <c:pt idx="173">
                  <c:v>2445.796762634599</c:v>
                </c:pt>
                <c:pt idx="174">
                  <c:v>2414.123934591611</c:v>
                </c:pt>
                <c:pt idx="175">
                  <c:v>2382.2128956190181</c:v>
                </c:pt>
                <c:pt idx="176">
                  <c:v>2350.0714551399351</c:v>
                </c:pt>
                <c:pt idx="177">
                  <c:v>2317.707166565021</c:v>
                </c:pt>
                <c:pt idx="178">
                  <c:v>2285.1273356835945</c:v>
                </c:pt>
                <c:pt idx="179">
                  <c:v>2252.3390287800094</c:v>
                </c:pt>
                <c:pt idx="180">
                  <c:v>2219.3490804842386</c:v>
                </c:pt>
              </c:numCache>
            </c:numRef>
          </c:yVal>
        </c:ser>
        <c:axId val="128251008"/>
        <c:axId val="128252928"/>
      </c:scatterChart>
      <c:valAx>
        <c:axId val="128251008"/>
        <c:scaling>
          <c:orientation val="minMax"/>
        </c:scaling>
        <c:axPos val="b"/>
        <c:title>
          <c:tx>
            <c:rich>
              <a:bodyPr/>
              <a:lstStyle/>
              <a:p>
                <a:pPr>
                  <a:defRPr sz="1800"/>
                </a:pPr>
                <a:r>
                  <a:rPr lang="en-US" sz="1800"/>
                  <a:t>Time (days)</a:t>
                </a:r>
              </a:p>
            </c:rich>
          </c:tx>
          <c:layout>
            <c:manualLayout>
              <c:xMode val="edge"/>
              <c:yMode val="edge"/>
              <c:x val="0.49333505442967168"/>
              <c:y val="0.8862002967829713"/>
            </c:manualLayout>
          </c:layout>
        </c:title>
        <c:numFmt formatCode="0" sourceLinked="0"/>
        <c:tickLblPos val="nextTo"/>
        <c:spPr>
          <a:ln w="25400">
            <a:solidFill>
              <a:sysClr val="windowText" lastClr="000000"/>
            </a:solidFill>
          </a:ln>
        </c:spPr>
        <c:txPr>
          <a:bodyPr/>
          <a:lstStyle/>
          <a:p>
            <a:pPr>
              <a:defRPr b="0"/>
            </a:pPr>
            <a:endParaRPr lang="en-US"/>
          </a:p>
        </c:txPr>
        <c:crossAx val="128252928"/>
        <c:crosses val="autoZero"/>
        <c:crossBetween val="midCat"/>
        <c:majorUnit val="25"/>
      </c:valAx>
      <c:valAx>
        <c:axId val="128252928"/>
        <c:scaling>
          <c:orientation val="minMax"/>
        </c:scaling>
        <c:axPos val="l"/>
        <c:title>
          <c:tx>
            <c:rich>
              <a:bodyPr rot="-5400000" vert="horz"/>
              <a:lstStyle/>
              <a:p>
                <a:pPr>
                  <a:defRPr sz="1800"/>
                </a:pPr>
                <a:r>
                  <a:rPr lang="en-US" sz="1800"/>
                  <a:t>Performance </a:t>
                </a:r>
              </a:p>
              <a:p>
                <a:pPr>
                  <a:defRPr sz="1800"/>
                </a:pPr>
                <a:r>
                  <a:rPr lang="en-US" sz="1800"/>
                  <a:t>(arbitrary units)</a:t>
                </a:r>
              </a:p>
            </c:rich>
          </c:tx>
          <c:layout>
            <c:manualLayout>
              <c:xMode val="edge"/>
              <c:yMode val="edge"/>
              <c:x val="1.0265134890925521E-2"/>
              <c:y val="0.20347282401535172"/>
            </c:manualLayout>
          </c:layout>
        </c:title>
        <c:numFmt formatCode="0" sourceLinked="1"/>
        <c:tickLblPos val="nextTo"/>
        <c:spPr>
          <a:ln w="25400">
            <a:solidFill>
              <a:sysClr val="windowText" lastClr="000000"/>
            </a:solidFill>
          </a:ln>
        </c:spPr>
        <c:txPr>
          <a:bodyPr/>
          <a:lstStyle/>
          <a:p>
            <a:pPr>
              <a:defRPr b="0"/>
            </a:pPr>
            <a:endParaRPr lang="en-US"/>
          </a:p>
        </c:txPr>
        <c:crossAx val="128251008"/>
        <c:crossesAt val="-15"/>
        <c:crossBetween val="midCat"/>
      </c:valAx>
      <c:spPr>
        <a:noFill/>
        <a:ln w="25400">
          <a:solidFill>
            <a:sysClr val="windowText" lastClr="000000"/>
          </a:solidFill>
        </a:ln>
      </c:spPr>
    </c:plotArea>
    <c:legend>
      <c:legendPos val="t"/>
      <c:layout>
        <c:manualLayout>
          <c:xMode val="edge"/>
          <c:yMode val="edge"/>
          <c:x val="0.24289402349296543"/>
          <c:y val="7.0114599315294401E-2"/>
          <c:w val="0.45079815842691717"/>
          <c:h val="5.5034692871864813E-2"/>
        </c:manualLayout>
      </c:layout>
      <c:spPr>
        <a:ln>
          <a:solidFill>
            <a:sysClr val="windowText" lastClr="000000"/>
          </a:solidFill>
        </a:ln>
      </c:spPr>
    </c:legend>
    <c:plotVisOnly val="1"/>
  </c:chart>
  <c:spPr>
    <a:ln>
      <a:noFill/>
    </a:ln>
  </c:spPr>
  <c:txPr>
    <a:bodyPr/>
    <a:lstStyle/>
    <a:p>
      <a:pPr>
        <a:defRPr sz="1600" b="1">
          <a:latin typeface="Arial" pitchFamily="34" charset="0"/>
          <a:cs typeface="Arial" pitchFamily="34" charset="0"/>
        </a:defRPr>
      </a:pPr>
      <a:endParaRPr lang="en-US"/>
    </a:p>
  </c:txPr>
  <c:printSettings>
    <c:headerFooter/>
    <c:pageMargins b="0.75000000000000588" l="0.70000000000000062" r="0.70000000000000062" t="0.7500000000000058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title>
      <c:tx>
        <c:rich>
          <a:bodyPr anchor="t" anchorCtr="1"/>
          <a:lstStyle/>
          <a:p>
            <a:pPr>
              <a:defRPr sz="1800"/>
            </a:pPr>
            <a:r>
              <a:rPr lang="en-US" sz="1800"/>
              <a:t>Adaptive stimulus as a function of training load</a:t>
            </a:r>
          </a:p>
        </c:rich>
      </c:tx>
      <c:layout>
        <c:manualLayout>
          <c:xMode val="edge"/>
          <c:yMode val="edge"/>
          <c:x val="0.22892620723294543"/>
          <c:y val="2.8436018957346001E-2"/>
        </c:manualLayout>
      </c:layout>
    </c:title>
    <c:plotArea>
      <c:layout>
        <c:manualLayout>
          <c:layoutTarget val="inner"/>
          <c:xMode val="edge"/>
          <c:yMode val="edge"/>
          <c:x val="0.22977186258797319"/>
          <c:y val="0.20188519913271721"/>
          <c:w val="0.71277095672775415"/>
          <c:h val="0.59509209174940059"/>
        </c:manualLayout>
      </c:layout>
      <c:scatterChart>
        <c:scatterStyle val="lineMarker"/>
        <c:ser>
          <c:idx val="0"/>
          <c:order val="0"/>
          <c:tx>
            <c:v>Linear</c:v>
          </c:tx>
          <c:spPr>
            <a:ln w="31750">
              <a:solidFill>
                <a:sysClr val="windowText" lastClr="000000"/>
              </a:solidFill>
            </a:ln>
          </c:spPr>
          <c:marker>
            <c:symbol val="none"/>
          </c:marker>
          <c:xVal>
            <c:numRef>
              <c:f>'10 - IR model modifications'!$B$7:$B$34</c:f>
              <c:numCache>
                <c:formatCode>General</c:formatCode>
                <c:ptCount val="28"/>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numCache>
            </c:numRef>
          </c:xVal>
          <c:yVal>
            <c:numRef>
              <c:f>'10 - IR model modifications'!$B$7:$B$34</c:f>
              <c:numCache>
                <c:formatCode>General</c:formatCode>
                <c:ptCount val="28"/>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numCache>
            </c:numRef>
          </c:yVal>
        </c:ser>
        <c:ser>
          <c:idx val="1"/>
          <c:order val="1"/>
          <c:tx>
            <c:v>Saturable</c:v>
          </c:tx>
          <c:spPr>
            <a:ln w="31750" cmpd="sng">
              <a:solidFill>
                <a:sysClr val="windowText" lastClr="000000"/>
              </a:solidFill>
              <a:prstDash val="dash"/>
            </a:ln>
          </c:spPr>
          <c:marker>
            <c:symbol val="none"/>
          </c:marker>
          <c:xVal>
            <c:numRef>
              <c:f>'10 - IR model modifications'!$B$7:$B$34</c:f>
              <c:numCache>
                <c:formatCode>General</c:formatCode>
                <c:ptCount val="28"/>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numCache>
            </c:numRef>
          </c:xVal>
          <c:yVal>
            <c:numRef>
              <c:f>'10 - IR model modifications'!$C$7:$C$34</c:f>
              <c:numCache>
                <c:formatCode>0.000</c:formatCode>
                <c:ptCount val="28"/>
                <c:pt idx="0">
                  <c:v>0</c:v>
                </c:pt>
                <c:pt idx="1">
                  <c:v>10.964509850922598</c:v>
                </c:pt>
                <c:pt idx="2">
                  <c:v>30.494232994464898</c:v>
                </c:pt>
                <c:pt idx="3">
                  <c:v>53.594767184185635</c:v>
                </c:pt>
                <c:pt idx="4">
                  <c:v>77.848918012369708</c:v>
                </c:pt>
                <c:pt idx="5">
                  <c:v>101.82855076682812</c:v>
                </c:pt>
                <c:pt idx="6">
                  <c:v>124.71466300141847</c:v>
                </c:pt>
                <c:pt idx="7">
                  <c:v>146.08173193605694</c:v>
                </c:pt>
                <c:pt idx="8">
                  <c:v>165.75347380971675</c:v>
                </c:pt>
                <c:pt idx="9">
                  <c:v>183.70531859485138</c:v>
                </c:pt>
                <c:pt idx="10">
                  <c:v>200</c:v>
                </c:pt>
                <c:pt idx="11">
                  <c:v>214.74626860196179</c:v>
                </c:pt>
                <c:pt idx="12">
                  <c:v>228.07325762223275</c:v>
                </c:pt>
                <c:pt idx="13">
                  <c:v>240.11513834970782</c:v>
                </c:pt>
                <c:pt idx="14">
                  <c:v>251.00236861842305</c:v>
                </c:pt>
                <c:pt idx="15">
                  <c:v>260.85706663969171</c:v>
                </c:pt>
                <c:pt idx="16">
                  <c:v>269.79090268907208</c:v>
                </c:pt>
                <c:pt idx="17">
                  <c:v>277.90448176677086</c:v>
                </c:pt>
                <c:pt idx="18">
                  <c:v>285.28757240745301</c:v>
                </c:pt>
                <c:pt idx="19">
                  <c:v>292.01978363170298</c:v>
                </c:pt>
                <c:pt idx="20">
                  <c:v>298.17144923317187</c:v>
                </c:pt>
                <c:pt idx="21">
                  <c:v>303.80457751338741</c:v>
                </c:pt>
                <c:pt idx="22">
                  <c:v>308.97378608331297</c:v>
                </c:pt>
                <c:pt idx="23">
                  <c:v>313.72717908265446</c:v>
                </c:pt>
                <c:pt idx="24">
                  <c:v>318.10714691614055</c:v>
                </c:pt>
                <c:pt idx="25">
                  <c:v>322.15108198763022</c:v>
                </c:pt>
                <c:pt idx="26">
                  <c:v>325.89201149266682</c:v>
                </c:pt>
                <c:pt idx="27">
                  <c:v>329.35915235780959</c:v>
                </c:pt>
              </c:numCache>
            </c:numRef>
          </c:yVal>
        </c:ser>
        <c:axId val="126119936"/>
        <c:axId val="126121856"/>
      </c:scatterChart>
      <c:valAx>
        <c:axId val="126119936"/>
        <c:scaling>
          <c:orientation val="minMax"/>
        </c:scaling>
        <c:axPos val="b"/>
        <c:title>
          <c:tx>
            <c:rich>
              <a:bodyPr/>
              <a:lstStyle/>
              <a:p>
                <a:pPr>
                  <a:defRPr sz="1800"/>
                </a:pPr>
                <a:r>
                  <a:rPr lang="en-US" sz="1800"/>
                  <a:t>Training load (arbitrary units)</a:t>
                </a:r>
              </a:p>
            </c:rich>
          </c:tx>
        </c:title>
        <c:numFmt formatCode="0" sourceLinked="0"/>
        <c:tickLblPos val="nextTo"/>
        <c:spPr>
          <a:ln w="25400">
            <a:solidFill>
              <a:sysClr val="windowText" lastClr="000000"/>
            </a:solidFill>
          </a:ln>
        </c:spPr>
        <c:txPr>
          <a:bodyPr/>
          <a:lstStyle/>
          <a:p>
            <a:pPr>
              <a:defRPr sz="1600" b="0"/>
            </a:pPr>
            <a:endParaRPr lang="en-US"/>
          </a:p>
        </c:txPr>
        <c:crossAx val="126121856"/>
        <c:crosses val="autoZero"/>
        <c:crossBetween val="midCat"/>
      </c:valAx>
      <c:valAx>
        <c:axId val="126121856"/>
        <c:scaling>
          <c:orientation val="minMax"/>
        </c:scaling>
        <c:axPos val="l"/>
        <c:title>
          <c:tx>
            <c:rich>
              <a:bodyPr rot="-5400000" vert="horz"/>
              <a:lstStyle/>
              <a:p>
                <a:pPr>
                  <a:defRPr sz="1800"/>
                </a:pPr>
                <a:r>
                  <a:rPr lang="en-US" sz="1800"/>
                  <a:t>Adaptive stimulus </a:t>
                </a:r>
              </a:p>
              <a:p>
                <a:pPr>
                  <a:defRPr sz="1800"/>
                </a:pPr>
                <a:r>
                  <a:rPr lang="en-US" sz="1800"/>
                  <a:t>(arbitrary units)</a:t>
                </a:r>
              </a:p>
            </c:rich>
          </c:tx>
          <c:layout>
            <c:manualLayout>
              <c:xMode val="edge"/>
              <c:yMode val="edge"/>
              <c:x val="1.9344343019069551E-2"/>
              <c:y val="0.24511301016282949"/>
            </c:manualLayout>
          </c:layout>
        </c:title>
        <c:numFmt formatCode="General" sourceLinked="1"/>
        <c:tickLblPos val="nextTo"/>
        <c:spPr>
          <a:ln w="25400">
            <a:solidFill>
              <a:sysClr val="windowText" lastClr="000000"/>
            </a:solidFill>
          </a:ln>
        </c:spPr>
        <c:txPr>
          <a:bodyPr/>
          <a:lstStyle/>
          <a:p>
            <a:pPr>
              <a:defRPr sz="1600" b="0"/>
            </a:pPr>
            <a:endParaRPr lang="en-US"/>
          </a:p>
        </c:txPr>
        <c:crossAx val="126119936"/>
        <c:crossesAt val="-15"/>
        <c:crossBetween val="midCat"/>
      </c:valAx>
      <c:spPr>
        <a:noFill/>
        <a:ln w="25400">
          <a:solidFill>
            <a:sysClr val="windowText" lastClr="000000"/>
          </a:solidFill>
        </a:ln>
      </c:spPr>
    </c:plotArea>
    <c:legend>
      <c:legendPos val="t"/>
      <c:layout>
        <c:manualLayout>
          <c:xMode val="edge"/>
          <c:yMode val="edge"/>
          <c:x val="0.23533728195479994"/>
          <c:y val="0.21696907451785952"/>
          <c:w val="0.43188182008222492"/>
          <c:h val="7.2667351363688237E-2"/>
        </c:manualLayout>
      </c:layout>
      <c:spPr>
        <a:ln>
          <a:solidFill>
            <a:sysClr val="windowText" lastClr="000000"/>
          </a:solidFill>
        </a:ln>
      </c:spPr>
      <c:txPr>
        <a:bodyPr/>
        <a:lstStyle/>
        <a:p>
          <a:pPr>
            <a:defRPr sz="1400"/>
          </a:pPr>
          <a:endParaRPr lang="en-US"/>
        </a:p>
      </c:txPr>
    </c:legend>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522" l="0.70000000000000062" r="0.70000000000000062" t="0.750000000000005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518151815181518"/>
          <c:y val="5.4205607476635512E-2"/>
          <c:w val="0.69903458849821987"/>
          <c:h val="0.70301174969951263"/>
        </c:manualLayout>
      </c:layout>
      <c:scatterChart>
        <c:scatterStyle val="lineMarker"/>
        <c:ser>
          <c:idx val="0"/>
          <c:order val="0"/>
          <c:tx>
            <c:v>Data</c:v>
          </c:tx>
          <c:spPr>
            <a:ln w="28575">
              <a:noFill/>
            </a:ln>
          </c:spPr>
          <c:marker>
            <c:symbol val="circle"/>
            <c:size val="7"/>
            <c:spPr>
              <a:solidFill>
                <a:sysClr val="windowText" lastClr="000000"/>
              </a:solidFill>
              <a:ln w="12700">
                <a:solidFill>
                  <a:sysClr val="windowText" lastClr="000000"/>
                </a:solidFill>
              </a:ln>
            </c:spPr>
          </c:marker>
          <c:xVal>
            <c:numRef>
              <c:f>'1 - CP model def'!$B$8:$B$11</c:f>
              <c:numCache>
                <c:formatCode>General</c:formatCode>
                <c:ptCount val="4"/>
                <c:pt idx="0" formatCode="0.00">
                  <c:v>1.7</c:v>
                </c:pt>
                <c:pt idx="1">
                  <c:v>2.2000000000000002</c:v>
                </c:pt>
                <c:pt idx="2">
                  <c:v>3.1</c:v>
                </c:pt>
                <c:pt idx="3">
                  <c:v>4</c:v>
                </c:pt>
              </c:numCache>
            </c:numRef>
          </c:xVal>
          <c:yVal>
            <c:numRef>
              <c:f>'1 - CP model def'!$A$8:$A$11</c:f>
              <c:numCache>
                <c:formatCode>General</c:formatCode>
                <c:ptCount val="4"/>
                <c:pt idx="0">
                  <c:v>400</c:v>
                </c:pt>
                <c:pt idx="1">
                  <c:v>350</c:v>
                </c:pt>
                <c:pt idx="2">
                  <c:v>300</c:v>
                </c:pt>
                <c:pt idx="3">
                  <c:v>275</c:v>
                </c:pt>
              </c:numCache>
            </c:numRef>
          </c:yVal>
        </c:ser>
        <c:ser>
          <c:idx val="3"/>
          <c:order val="1"/>
          <c:tx>
            <c:v>Model</c:v>
          </c:tx>
          <c:spPr>
            <a:ln w="19050">
              <a:solidFill>
                <a:sysClr val="windowText" lastClr="000000"/>
              </a:solidFill>
              <a:prstDash val="sysDash"/>
            </a:ln>
          </c:spPr>
          <c:marker>
            <c:symbol val="none"/>
          </c:marker>
          <c:xVal>
            <c:numRef>
              <c:f>'1 - CP model def'!$G$31:$G$52</c:f>
              <c:numCache>
                <c:formatCode>General</c:formatCode>
                <c:ptCount val="22"/>
                <c:pt idx="0">
                  <c:v>0.8</c:v>
                </c:pt>
                <c:pt idx="1">
                  <c:v>1</c:v>
                </c:pt>
                <c:pt idx="2">
                  <c:v>1.2</c:v>
                </c:pt>
                <c:pt idx="3">
                  <c:v>1.4</c:v>
                </c:pt>
                <c:pt idx="4">
                  <c:v>1.6</c:v>
                </c:pt>
                <c:pt idx="5">
                  <c:v>1.8</c:v>
                </c:pt>
                <c:pt idx="6">
                  <c:v>2</c:v>
                </c:pt>
                <c:pt idx="7">
                  <c:v>2.2000000000000002</c:v>
                </c:pt>
                <c:pt idx="8">
                  <c:v>2.4</c:v>
                </c:pt>
                <c:pt idx="9">
                  <c:v>2.6</c:v>
                </c:pt>
                <c:pt idx="10">
                  <c:v>2.8</c:v>
                </c:pt>
                <c:pt idx="11">
                  <c:v>3</c:v>
                </c:pt>
                <c:pt idx="12">
                  <c:v>3.2</c:v>
                </c:pt>
                <c:pt idx="13">
                  <c:v>3.4</c:v>
                </c:pt>
                <c:pt idx="14">
                  <c:v>3.6</c:v>
                </c:pt>
                <c:pt idx="15">
                  <c:v>3.8</c:v>
                </c:pt>
                <c:pt idx="16">
                  <c:v>4</c:v>
                </c:pt>
                <c:pt idx="17">
                  <c:v>4.2</c:v>
                </c:pt>
                <c:pt idx="18">
                  <c:v>4.4000000000000004</c:v>
                </c:pt>
                <c:pt idx="19">
                  <c:v>4.5999999999999996</c:v>
                </c:pt>
                <c:pt idx="20">
                  <c:v>4.8</c:v>
                </c:pt>
                <c:pt idx="21">
                  <c:v>5</c:v>
                </c:pt>
              </c:numCache>
            </c:numRef>
          </c:xVal>
          <c:yVal>
            <c:numRef>
              <c:f>'1 - CP model def'!$I$31:$I$52</c:f>
              <c:numCache>
                <c:formatCode>0</c:formatCode>
                <c:ptCount val="22"/>
                <c:pt idx="0">
                  <c:v>633.77499999999998</c:v>
                </c:pt>
                <c:pt idx="1">
                  <c:v>544.1</c:v>
                </c:pt>
                <c:pt idx="2">
                  <c:v>484.31666666666672</c:v>
                </c:pt>
                <c:pt idx="3">
                  <c:v>441.61428571428576</c:v>
                </c:pt>
                <c:pt idx="4">
                  <c:v>409.58749999999998</c:v>
                </c:pt>
                <c:pt idx="5">
                  <c:v>384.67777777777781</c:v>
                </c:pt>
                <c:pt idx="6">
                  <c:v>364.75</c:v>
                </c:pt>
                <c:pt idx="7">
                  <c:v>348.44545454545454</c:v>
                </c:pt>
                <c:pt idx="8">
                  <c:v>334.85833333333335</c:v>
                </c:pt>
                <c:pt idx="9">
                  <c:v>323.36153846153843</c:v>
                </c:pt>
                <c:pt idx="10">
                  <c:v>313.50714285714287</c:v>
                </c:pt>
                <c:pt idx="11">
                  <c:v>304.9666666666667</c:v>
                </c:pt>
                <c:pt idx="12">
                  <c:v>297.49374999999998</c:v>
                </c:pt>
                <c:pt idx="13">
                  <c:v>290.89999999999998</c:v>
                </c:pt>
                <c:pt idx="14">
                  <c:v>285.03888888888889</c:v>
                </c:pt>
                <c:pt idx="15">
                  <c:v>279.79473684210529</c:v>
                </c:pt>
                <c:pt idx="16">
                  <c:v>275.07499999999999</c:v>
                </c:pt>
                <c:pt idx="17">
                  <c:v>270.8047619047619</c:v>
                </c:pt>
                <c:pt idx="18">
                  <c:v>266.92272727272729</c:v>
                </c:pt>
                <c:pt idx="19">
                  <c:v>263.37826086956522</c:v>
                </c:pt>
                <c:pt idx="20">
                  <c:v>260.12916666666666</c:v>
                </c:pt>
                <c:pt idx="21">
                  <c:v>257.14</c:v>
                </c:pt>
              </c:numCache>
            </c:numRef>
          </c:yVal>
        </c:ser>
        <c:ser>
          <c:idx val="1"/>
          <c:order val="2"/>
          <c:tx>
            <c:v>CP line</c:v>
          </c:tx>
          <c:spPr>
            <a:ln w="38100">
              <a:solidFill>
                <a:sysClr val="windowText" lastClr="000000"/>
              </a:solidFill>
              <a:prstDash val="sysDot"/>
            </a:ln>
          </c:spPr>
          <c:marker>
            <c:symbol val="none"/>
          </c:marker>
          <c:xVal>
            <c:numRef>
              <c:f>'1 - CP model def'!$G$27:$G$52</c:f>
              <c:numCache>
                <c:formatCode>General</c:formatCode>
                <c:ptCount val="2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numCache>
            </c:numRef>
          </c:xVal>
          <c:yVal>
            <c:numRef>
              <c:f>'1 - CP model def'!$J$27:$J$52</c:f>
              <c:numCache>
                <c:formatCode>General</c:formatCode>
                <c:ptCount val="26"/>
                <c:pt idx="0">
                  <c:v>185.4</c:v>
                </c:pt>
                <c:pt idx="1">
                  <c:v>185.4</c:v>
                </c:pt>
                <c:pt idx="2">
                  <c:v>185.4</c:v>
                </c:pt>
                <c:pt idx="3">
                  <c:v>185.4</c:v>
                </c:pt>
                <c:pt idx="4">
                  <c:v>185.4</c:v>
                </c:pt>
                <c:pt idx="5">
                  <c:v>185.4</c:v>
                </c:pt>
                <c:pt idx="6">
                  <c:v>185.4</c:v>
                </c:pt>
                <c:pt idx="7">
                  <c:v>185.4</c:v>
                </c:pt>
                <c:pt idx="8">
                  <c:v>185.4</c:v>
                </c:pt>
                <c:pt idx="9">
                  <c:v>185.4</c:v>
                </c:pt>
                <c:pt idx="10">
                  <c:v>185.4</c:v>
                </c:pt>
                <c:pt idx="11">
                  <c:v>185.4</c:v>
                </c:pt>
                <c:pt idx="12">
                  <c:v>185.4</c:v>
                </c:pt>
                <c:pt idx="13">
                  <c:v>185.4</c:v>
                </c:pt>
                <c:pt idx="14">
                  <c:v>185.4</c:v>
                </c:pt>
                <c:pt idx="15">
                  <c:v>185.4</c:v>
                </c:pt>
                <c:pt idx="16">
                  <c:v>185.4</c:v>
                </c:pt>
                <c:pt idx="17">
                  <c:v>185.4</c:v>
                </c:pt>
                <c:pt idx="18">
                  <c:v>185.4</c:v>
                </c:pt>
                <c:pt idx="19">
                  <c:v>185.4</c:v>
                </c:pt>
                <c:pt idx="20">
                  <c:v>185.4</c:v>
                </c:pt>
                <c:pt idx="21">
                  <c:v>185.4</c:v>
                </c:pt>
                <c:pt idx="22">
                  <c:v>185.4</c:v>
                </c:pt>
                <c:pt idx="23">
                  <c:v>185.4</c:v>
                </c:pt>
                <c:pt idx="24">
                  <c:v>185.4</c:v>
                </c:pt>
                <c:pt idx="25">
                  <c:v>185.4</c:v>
                </c:pt>
              </c:numCache>
            </c:numRef>
          </c:yVal>
        </c:ser>
        <c:axId val="122753408"/>
        <c:axId val="122755328"/>
      </c:scatterChart>
      <c:valAx>
        <c:axId val="122753408"/>
        <c:scaling>
          <c:orientation val="minMax"/>
          <c:max val="5"/>
        </c:scaling>
        <c:axPos val="b"/>
        <c:title>
          <c:tx>
            <c:rich>
              <a:bodyPr/>
              <a:lstStyle/>
              <a:p>
                <a:pPr>
                  <a:defRPr/>
                </a:pPr>
                <a:r>
                  <a:rPr lang="en-US"/>
                  <a:t>Tlim (min)</a:t>
                </a:r>
              </a:p>
            </c:rich>
          </c:tx>
          <c:layout/>
        </c:title>
        <c:numFmt formatCode="0" sourceLinked="0"/>
        <c:tickLblPos val="nextTo"/>
        <c:spPr>
          <a:ln w="25400">
            <a:solidFill>
              <a:schemeClr val="tx1"/>
            </a:solidFill>
          </a:ln>
        </c:spPr>
        <c:txPr>
          <a:bodyPr/>
          <a:lstStyle/>
          <a:p>
            <a:pPr>
              <a:defRPr sz="1400"/>
            </a:pPr>
            <a:endParaRPr lang="en-US"/>
          </a:p>
        </c:txPr>
        <c:crossAx val="122755328"/>
        <c:crosses val="autoZero"/>
        <c:crossBetween val="midCat"/>
        <c:majorUnit val="1"/>
      </c:valAx>
      <c:valAx>
        <c:axId val="122755328"/>
        <c:scaling>
          <c:orientation val="minMax"/>
        </c:scaling>
        <c:axPos val="l"/>
        <c:title>
          <c:tx>
            <c:rich>
              <a:bodyPr rot="-5400000" vert="horz"/>
              <a:lstStyle/>
              <a:p>
                <a:pPr>
                  <a:defRPr/>
                </a:pPr>
                <a:r>
                  <a:rPr lang="en-US"/>
                  <a:t>Power (W)</a:t>
                </a:r>
              </a:p>
            </c:rich>
          </c:tx>
          <c:layout>
            <c:manualLayout>
              <c:xMode val="edge"/>
              <c:yMode val="edge"/>
              <c:x val="1.9782393669634114E-2"/>
              <c:y val="0.17694422572178536"/>
            </c:manualLayout>
          </c:layout>
        </c:title>
        <c:numFmt formatCode="General" sourceLinked="1"/>
        <c:tickLblPos val="nextTo"/>
        <c:spPr>
          <a:ln w="25400">
            <a:solidFill>
              <a:schemeClr val="tx1"/>
            </a:solidFill>
          </a:ln>
        </c:spPr>
        <c:txPr>
          <a:bodyPr/>
          <a:lstStyle/>
          <a:p>
            <a:pPr>
              <a:defRPr sz="1400"/>
            </a:pPr>
            <a:endParaRPr lang="en-US"/>
          </a:p>
        </c:txPr>
        <c:crossAx val="122753408"/>
        <c:crosses val="autoZero"/>
        <c:crossBetween val="midCat"/>
      </c:valAx>
      <c:spPr>
        <a:ln w="25400">
          <a:noFill/>
        </a:ln>
      </c:spPr>
    </c:plotArea>
    <c:plotVisOnly val="1"/>
  </c:chart>
  <c:spPr>
    <a:ln>
      <a:noFill/>
    </a:ln>
  </c:spPr>
  <c:txPr>
    <a:bodyPr/>
    <a:lstStyle/>
    <a:p>
      <a:pPr>
        <a:defRPr sz="1600">
          <a:latin typeface="Arial" pitchFamily="34" charset="0"/>
          <a:cs typeface="Arial" pitchFamily="34" charset="0"/>
        </a:defRPr>
      </a:pPr>
      <a:endParaRPr lang="en-US"/>
    </a:p>
  </c:txPr>
  <c:printSettings>
    <c:headerFooter/>
    <c:pageMargins b="0.75000000000000266" l="0.70000000000000062" r="0.70000000000000062" t="0.750000000000002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729064039408871"/>
          <c:y val="5.4375000000000014E-2"/>
          <c:w val="0.68463054187191918"/>
          <c:h val="0.70208366141732259"/>
        </c:manualLayout>
      </c:layout>
      <c:scatterChart>
        <c:scatterStyle val="lineMarker"/>
        <c:ser>
          <c:idx val="2"/>
          <c:order val="2"/>
          <c:tx>
            <c:v>Data</c:v>
          </c:tx>
          <c:spPr>
            <a:ln w="28575">
              <a:noFill/>
            </a:ln>
          </c:spPr>
          <c:xVal>
            <c:numRef>
              <c:f>'1 - CP model def'!$D$8:$D$11</c:f>
              <c:numCache>
                <c:formatCode>0.00</c:formatCode>
                <c:ptCount val="4"/>
                <c:pt idx="0">
                  <c:v>0.58823529411764708</c:v>
                </c:pt>
                <c:pt idx="1">
                  <c:v>0.45454545454545453</c:v>
                </c:pt>
                <c:pt idx="2">
                  <c:v>0.32258064516129031</c:v>
                </c:pt>
                <c:pt idx="3">
                  <c:v>0.25</c:v>
                </c:pt>
              </c:numCache>
            </c:numRef>
          </c:xVal>
          <c:yVal>
            <c:numRef>
              <c:f>'1 - CP model def'!$A$8:$A$11</c:f>
              <c:numCache>
                <c:formatCode>General</c:formatCode>
                <c:ptCount val="4"/>
                <c:pt idx="0">
                  <c:v>400</c:v>
                </c:pt>
                <c:pt idx="1">
                  <c:v>350</c:v>
                </c:pt>
                <c:pt idx="2">
                  <c:v>300</c:v>
                </c:pt>
                <c:pt idx="3">
                  <c:v>275</c:v>
                </c:pt>
              </c:numCache>
            </c:numRef>
          </c:yVal>
        </c:ser>
        <c:ser>
          <c:idx val="3"/>
          <c:order val="3"/>
          <c:tx>
            <c:v>Model</c:v>
          </c:tx>
          <c:spPr>
            <a:ln w="38100">
              <a:solidFill>
                <a:sysClr val="windowText" lastClr="000000"/>
              </a:solidFill>
              <a:prstDash val="sysDot"/>
            </a:ln>
          </c:spPr>
          <c:marker>
            <c:symbol val="none"/>
          </c:marker>
          <c:xVal>
            <c:numRef>
              <c:f>'1 - CP model def'!$H$34:$H$53</c:f>
              <c:numCache>
                <c:formatCode>0.0</c:formatCode>
                <c:ptCount val="20"/>
                <c:pt idx="0">
                  <c:v>0.7142857142857143</c:v>
                </c:pt>
                <c:pt idx="1">
                  <c:v>0.625</c:v>
                </c:pt>
                <c:pt idx="2">
                  <c:v>0.55555555555555558</c:v>
                </c:pt>
                <c:pt idx="3">
                  <c:v>0.5</c:v>
                </c:pt>
                <c:pt idx="4">
                  <c:v>0.45454545454545453</c:v>
                </c:pt>
                <c:pt idx="5">
                  <c:v>0.41666666666666669</c:v>
                </c:pt>
                <c:pt idx="6">
                  <c:v>0.38461538461538458</c:v>
                </c:pt>
                <c:pt idx="7">
                  <c:v>0.35714285714285715</c:v>
                </c:pt>
                <c:pt idx="8">
                  <c:v>0.33333333333333331</c:v>
                </c:pt>
                <c:pt idx="9">
                  <c:v>0.3125</c:v>
                </c:pt>
                <c:pt idx="10">
                  <c:v>0.29411764705882354</c:v>
                </c:pt>
                <c:pt idx="11">
                  <c:v>0.27777777777777779</c:v>
                </c:pt>
                <c:pt idx="12">
                  <c:v>0.26315789473684209</c:v>
                </c:pt>
                <c:pt idx="13">
                  <c:v>0.25</c:v>
                </c:pt>
                <c:pt idx="14">
                  <c:v>0.23809523809523808</c:v>
                </c:pt>
                <c:pt idx="15">
                  <c:v>0.22727272727272727</c:v>
                </c:pt>
                <c:pt idx="16">
                  <c:v>0.21739130434782611</c:v>
                </c:pt>
                <c:pt idx="17">
                  <c:v>0.20833333333333334</c:v>
                </c:pt>
                <c:pt idx="18">
                  <c:v>0.2</c:v>
                </c:pt>
                <c:pt idx="19" formatCode="General">
                  <c:v>0</c:v>
                </c:pt>
              </c:numCache>
            </c:numRef>
          </c:xVal>
          <c:yVal>
            <c:numRef>
              <c:f>'1 - CP model def'!$J$34:$J$53</c:f>
              <c:numCache>
                <c:formatCode>General</c:formatCode>
                <c:ptCount val="20"/>
                <c:pt idx="0">
                  <c:v>185.4</c:v>
                </c:pt>
                <c:pt idx="1">
                  <c:v>185.4</c:v>
                </c:pt>
                <c:pt idx="2">
                  <c:v>185.4</c:v>
                </c:pt>
                <c:pt idx="3">
                  <c:v>185.4</c:v>
                </c:pt>
                <c:pt idx="4">
                  <c:v>185.4</c:v>
                </c:pt>
                <c:pt idx="5">
                  <c:v>185.4</c:v>
                </c:pt>
                <c:pt idx="6">
                  <c:v>185.4</c:v>
                </c:pt>
                <c:pt idx="7">
                  <c:v>185.4</c:v>
                </c:pt>
                <c:pt idx="8">
                  <c:v>185.4</c:v>
                </c:pt>
                <c:pt idx="9">
                  <c:v>185.4</c:v>
                </c:pt>
                <c:pt idx="10">
                  <c:v>185.4</c:v>
                </c:pt>
                <c:pt idx="11">
                  <c:v>185.4</c:v>
                </c:pt>
                <c:pt idx="12">
                  <c:v>185.4</c:v>
                </c:pt>
                <c:pt idx="13">
                  <c:v>185.4</c:v>
                </c:pt>
                <c:pt idx="14">
                  <c:v>185.4</c:v>
                </c:pt>
                <c:pt idx="15">
                  <c:v>185.4</c:v>
                </c:pt>
                <c:pt idx="16">
                  <c:v>185.4</c:v>
                </c:pt>
                <c:pt idx="17">
                  <c:v>185.4</c:v>
                </c:pt>
                <c:pt idx="18">
                  <c:v>185.4</c:v>
                </c:pt>
                <c:pt idx="19">
                  <c:v>185.4</c:v>
                </c:pt>
              </c:numCache>
            </c:numRef>
          </c:yVal>
        </c:ser>
        <c:ser>
          <c:idx val="0"/>
          <c:order val="0"/>
          <c:tx>
            <c:v>Data</c:v>
          </c:tx>
          <c:spPr>
            <a:ln w="28575">
              <a:noFill/>
            </a:ln>
          </c:spPr>
          <c:marker>
            <c:symbol val="circle"/>
            <c:size val="7"/>
            <c:spPr>
              <a:solidFill>
                <a:sysClr val="windowText" lastClr="000000"/>
              </a:solidFill>
              <a:ln w="12700">
                <a:solidFill>
                  <a:sysClr val="windowText" lastClr="000000"/>
                </a:solidFill>
              </a:ln>
            </c:spPr>
          </c:marker>
          <c:xVal>
            <c:numRef>
              <c:f>'1 - CP model def'!$D$8:$D$11</c:f>
              <c:numCache>
                <c:formatCode>0.00</c:formatCode>
                <c:ptCount val="4"/>
                <c:pt idx="0">
                  <c:v>0.58823529411764708</c:v>
                </c:pt>
                <c:pt idx="1">
                  <c:v>0.45454545454545453</c:v>
                </c:pt>
                <c:pt idx="2">
                  <c:v>0.32258064516129031</c:v>
                </c:pt>
                <c:pt idx="3">
                  <c:v>0.25</c:v>
                </c:pt>
              </c:numCache>
            </c:numRef>
          </c:xVal>
          <c:yVal>
            <c:numRef>
              <c:f>'1 - CP model def'!$A$8:$A$11</c:f>
              <c:numCache>
                <c:formatCode>General</c:formatCode>
                <c:ptCount val="4"/>
                <c:pt idx="0">
                  <c:v>400</c:v>
                </c:pt>
                <c:pt idx="1">
                  <c:v>350</c:v>
                </c:pt>
                <c:pt idx="2">
                  <c:v>300</c:v>
                </c:pt>
                <c:pt idx="3">
                  <c:v>275</c:v>
                </c:pt>
              </c:numCache>
            </c:numRef>
          </c:yVal>
        </c:ser>
        <c:ser>
          <c:idx val="1"/>
          <c:order val="1"/>
          <c:spPr>
            <a:ln w="19050">
              <a:solidFill>
                <a:sysClr val="windowText" lastClr="000000"/>
              </a:solidFill>
              <a:prstDash val="sysDash"/>
            </a:ln>
          </c:spPr>
          <c:marker>
            <c:symbol val="none"/>
          </c:marker>
          <c:xVal>
            <c:numRef>
              <c:f>'1 - CP model def'!$H$34:$H$53</c:f>
              <c:numCache>
                <c:formatCode>0.0</c:formatCode>
                <c:ptCount val="20"/>
                <c:pt idx="0">
                  <c:v>0.7142857142857143</c:v>
                </c:pt>
                <c:pt idx="1">
                  <c:v>0.625</c:v>
                </c:pt>
                <c:pt idx="2">
                  <c:v>0.55555555555555558</c:v>
                </c:pt>
                <c:pt idx="3">
                  <c:v>0.5</c:v>
                </c:pt>
                <c:pt idx="4">
                  <c:v>0.45454545454545453</c:v>
                </c:pt>
                <c:pt idx="5">
                  <c:v>0.41666666666666669</c:v>
                </c:pt>
                <c:pt idx="6">
                  <c:v>0.38461538461538458</c:v>
                </c:pt>
                <c:pt idx="7">
                  <c:v>0.35714285714285715</c:v>
                </c:pt>
                <c:pt idx="8">
                  <c:v>0.33333333333333331</c:v>
                </c:pt>
                <c:pt idx="9">
                  <c:v>0.3125</c:v>
                </c:pt>
                <c:pt idx="10">
                  <c:v>0.29411764705882354</c:v>
                </c:pt>
                <c:pt idx="11">
                  <c:v>0.27777777777777779</c:v>
                </c:pt>
                <c:pt idx="12">
                  <c:v>0.26315789473684209</c:v>
                </c:pt>
                <c:pt idx="13">
                  <c:v>0.25</c:v>
                </c:pt>
                <c:pt idx="14">
                  <c:v>0.23809523809523808</c:v>
                </c:pt>
                <c:pt idx="15">
                  <c:v>0.22727272727272727</c:v>
                </c:pt>
                <c:pt idx="16">
                  <c:v>0.21739130434782611</c:v>
                </c:pt>
                <c:pt idx="17">
                  <c:v>0.20833333333333334</c:v>
                </c:pt>
                <c:pt idx="18">
                  <c:v>0.2</c:v>
                </c:pt>
                <c:pt idx="19" formatCode="General">
                  <c:v>0</c:v>
                </c:pt>
              </c:numCache>
            </c:numRef>
          </c:xVal>
          <c:yVal>
            <c:numRef>
              <c:f>'1 - CP model def'!$I$34:$I$53</c:f>
              <c:numCache>
                <c:formatCode>0</c:formatCode>
                <c:ptCount val="20"/>
                <c:pt idx="0">
                  <c:v>441.61428571428576</c:v>
                </c:pt>
                <c:pt idx="1">
                  <c:v>409.58749999999998</c:v>
                </c:pt>
                <c:pt idx="2">
                  <c:v>384.67777777777781</c:v>
                </c:pt>
                <c:pt idx="3">
                  <c:v>364.75</c:v>
                </c:pt>
                <c:pt idx="4">
                  <c:v>348.44545454545454</c:v>
                </c:pt>
                <c:pt idx="5">
                  <c:v>334.85833333333335</c:v>
                </c:pt>
                <c:pt idx="6">
                  <c:v>323.36153846153843</c:v>
                </c:pt>
                <c:pt idx="7">
                  <c:v>313.50714285714287</c:v>
                </c:pt>
                <c:pt idx="8">
                  <c:v>304.9666666666667</c:v>
                </c:pt>
                <c:pt idx="9">
                  <c:v>297.49374999999998</c:v>
                </c:pt>
                <c:pt idx="10">
                  <c:v>290.89999999999998</c:v>
                </c:pt>
                <c:pt idx="11">
                  <c:v>285.03888888888889</c:v>
                </c:pt>
                <c:pt idx="12">
                  <c:v>279.79473684210529</c:v>
                </c:pt>
                <c:pt idx="13">
                  <c:v>275.07499999999999</c:v>
                </c:pt>
                <c:pt idx="14">
                  <c:v>270.8047619047619</c:v>
                </c:pt>
                <c:pt idx="15">
                  <c:v>266.92272727272729</c:v>
                </c:pt>
                <c:pt idx="16">
                  <c:v>263.37826086956522</c:v>
                </c:pt>
                <c:pt idx="17">
                  <c:v>260.12916666666666</c:v>
                </c:pt>
                <c:pt idx="18">
                  <c:v>257.14</c:v>
                </c:pt>
                <c:pt idx="19" formatCode="General">
                  <c:v>185.4</c:v>
                </c:pt>
              </c:numCache>
            </c:numRef>
          </c:yVal>
        </c:ser>
        <c:axId val="122752000"/>
        <c:axId val="122188928"/>
      </c:scatterChart>
      <c:valAx>
        <c:axId val="122752000"/>
        <c:scaling>
          <c:orientation val="minMax"/>
          <c:max val="0.70000000000000062"/>
        </c:scaling>
        <c:axPos val="b"/>
        <c:title>
          <c:tx>
            <c:rich>
              <a:bodyPr/>
              <a:lstStyle/>
              <a:p>
                <a:pPr>
                  <a:defRPr/>
                </a:pPr>
                <a:r>
                  <a:rPr lang="en-US"/>
                  <a:t>Tlim</a:t>
                </a:r>
                <a:r>
                  <a:rPr lang="en-US" baseline="30000"/>
                  <a:t>-1</a:t>
                </a:r>
                <a:r>
                  <a:rPr lang="en-US" baseline="0"/>
                  <a:t> (min</a:t>
                </a:r>
                <a:r>
                  <a:rPr lang="en-US" baseline="30000"/>
                  <a:t>-1</a:t>
                </a:r>
                <a:r>
                  <a:rPr lang="en-US" baseline="0"/>
                  <a:t>)</a:t>
                </a:r>
                <a:endParaRPr lang="en-US"/>
              </a:p>
            </c:rich>
          </c:tx>
          <c:layout/>
        </c:title>
        <c:numFmt formatCode="0.0" sourceLinked="0"/>
        <c:tickLblPos val="nextTo"/>
        <c:spPr>
          <a:ln w="25400">
            <a:solidFill>
              <a:schemeClr val="tx1"/>
            </a:solidFill>
          </a:ln>
        </c:spPr>
        <c:txPr>
          <a:bodyPr/>
          <a:lstStyle/>
          <a:p>
            <a:pPr>
              <a:defRPr sz="1400"/>
            </a:pPr>
            <a:endParaRPr lang="en-US"/>
          </a:p>
        </c:txPr>
        <c:crossAx val="122188928"/>
        <c:crosses val="autoZero"/>
        <c:crossBetween val="midCat"/>
        <c:majorUnit val="0.1"/>
      </c:valAx>
      <c:valAx>
        <c:axId val="122188928"/>
        <c:scaling>
          <c:orientation val="minMax"/>
        </c:scaling>
        <c:axPos val="l"/>
        <c:title>
          <c:tx>
            <c:rich>
              <a:bodyPr rot="-5400000" vert="horz"/>
              <a:lstStyle/>
              <a:p>
                <a:pPr>
                  <a:defRPr/>
                </a:pPr>
                <a:r>
                  <a:rPr lang="en-US"/>
                  <a:t>Power (W)</a:t>
                </a:r>
              </a:p>
            </c:rich>
          </c:tx>
          <c:layout>
            <c:manualLayout>
              <c:xMode val="edge"/>
              <c:yMode val="edge"/>
              <c:x val="1.9782393669634114E-2"/>
              <c:y val="0.17694422572178536"/>
            </c:manualLayout>
          </c:layout>
        </c:title>
        <c:numFmt formatCode="General" sourceLinked="1"/>
        <c:tickLblPos val="nextTo"/>
        <c:spPr>
          <a:ln w="25400">
            <a:solidFill>
              <a:schemeClr val="tx1"/>
            </a:solidFill>
          </a:ln>
        </c:spPr>
        <c:txPr>
          <a:bodyPr/>
          <a:lstStyle/>
          <a:p>
            <a:pPr>
              <a:defRPr sz="1400"/>
            </a:pPr>
            <a:endParaRPr lang="en-US"/>
          </a:p>
        </c:txPr>
        <c:crossAx val="122752000"/>
        <c:crosses val="autoZero"/>
        <c:crossBetween val="midCat"/>
        <c:majorUnit val="100"/>
      </c:valAx>
      <c:spPr>
        <a:ln w="25400">
          <a:noFill/>
        </a:ln>
      </c:spPr>
    </c:plotArea>
    <c:plotVisOnly val="1"/>
  </c:chart>
  <c:spPr>
    <a:ln>
      <a:noFill/>
    </a:ln>
  </c:spPr>
  <c:txPr>
    <a:bodyPr/>
    <a:lstStyle/>
    <a:p>
      <a:pPr>
        <a:defRPr sz="1600">
          <a:latin typeface="Arial" pitchFamily="34" charset="0"/>
          <a:cs typeface="Arial" pitchFamily="34" charset="0"/>
        </a:defRPr>
      </a:pPr>
      <a:endParaRPr lang="en-US"/>
    </a:p>
  </c:txPr>
  <c:printSettings>
    <c:headerFooter/>
    <c:pageMargins b="0.75000000000000244" l="0.70000000000000062" r="0.70000000000000062" t="0.750000000000002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165893646855788"/>
          <c:y val="7.7476945011503193E-2"/>
          <c:w val="0.67745059264852514"/>
          <c:h val="0.73009533067625865"/>
        </c:manualLayout>
      </c:layout>
      <c:scatterChart>
        <c:scatterStyle val="lineMarker"/>
        <c:ser>
          <c:idx val="0"/>
          <c:order val="0"/>
          <c:tx>
            <c:v>Data</c:v>
          </c:tx>
          <c:spPr>
            <a:ln>
              <a:noFill/>
            </a:ln>
          </c:spPr>
          <c:marker>
            <c:symbol val="circle"/>
            <c:size val="7"/>
            <c:spPr>
              <a:solidFill>
                <a:sysClr val="windowText" lastClr="000000"/>
              </a:solidFill>
              <a:ln>
                <a:solidFill>
                  <a:sysClr val="windowText" lastClr="000000"/>
                </a:solidFill>
              </a:ln>
            </c:spPr>
          </c:marker>
          <c:xVal>
            <c:numRef>
              <c:f>'3 &amp; 4 - CP model fit'!$C$29:$C$33</c:f>
              <c:numCache>
                <c:formatCode>General</c:formatCode>
                <c:ptCount val="5"/>
                <c:pt idx="0">
                  <c:v>160</c:v>
                </c:pt>
                <c:pt idx="1">
                  <c:v>205</c:v>
                </c:pt>
                <c:pt idx="2">
                  <c:v>260</c:v>
                </c:pt>
                <c:pt idx="3">
                  <c:v>430</c:v>
                </c:pt>
                <c:pt idx="4">
                  <c:v>685</c:v>
                </c:pt>
              </c:numCache>
            </c:numRef>
          </c:xVal>
          <c:yVal>
            <c:numRef>
              <c:f>'3 &amp; 4 - CP model fit'!$A$29:$A$33</c:f>
              <c:numCache>
                <c:formatCode>General</c:formatCode>
                <c:ptCount val="5"/>
                <c:pt idx="0">
                  <c:v>453</c:v>
                </c:pt>
                <c:pt idx="1">
                  <c:v>430</c:v>
                </c:pt>
                <c:pt idx="2">
                  <c:v>405</c:v>
                </c:pt>
                <c:pt idx="3">
                  <c:v>375</c:v>
                </c:pt>
                <c:pt idx="4">
                  <c:v>360</c:v>
                </c:pt>
              </c:numCache>
            </c:numRef>
          </c:yVal>
        </c:ser>
        <c:ser>
          <c:idx val="1"/>
          <c:order val="1"/>
          <c:tx>
            <c:v>Model</c:v>
          </c:tx>
          <c:spPr>
            <a:ln w="19050">
              <a:solidFill>
                <a:sysClr val="windowText" lastClr="000000"/>
              </a:solidFill>
              <a:prstDash val="sysDash"/>
            </a:ln>
          </c:spPr>
          <c:marker>
            <c:symbol val="none"/>
          </c:marker>
          <c:xVal>
            <c:numRef>
              <c:f>'3 &amp; 4 - CP model fit'!$A$47:$A$90</c:f>
              <c:numCache>
                <c:formatCode>General</c:formatCode>
                <c:ptCount val="44"/>
                <c:pt idx="0">
                  <c:v>0</c:v>
                </c:pt>
                <c:pt idx="1">
                  <c:v>5</c:v>
                </c:pt>
                <c:pt idx="2">
                  <c:v>10</c:v>
                </c:pt>
                <c:pt idx="3">
                  <c:v>15</c:v>
                </c:pt>
                <c:pt idx="4">
                  <c:v>20</c:v>
                </c:pt>
                <c:pt idx="5">
                  <c:v>40</c:v>
                </c:pt>
                <c:pt idx="6">
                  <c:v>60</c:v>
                </c:pt>
                <c:pt idx="7">
                  <c:v>80</c:v>
                </c:pt>
                <c:pt idx="8">
                  <c:v>100</c:v>
                </c:pt>
                <c:pt idx="9">
                  <c:v>120</c:v>
                </c:pt>
                <c:pt idx="10">
                  <c:v>140</c:v>
                </c:pt>
                <c:pt idx="11">
                  <c:v>160</c:v>
                </c:pt>
                <c:pt idx="12">
                  <c:v>180</c:v>
                </c:pt>
                <c:pt idx="13">
                  <c:v>200</c:v>
                </c:pt>
                <c:pt idx="14">
                  <c:v>220</c:v>
                </c:pt>
                <c:pt idx="15">
                  <c:v>240</c:v>
                </c:pt>
                <c:pt idx="16">
                  <c:v>260</c:v>
                </c:pt>
                <c:pt idx="17">
                  <c:v>280</c:v>
                </c:pt>
                <c:pt idx="18">
                  <c:v>300</c:v>
                </c:pt>
                <c:pt idx="19">
                  <c:v>320</c:v>
                </c:pt>
                <c:pt idx="20">
                  <c:v>340</c:v>
                </c:pt>
                <c:pt idx="21">
                  <c:v>360</c:v>
                </c:pt>
                <c:pt idx="22">
                  <c:v>380</c:v>
                </c:pt>
                <c:pt idx="23">
                  <c:v>400</c:v>
                </c:pt>
                <c:pt idx="24">
                  <c:v>420</c:v>
                </c:pt>
                <c:pt idx="25">
                  <c:v>440</c:v>
                </c:pt>
                <c:pt idx="26">
                  <c:v>460</c:v>
                </c:pt>
                <c:pt idx="27">
                  <c:v>480</c:v>
                </c:pt>
                <c:pt idx="28">
                  <c:v>500</c:v>
                </c:pt>
                <c:pt idx="29">
                  <c:v>520</c:v>
                </c:pt>
                <c:pt idx="30">
                  <c:v>540</c:v>
                </c:pt>
                <c:pt idx="31">
                  <c:v>560</c:v>
                </c:pt>
                <c:pt idx="32">
                  <c:v>580</c:v>
                </c:pt>
                <c:pt idx="33">
                  <c:v>600</c:v>
                </c:pt>
                <c:pt idx="34">
                  <c:v>620</c:v>
                </c:pt>
                <c:pt idx="35">
                  <c:v>640</c:v>
                </c:pt>
                <c:pt idx="36">
                  <c:v>660</c:v>
                </c:pt>
                <c:pt idx="37">
                  <c:v>680</c:v>
                </c:pt>
                <c:pt idx="38">
                  <c:v>700</c:v>
                </c:pt>
                <c:pt idx="39">
                  <c:v>720</c:v>
                </c:pt>
                <c:pt idx="40">
                  <c:v>740</c:v>
                </c:pt>
                <c:pt idx="41">
                  <c:v>760</c:v>
                </c:pt>
                <c:pt idx="42">
                  <c:v>780</c:v>
                </c:pt>
                <c:pt idx="43">
                  <c:v>800</c:v>
                </c:pt>
              </c:numCache>
            </c:numRef>
          </c:xVal>
          <c:yVal>
            <c:numRef>
              <c:f>'3 &amp; 4 - CP model fit'!$C$47:$C$90</c:f>
              <c:numCache>
                <c:formatCode>0</c:formatCode>
                <c:ptCount val="44"/>
                <c:pt idx="4">
                  <c:v>1322.954914697493</c:v>
                </c:pt>
                <c:pt idx="5">
                  <c:v>826.52616254327154</c:v>
                </c:pt>
                <c:pt idx="6">
                  <c:v>661.04991182519757</c:v>
                </c:pt>
                <c:pt idx="7">
                  <c:v>578.3117864661607</c:v>
                </c:pt>
                <c:pt idx="8">
                  <c:v>528.66891125073857</c:v>
                </c:pt>
                <c:pt idx="9">
                  <c:v>495.57366110712377</c:v>
                </c:pt>
                <c:pt idx="10">
                  <c:v>471.93419671882748</c:v>
                </c:pt>
                <c:pt idx="11">
                  <c:v>454.20459842760533</c:v>
                </c:pt>
                <c:pt idx="12">
                  <c:v>440.4149108677658</c:v>
                </c:pt>
                <c:pt idx="13">
                  <c:v>429.38316081989421</c:v>
                </c:pt>
                <c:pt idx="14">
                  <c:v>420.35718350799925</c:v>
                </c:pt>
                <c:pt idx="15">
                  <c:v>412.83553574808684</c:v>
                </c:pt>
                <c:pt idx="16">
                  <c:v>406.47106456662243</c:v>
                </c:pt>
                <c:pt idx="17">
                  <c:v>401.01580355393872</c:v>
                </c:pt>
                <c:pt idx="18">
                  <c:v>396.28791067627947</c:v>
                </c:pt>
                <c:pt idx="19">
                  <c:v>392.15100440832759</c:v>
                </c:pt>
                <c:pt idx="20">
                  <c:v>388.50079299542892</c:v>
                </c:pt>
                <c:pt idx="21">
                  <c:v>385.25616062840788</c:v>
                </c:pt>
                <c:pt idx="22">
                  <c:v>382.3530685105469</c:v>
                </c:pt>
                <c:pt idx="23">
                  <c:v>379.74028560447209</c:v>
                </c:pt>
                <c:pt idx="24">
                  <c:v>377.37633916564243</c:v>
                </c:pt>
                <c:pt idx="25">
                  <c:v>375.22729694852461</c:v>
                </c:pt>
                <c:pt idx="26">
                  <c:v>373.26512796767787</c:v>
                </c:pt>
                <c:pt idx="27">
                  <c:v>371.46647306856835</c:v>
                </c:pt>
                <c:pt idx="28">
                  <c:v>369.81171056138766</c:v>
                </c:pt>
                <c:pt idx="29">
                  <c:v>368.2842374778362</c:v>
                </c:pt>
                <c:pt idx="30">
                  <c:v>366.86991054862187</c:v>
                </c:pt>
                <c:pt idx="31">
                  <c:v>365.55660697149432</c:v>
                </c:pt>
                <c:pt idx="32">
                  <c:v>364.33387605485831</c:v>
                </c:pt>
                <c:pt idx="33">
                  <c:v>363.19266053266466</c:v>
                </c:pt>
                <c:pt idx="34">
                  <c:v>362.12507181835451</c:v>
                </c:pt>
                <c:pt idx="35">
                  <c:v>361.12420739868878</c:v>
                </c:pt>
                <c:pt idx="36">
                  <c:v>360.18400142869973</c:v>
                </c:pt>
                <c:pt idx="37">
                  <c:v>359.29910169223939</c:v>
                </c:pt>
                <c:pt idx="38">
                  <c:v>358.4647676550054</c:v>
                </c:pt>
                <c:pt idx="39">
                  <c:v>357.67678550872887</c:v>
                </c:pt>
                <c:pt idx="40">
                  <c:v>356.93139699198082</c:v>
                </c:pt>
                <c:pt idx="41">
                  <c:v>356.22523944979844</c:v>
                </c:pt>
                <c:pt idx="42">
                  <c:v>355.55529511490744</c:v>
                </c:pt>
                <c:pt idx="43">
                  <c:v>354.91884799676097</c:v>
                </c:pt>
              </c:numCache>
            </c:numRef>
          </c:yVal>
        </c:ser>
        <c:axId val="133089536"/>
        <c:axId val="133095808"/>
      </c:scatterChart>
      <c:valAx>
        <c:axId val="133089536"/>
        <c:scaling>
          <c:orientation val="minMax"/>
          <c:max val="800"/>
        </c:scaling>
        <c:axPos val="b"/>
        <c:title>
          <c:tx>
            <c:rich>
              <a:bodyPr/>
              <a:lstStyle/>
              <a:p>
                <a:pPr>
                  <a:defRPr sz="1800"/>
                </a:pPr>
                <a:r>
                  <a:rPr lang="en-US" sz="1800"/>
                  <a:t>Duration (s)</a:t>
                </a:r>
              </a:p>
            </c:rich>
          </c:tx>
          <c:layout/>
        </c:title>
        <c:numFmt formatCode="0" sourceLinked="0"/>
        <c:tickLblPos val="nextTo"/>
        <c:spPr>
          <a:ln w="28575">
            <a:solidFill>
              <a:sysClr val="windowText" lastClr="000000"/>
            </a:solidFill>
          </a:ln>
        </c:spPr>
        <c:txPr>
          <a:bodyPr/>
          <a:lstStyle/>
          <a:p>
            <a:pPr>
              <a:defRPr sz="1600" b="0"/>
            </a:pPr>
            <a:endParaRPr lang="en-US"/>
          </a:p>
        </c:txPr>
        <c:crossAx val="133095808"/>
        <c:crosses val="autoZero"/>
        <c:crossBetween val="midCat"/>
        <c:majorUnit val="200"/>
      </c:valAx>
      <c:valAx>
        <c:axId val="133095808"/>
        <c:scaling>
          <c:orientation val="minMax"/>
          <c:max val="500"/>
          <c:min val="300"/>
        </c:scaling>
        <c:axPos val="l"/>
        <c:title>
          <c:tx>
            <c:rich>
              <a:bodyPr rot="-5400000" vert="horz"/>
              <a:lstStyle/>
              <a:p>
                <a:pPr>
                  <a:defRPr sz="2000"/>
                </a:pPr>
                <a:r>
                  <a:rPr lang="en-US" sz="2000"/>
                  <a:t>Power (W)</a:t>
                </a:r>
              </a:p>
            </c:rich>
          </c:tx>
          <c:layout>
            <c:manualLayout>
              <c:xMode val="edge"/>
              <c:yMode val="edge"/>
              <c:x val="1.4247534126727321E-2"/>
              <c:y val="0.27298319093092088"/>
            </c:manualLayout>
          </c:layout>
        </c:title>
        <c:numFmt formatCode="General" sourceLinked="1"/>
        <c:tickLblPos val="nextTo"/>
        <c:spPr>
          <a:ln w="28575">
            <a:solidFill>
              <a:sysClr val="windowText" lastClr="000000"/>
            </a:solidFill>
          </a:ln>
        </c:spPr>
        <c:txPr>
          <a:bodyPr/>
          <a:lstStyle/>
          <a:p>
            <a:pPr>
              <a:defRPr sz="1600" b="0"/>
            </a:pPr>
            <a:endParaRPr lang="en-US"/>
          </a:p>
        </c:txPr>
        <c:crossAx val="133089536"/>
        <c:crossesAt val="-15"/>
        <c:crossBetween val="midCat"/>
        <c:majorUnit val="50"/>
      </c:valAx>
      <c:spPr>
        <a:noFill/>
        <a:ln w="28575">
          <a:solidFill>
            <a:sysClr val="windowText" lastClr="000000"/>
          </a:solidFill>
        </a:ln>
      </c:spPr>
    </c:plotArea>
    <c:legend>
      <c:legendPos val="t"/>
      <c:layout>
        <c:manualLayout>
          <c:xMode val="edge"/>
          <c:yMode val="edge"/>
          <c:x val="0.40111410731192848"/>
          <c:y val="9.6058245378902452E-2"/>
          <c:w val="0.49978691019787058"/>
          <c:h val="6.6001911051441431E-2"/>
        </c:manualLayout>
      </c:layout>
      <c:spPr>
        <a:ln>
          <a:solidFill>
            <a:sysClr val="windowText" lastClr="000000"/>
          </a:solidFill>
        </a:ln>
      </c:spPr>
      <c:txPr>
        <a:bodyPr/>
        <a:lstStyle/>
        <a:p>
          <a:pPr>
            <a:defRPr sz="1800"/>
          </a:pPr>
          <a:endParaRPr lang="en-US"/>
        </a:p>
      </c:txPr>
    </c:legend>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165893646855788"/>
          <c:y val="7.7476945011503193E-2"/>
          <c:w val="0.6774505926485257"/>
          <c:h val="0.73009533067625865"/>
        </c:manualLayout>
      </c:layout>
      <c:scatterChart>
        <c:scatterStyle val="lineMarker"/>
        <c:ser>
          <c:idx val="0"/>
          <c:order val="0"/>
          <c:tx>
            <c:v>Data</c:v>
          </c:tx>
          <c:spPr>
            <a:ln>
              <a:noFill/>
            </a:ln>
          </c:spPr>
          <c:marker>
            <c:symbol val="circle"/>
            <c:size val="7"/>
            <c:spPr>
              <a:solidFill>
                <a:sysClr val="windowText" lastClr="000000"/>
              </a:solidFill>
              <a:ln>
                <a:solidFill>
                  <a:sysClr val="windowText" lastClr="000000"/>
                </a:solidFill>
              </a:ln>
            </c:spPr>
          </c:marker>
          <c:xVal>
            <c:numRef>
              <c:f>'3 &amp; 4 - CP model fit'!$D$29:$D$33</c:f>
              <c:numCache>
                <c:formatCode>0.0000</c:formatCode>
                <c:ptCount val="5"/>
                <c:pt idx="0">
                  <c:v>6.2500000000000003E-3</c:v>
                </c:pt>
                <c:pt idx="1">
                  <c:v>4.8780487804878049E-3</c:v>
                </c:pt>
                <c:pt idx="2">
                  <c:v>3.8461538461538464E-3</c:v>
                </c:pt>
                <c:pt idx="3">
                  <c:v>2.3255813953488372E-3</c:v>
                </c:pt>
                <c:pt idx="4">
                  <c:v>1.4598540145985401E-3</c:v>
                </c:pt>
              </c:numCache>
            </c:numRef>
          </c:xVal>
          <c:yVal>
            <c:numRef>
              <c:f>'3 &amp; 4 - CP model fit'!$A$29:$A$33</c:f>
              <c:numCache>
                <c:formatCode>General</c:formatCode>
                <c:ptCount val="5"/>
                <c:pt idx="0">
                  <c:v>453</c:v>
                </c:pt>
                <c:pt idx="1">
                  <c:v>430</c:v>
                </c:pt>
                <c:pt idx="2">
                  <c:v>405</c:v>
                </c:pt>
                <c:pt idx="3">
                  <c:v>375</c:v>
                </c:pt>
                <c:pt idx="4">
                  <c:v>360</c:v>
                </c:pt>
              </c:numCache>
            </c:numRef>
          </c:yVal>
        </c:ser>
        <c:ser>
          <c:idx val="1"/>
          <c:order val="1"/>
          <c:tx>
            <c:v>Model</c:v>
          </c:tx>
          <c:spPr>
            <a:ln w="19050">
              <a:solidFill>
                <a:sysClr val="windowText" lastClr="000000"/>
              </a:solidFill>
              <a:prstDash val="sysDash"/>
            </a:ln>
          </c:spPr>
          <c:marker>
            <c:symbol val="none"/>
          </c:marker>
          <c:xVal>
            <c:numRef>
              <c:f>'3 &amp; 4 - CP model fit'!$B$56:$B$91</c:f>
              <c:numCache>
                <c:formatCode>0.0000</c:formatCode>
                <c:ptCount val="36"/>
                <c:pt idx="0">
                  <c:v>8.3333333333333332E-3</c:v>
                </c:pt>
                <c:pt idx="1">
                  <c:v>7.1428571428571426E-3</c:v>
                </c:pt>
                <c:pt idx="2">
                  <c:v>6.2500000000000003E-3</c:v>
                </c:pt>
                <c:pt idx="3">
                  <c:v>5.5555555555555558E-3</c:v>
                </c:pt>
                <c:pt idx="4">
                  <c:v>5.0000000000000001E-3</c:v>
                </c:pt>
                <c:pt idx="5">
                  <c:v>4.5454545454545452E-3</c:v>
                </c:pt>
                <c:pt idx="6">
                  <c:v>4.1666666666666666E-3</c:v>
                </c:pt>
                <c:pt idx="7">
                  <c:v>3.8461538461538464E-3</c:v>
                </c:pt>
                <c:pt idx="8">
                  <c:v>3.5714285714285713E-3</c:v>
                </c:pt>
                <c:pt idx="9">
                  <c:v>3.3333333333333335E-3</c:v>
                </c:pt>
                <c:pt idx="10">
                  <c:v>3.1250000000000002E-3</c:v>
                </c:pt>
                <c:pt idx="11">
                  <c:v>2.9411764705882353E-3</c:v>
                </c:pt>
                <c:pt idx="12">
                  <c:v>2.7777777777777779E-3</c:v>
                </c:pt>
                <c:pt idx="13">
                  <c:v>2.631578947368421E-3</c:v>
                </c:pt>
                <c:pt idx="14">
                  <c:v>2.5000000000000001E-3</c:v>
                </c:pt>
                <c:pt idx="15">
                  <c:v>2.3809523809523812E-3</c:v>
                </c:pt>
                <c:pt idx="16">
                  <c:v>2.2727272727272726E-3</c:v>
                </c:pt>
                <c:pt idx="17">
                  <c:v>2.1739130434782609E-3</c:v>
                </c:pt>
                <c:pt idx="18">
                  <c:v>2.0833333333333333E-3</c:v>
                </c:pt>
                <c:pt idx="19">
                  <c:v>2E-3</c:v>
                </c:pt>
                <c:pt idx="20">
                  <c:v>1.9230769230769232E-3</c:v>
                </c:pt>
                <c:pt idx="21">
                  <c:v>1.8518518518518519E-3</c:v>
                </c:pt>
                <c:pt idx="22">
                  <c:v>1.7857142857142857E-3</c:v>
                </c:pt>
                <c:pt idx="23">
                  <c:v>1.7241379310344827E-3</c:v>
                </c:pt>
                <c:pt idx="24">
                  <c:v>1.6666666666666668E-3</c:v>
                </c:pt>
                <c:pt idx="25">
                  <c:v>1.6129032258064516E-3</c:v>
                </c:pt>
                <c:pt idx="26">
                  <c:v>1.5625000000000001E-3</c:v>
                </c:pt>
                <c:pt idx="27">
                  <c:v>1.5151515151515152E-3</c:v>
                </c:pt>
                <c:pt idx="28">
                  <c:v>1.4705882352941176E-3</c:v>
                </c:pt>
                <c:pt idx="29">
                  <c:v>1.4285714285714286E-3</c:v>
                </c:pt>
                <c:pt idx="30">
                  <c:v>1.3888888888888889E-3</c:v>
                </c:pt>
                <c:pt idx="31">
                  <c:v>1.3513513513513514E-3</c:v>
                </c:pt>
                <c:pt idx="32">
                  <c:v>1.3157894736842105E-3</c:v>
                </c:pt>
                <c:pt idx="33">
                  <c:v>1.2820512820512821E-3</c:v>
                </c:pt>
                <c:pt idx="34">
                  <c:v>1.25E-3</c:v>
                </c:pt>
                <c:pt idx="35">
                  <c:v>1E-4</c:v>
                </c:pt>
              </c:numCache>
            </c:numRef>
          </c:xVal>
          <c:yVal>
            <c:numRef>
              <c:f>'3 &amp; 4 - CP model fit'!$C$56:$C$91</c:f>
              <c:numCache>
                <c:formatCode>0</c:formatCode>
                <c:ptCount val="36"/>
                <c:pt idx="0">
                  <c:v>495.57366110712377</c:v>
                </c:pt>
                <c:pt idx="1">
                  <c:v>471.93419671882748</c:v>
                </c:pt>
                <c:pt idx="2">
                  <c:v>454.20459842760533</c:v>
                </c:pt>
                <c:pt idx="3">
                  <c:v>440.4149108677658</c:v>
                </c:pt>
                <c:pt idx="4">
                  <c:v>429.38316081989421</c:v>
                </c:pt>
                <c:pt idx="5">
                  <c:v>420.35718350799925</c:v>
                </c:pt>
                <c:pt idx="6">
                  <c:v>412.83553574808684</c:v>
                </c:pt>
                <c:pt idx="7">
                  <c:v>406.47106456662243</c:v>
                </c:pt>
                <c:pt idx="8">
                  <c:v>401.01580355393872</c:v>
                </c:pt>
                <c:pt idx="9">
                  <c:v>396.28791067627947</c:v>
                </c:pt>
                <c:pt idx="10">
                  <c:v>392.15100440832759</c:v>
                </c:pt>
                <c:pt idx="11">
                  <c:v>388.50079299542892</c:v>
                </c:pt>
                <c:pt idx="12">
                  <c:v>385.25616062840788</c:v>
                </c:pt>
                <c:pt idx="13">
                  <c:v>382.3530685105469</c:v>
                </c:pt>
                <c:pt idx="14">
                  <c:v>379.74028560447209</c:v>
                </c:pt>
                <c:pt idx="15">
                  <c:v>377.37633916564243</c:v>
                </c:pt>
                <c:pt idx="16">
                  <c:v>375.22729694852461</c:v>
                </c:pt>
                <c:pt idx="17">
                  <c:v>373.26512796767787</c:v>
                </c:pt>
                <c:pt idx="18">
                  <c:v>371.46647306856835</c:v>
                </c:pt>
                <c:pt idx="19">
                  <c:v>369.81171056138766</c:v>
                </c:pt>
                <c:pt idx="20">
                  <c:v>368.2842374778362</c:v>
                </c:pt>
                <c:pt idx="21">
                  <c:v>366.86991054862187</c:v>
                </c:pt>
                <c:pt idx="22">
                  <c:v>365.55660697149432</c:v>
                </c:pt>
                <c:pt idx="23">
                  <c:v>364.33387605485831</c:v>
                </c:pt>
                <c:pt idx="24">
                  <c:v>363.19266053266466</c:v>
                </c:pt>
                <c:pt idx="25">
                  <c:v>362.12507181835451</c:v>
                </c:pt>
                <c:pt idx="26">
                  <c:v>361.12420739868878</c:v>
                </c:pt>
                <c:pt idx="27">
                  <c:v>360.18400142869973</c:v>
                </c:pt>
                <c:pt idx="28">
                  <c:v>359.29910169223939</c:v>
                </c:pt>
                <c:pt idx="29">
                  <c:v>358.4647676550054</c:v>
                </c:pt>
                <c:pt idx="30">
                  <c:v>357.67678550872887</c:v>
                </c:pt>
                <c:pt idx="31">
                  <c:v>356.93139699198082</c:v>
                </c:pt>
                <c:pt idx="32">
                  <c:v>356.22523944979844</c:v>
                </c:pt>
                <c:pt idx="33">
                  <c:v>355.55529511490744</c:v>
                </c:pt>
                <c:pt idx="34">
                  <c:v>354.91884799676097</c:v>
                </c:pt>
                <c:pt idx="35">
                  <c:v>332.08312539766678</c:v>
                </c:pt>
              </c:numCache>
            </c:numRef>
          </c:yVal>
        </c:ser>
        <c:axId val="134210304"/>
        <c:axId val="134212224"/>
      </c:scatterChart>
      <c:valAx>
        <c:axId val="134210304"/>
        <c:scaling>
          <c:orientation val="minMax"/>
          <c:max val="8.0000000000000227E-3"/>
        </c:scaling>
        <c:axPos val="b"/>
        <c:title>
          <c:tx>
            <c:rich>
              <a:bodyPr/>
              <a:lstStyle/>
              <a:p>
                <a:pPr>
                  <a:defRPr sz="1800"/>
                </a:pPr>
                <a:r>
                  <a:rPr lang="en-US" sz="1800"/>
                  <a:t>Duration</a:t>
                </a:r>
                <a:r>
                  <a:rPr lang="en-US" sz="1800" baseline="30000"/>
                  <a:t>-1</a:t>
                </a:r>
                <a:r>
                  <a:rPr lang="en-US" sz="1800"/>
                  <a:t> (s)</a:t>
                </a:r>
              </a:p>
            </c:rich>
          </c:tx>
          <c:layout/>
        </c:title>
        <c:numFmt formatCode="0.000" sourceLinked="0"/>
        <c:tickLblPos val="nextTo"/>
        <c:spPr>
          <a:ln w="28575">
            <a:solidFill>
              <a:sysClr val="windowText" lastClr="000000"/>
            </a:solidFill>
          </a:ln>
        </c:spPr>
        <c:txPr>
          <a:bodyPr/>
          <a:lstStyle/>
          <a:p>
            <a:pPr>
              <a:defRPr sz="1600" b="0"/>
            </a:pPr>
            <a:endParaRPr lang="en-US"/>
          </a:p>
        </c:txPr>
        <c:crossAx val="134212224"/>
        <c:crosses val="autoZero"/>
        <c:crossBetween val="midCat"/>
        <c:majorUnit val="2.0000000000000052E-3"/>
      </c:valAx>
      <c:valAx>
        <c:axId val="134212224"/>
        <c:scaling>
          <c:orientation val="minMax"/>
          <c:max val="500"/>
          <c:min val="300"/>
        </c:scaling>
        <c:axPos val="l"/>
        <c:title>
          <c:tx>
            <c:rich>
              <a:bodyPr rot="-5400000" vert="horz"/>
              <a:lstStyle/>
              <a:p>
                <a:pPr>
                  <a:defRPr sz="2000"/>
                </a:pPr>
                <a:r>
                  <a:rPr lang="en-US" sz="2000"/>
                  <a:t>Power (W)</a:t>
                </a:r>
              </a:p>
            </c:rich>
          </c:tx>
          <c:layout>
            <c:manualLayout>
              <c:xMode val="edge"/>
              <c:yMode val="edge"/>
              <c:x val="1.4247534126727321E-2"/>
              <c:y val="0.26234489305858116"/>
            </c:manualLayout>
          </c:layout>
        </c:title>
        <c:numFmt formatCode="General" sourceLinked="1"/>
        <c:tickLblPos val="nextTo"/>
        <c:spPr>
          <a:ln w="28575">
            <a:solidFill>
              <a:sysClr val="windowText" lastClr="000000"/>
            </a:solidFill>
          </a:ln>
        </c:spPr>
        <c:txPr>
          <a:bodyPr/>
          <a:lstStyle/>
          <a:p>
            <a:pPr>
              <a:defRPr sz="1600" b="0"/>
            </a:pPr>
            <a:endParaRPr lang="en-US"/>
          </a:p>
        </c:txPr>
        <c:crossAx val="134210304"/>
        <c:crossesAt val="-15"/>
        <c:crossBetween val="midCat"/>
        <c:majorUnit val="50"/>
      </c:valAx>
      <c:spPr>
        <a:noFill/>
        <a:ln w="28575">
          <a:solidFill>
            <a:sysClr val="windowText" lastClr="000000"/>
          </a:solidFill>
        </a:ln>
      </c:spPr>
    </c:plotArea>
    <c:legend>
      <c:legendPos val="t"/>
      <c:layout>
        <c:manualLayout>
          <c:xMode val="edge"/>
          <c:yMode val="edge"/>
          <c:x val="0.25499538585074188"/>
          <c:y val="9.6058245378902452E-2"/>
          <c:w val="0.47847792998478073"/>
          <c:h val="6.6001911051441473E-2"/>
        </c:manualLayout>
      </c:layout>
      <c:spPr>
        <a:ln>
          <a:solidFill>
            <a:sysClr val="windowText" lastClr="000000"/>
          </a:solidFill>
        </a:ln>
      </c:spPr>
      <c:txPr>
        <a:bodyPr/>
        <a:lstStyle/>
        <a:p>
          <a:pPr>
            <a:defRPr sz="1800"/>
          </a:pPr>
          <a:endParaRPr lang="en-US"/>
        </a:p>
      </c:txPr>
    </c:legend>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588" l="0.70000000000000062" r="0.70000000000000062" t="0.7500000000000058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165893646855788"/>
          <c:y val="7.7476945011503193E-2"/>
          <c:w val="0.67745059264852614"/>
          <c:h val="0.73009533067625865"/>
        </c:manualLayout>
      </c:layout>
      <c:scatterChart>
        <c:scatterStyle val="lineMarker"/>
        <c:ser>
          <c:idx val="0"/>
          <c:order val="0"/>
          <c:tx>
            <c:v>Data</c:v>
          </c:tx>
          <c:spPr>
            <a:ln>
              <a:noFill/>
            </a:ln>
          </c:spPr>
          <c:marker>
            <c:symbol val="circle"/>
            <c:size val="7"/>
            <c:spPr>
              <a:solidFill>
                <a:sysClr val="windowText" lastClr="000000"/>
              </a:solidFill>
              <a:ln>
                <a:solidFill>
                  <a:sysClr val="windowText" lastClr="000000"/>
                </a:solidFill>
              </a:ln>
            </c:spPr>
          </c:marker>
          <c:xVal>
            <c:numRef>
              <c:f>'3 &amp; 4 - CP model fit'!$C$29:$C$33</c:f>
              <c:numCache>
                <c:formatCode>General</c:formatCode>
                <c:ptCount val="5"/>
                <c:pt idx="0">
                  <c:v>160</c:v>
                </c:pt>
                <c:pt idx="1">
                  <c:v>205</c:v>
                </c:pt>
                <c:pt idx="2">
                  <c:v>260</c:v>
                </c:pt>
                <c:pt idx="3">
                  <c:v>430</c:v>
                </c:pt>
                <c:pt idx="4">
                  <c:v>685</c:v>
                </c:pt>
              </c:numCache>
            </c:numRef>
          </c:xVal>
          <c:yVal>
            <c:numRef>
              <c:f>'3 &amp; 4 - CP model fit'!$E$29:$E$33</c:f>
              <c:numCache>
                <c:formatCode>0</c:formatCode>
                <c:ptCount val="5"/>
                <c:pt idx="0">
                  <c:v>72.48</c:v>
                </c:pt>
                <c:pt idx="1">
                  <c:v>88.15</c:v>
                </c:pt>
                <c:pt idx="2">
                  <c:v>105.3</c:v>
                </c:pt>
                <c:pt idx="3">
                  <c:v>161.25</c:v>
                </c:pt>
                <c:pt idx="4">
                  <c:v>246.6</c:v>
                </c:pt>
              </c:numCache>
            </c:numRef>
          </c:yVal>
        </c:ser>
        <c:ser>
          <c:idx val="1"/>
          <c:order val="1"/>
          <c:tx>
            <c:v>Model</c:v>
          </c:tx>
          <c:spPr>
            <a:ln w="19050">
              <a:solidFill>
                <a:sysClr val="windowText" lastClr="000000"/>
              </a:solidFill>
              <a:prstDash val="sysDash"/>
            </a:ln>
          </c:spPr>
          <c:marker>
            <c:symbol val="none"/>
          </c:marker>
          <c:xVal>
            <c:numRef>
              <c:f>'3 &amp; 4 - CP model fit'!$A$47:$A$90</c:f>
              <c:numCache>
                <c:formatCode>General</c:formatCode>
                <c:ptCount val="44"/>
                <c:pt idx="0">
                  <c:v>0</c:v>
                </c:pt>
                <c:pt idx="1">
                  <c:v>5</c:v>
                </c:pt>
                <c:pt idx="2">
                  <c:v>10</c:v>
                </c:pt>
                <c:pt idx="3">
                  <c:v>15</c:v>
                </c:pt>
                <c:pt idx="4">
                  <c:v>20</c:v>
                </c:pt>
                <c:pt idx="5">
                  <c:v>40</c:v>
                </c:pt>
                <c:pt idx="6">
                  <c:v>60</c:v>
                </c:pt>
                <c:pt idx="7">
                  <c:v>80</c:v>
                </c:pt>
                <c:pt idx="8">
                  <c:v>100</c:v>
                </c:pt>
                <c:pt idx="9">
                  <c:v>120</c:v>
                </c:pt>
                <c:pt idx="10">
                  <c:v>140</c:v>
                </c:pt>
                <c:pt idx="11">
                  <c:v>160</c:v>
                </c:pt>
                <c:pt idx="12">
                  <c:v>180</c:v>
                </c:pt>
                <c:pt idx="13">
                  <c:v>200</c:v>
                </c:pt>
                <c:pt idx="14">
                  <c:v>220</c:v>
                </c:pt>
                <c:pt idx="15">
                  <c:v>240</c:v>
                </c:pt>
                <c:pt idx="16">
                  <c:v>260</c:v>
                </c:pt>
                <c:pt idx="17">
                  <c:v>280</c:v>
                </c:pt>
                <c:pt idx="18">
                  <c:v>300</c:v>
                </c:pt>
                <c:pt idx="19">
                  <c:v>320</c:v>
                </c:pt>
                <c:pt idx="20">
                  <c:v>340</c:v>
                </c:pt>
                <c:pt idx="21">
                  <c:v>360</c:v>
                </c:pt>
                <c:pt idx="22">
                  <c:v>380</c:v>
                </c:pt>
                <c:pt idx="23">
                  <c:v>400</c:v>
                </c:pt>
                <c:pt idx="24">
                  <c:v>420</c:v>
                </c:pt>
                <c:pt idx="25">
                  <c:v>440</c:v>
                </c:pt>
                <c:pt idx="26">
                  <c:v>460</c:v>
                </c:pt>
                <c:pt idx="27">
                  <c:v>480</c:v>
                </c:pt>
                <c:pt idx="28">
                  <c:v>500</c:v>
                </c:pt>
                <c:pt idx="29">
                  <c:v>520</c:v>
                </c:pt>
                <c:pt idx="30">
                  <c:v>540</c:v>
                </c:pt>
                <c:pt idx="31">
                  <c:v>560</c:v>
                </c:pt>
                <c:pt idx="32">
                  <c:v>580</c:v>
                </c:pt>
                <c:pt idx="33">
                  <c:v>600</c:v>
                </c:pt>
                <c:pt idx="34">
                  <c:v>620</c:v>
                </c:pt>
                <c:pt idx="35">
                  <c:v>640</c:v>
                </c:pt>
                <c:pt idx="36">
                  <c:v>660</c:v>
                </c:pt>
                <c:pt idx="37">
                  <c:v>680</c:v>
                </c:pt>
                <c:pt idx="38">
                  <c:v>700</c:v>
                </c:pt>
                <c:pt idx="39">
                  <c:v>720</c:v>
                </c:pt>
                <c:pt idx="40">
                  <c:v>740</c:v>
                </c:pt>
                <c:pt idx="41">
                  <c:v>760</c:v>
                </c:pt>
                <c:pt idx="42">
                  <c:v>780</c:v>
                </c:pt>
                <c:pt idx="43">
                  <c:v>800</c:v>
                </c:pt>
              </c:numCache>
            </c:numRef>
          </c:xVal>
          <c:yVal>
            <c:numRef>
              <c:f>'3 &amp; 4 - CP model fit'!$D$47:$D$90</c:f>
              <c:numCache>
                <c:formatCode>General</c:formatCode>
                <c:ptCount val="44"/>
                <c:pt idx="4" formatCode="0">
                  <c:v>26.459098293949861</c:v>
                </c:pt>
                <c:pt idx="5" formatCode="0">
                  <c:v>33.061046501730857</c:v>
                </c:pt>
                <c:pt idx="6" formatCode="0">
                  <c:v>39.662994709511857</c:v>
                </c:pt>
                <c:pt idx="7" formatCode="0">
                  <c:v>46.264942917292849</c:v>
                </c:pt>
                <c:pt idx="8" formatCode="0">
                  <c:v>52.866891125073856</c:v>
                </c:pt>
                <c:pt idx="9" formatCode="0">
                  <c:v>59.468839332854849</c:v>
                </c:pt>
                <c:pt idx="10" formatCode="0">
                  <c:v>66.070787540635848</c:v>
                </c:pt>
                <c:pt idx="11" formatCode="0">
                  <c:v>72.672735748416841</c:v>
                </c:pt>
                <c:pt idx="12" formatCode="0">
                  <c:v>79.274683956197848</c:v>
                </c:pt>
                <c:pt idx="13" formatCode="0">
                  <c:v>85.876632163978854</c:v>
                </c:pt>
                <c:pt idx="14" formatCode="0">
                  <c:v>92.478580371759833</c:v>
                </c:pt>
                <c:pt idx="15" formatCode="0">
                  <c:v>99.080528579540839</c:v>
                </c:pt>
                <c:pt idx="16" formatCode="0">
                  <c:v>105.68247678732185</c:v>
                </c:pt>
                <c:pt idx="17" formatCode="0">
                  <c:v>112.28442499510284</c:v>
                </c:pt>
                <c:pt idx="18" formatCode="0">
                  <c:v>118.88637320288385</c:v>
                </c:pt>
                <c:pt idx="19" formatCode="0">
                  <c:v>125.48832141066482</c:v>
                </c:pt>
                <c:pt idx="20" formatCode="0">
                  <c:v>132.09026961844583</c:v>
                </c:pt>
                <c:pt idx="21" formatCode="0">
                  <c:v>138.69221782622685</c:v>
                </c:pt>
                <c:pt idx="22" formatCode="0">
                  <c:v>145.29416603400782</c:v>
                </c:pt>
                <c:pt idx="23" formatCode="0">
                  <c:v>151.89611424178884</c:v>
                </c:pt>
                <c:pt idx="24" formatCode="0">
                  <c:v>158.49806244956983</c:v>
                </c:pt>
                <c:pt idx="25" formatCode="0">
                  <c:v>165.10001065735082</c:v>
                </c:pt>
                <c:pt idx="26" formatCode="0">
                  <c:v>171.70195886513184</c:v>
                </c:pt>
                <c:pt idx="27" formatCode="0">
                  <c:v>178.30390707291281</c:v>
                </c:pt>
                <c:pt idx="28" formatCode="0">
                  <c:v>184.90585528069383</c:v>
                </c:pt>
                <c:pt idx="29" formatCode="0">
                  <c:v>191.50780348847482</c:v>
                </c:pt>
                <c:pt idx="30" formatCode="0">
                  <c:v>198.10975169625581</c:v>
                </c:pt>
                <c:pt idx="31" formatCode="0">
                  <c:v>204.71169990403683</c:v>
                </c:pt>
                <c:pt idx="32" formatCode="0">
                  <c:v>211.3136481118178</c:v>
                </c:pt>
                <c:pt idx="33" formatCode="0">
                  <c:v>217.91559631959882</c:v>
                </c:pt>
                <c:pt idx="34" formatCode="0">
                  <c:v>224.51754452737981</c:v>
                </c:pt>
                <c:pt idx="35" formatCode="0">
                  <c:v>231.1194927351608</c:v>
                </c:pt>
                <c:pt idx="36" formatCode="0">
                  <c:v>237.72144094294183</c:v>
                </c:pt>
                <c:pt idx="37" formatCode="0">
                  <c:v>244.32338915072279</c:v>
                </c:pt>
                <c:pt idx="38" formatCode="0">
                  <c:v>250.92533735850381</c:v>
                </c:pt>
                <c:pt idx="39" formatCode="0">
                  <c:v>257.52728556628483</c:v>
                </c:pt>
                <c:pt idx="40" formatCode="0">
                  <c:v>264.12923377406582</c:v>
                </c:pt>
                <c:pt idx="41" formatCode="0">
                  <c:v>270.73118198184682</c:v>
                </c:pt>
                <c:pt idx="42" formatCode="0">
                  <c:v>277.33313018962775</c:v>
                </c:pt>
                <c:pt idx="43" formatCode="0">
                  <c:v>283.93507839740874</c:v>
                </c:pt>
              </c:numCache>
            </c:numRef>
          </c:yVal>
        </c:ser>
        <c:axId val="134254592"/>
        <c:axId val="134256512"/>
      </c:scatterChart>
      <c:valAx>
        <c:axId val="134254592"/>
        <c:scaling>
          <c:orientation val="minMax"/>
          <c:max val="800"/>
        </c:scaling>
        <c:axPos val="b"/>
        <c:title>
          <c:tx>
            <c:rich>
              <a:bodyPr/>
              <a:lstStyle/>
              <a:p>
                <a:pPr>
                  <a:defRPr sz="1800"/>
                </a:pPr>
                <a:r>
                  <a:rPr lang="en-US" sz="1800"/>
                  <a:t>Duration (s)</a:t>
                </a:r>
              </a:p>
            </c:rich>
          </c:tx>
          <c:layout/>
        </c:title>
        <c:numFmt formatCode="0" sourceLinked="0"/>
        <c:tickLblPos val="nextTo"/>
        <c:spPr>
          <a:ln w="28575">
            <a:solidFill>
              <a:sysClr val="windowText" lastClr="000000"/>
            </a:solidFill>
          </a:ln>
        </c:spPr>
        <c:txPr>
          <a:bodyPr/>
          <a:lstStyle/>
          <a:p>
            <a:pPr>
              <a:defRPr sz="1600" b="0"/>
            </a:pPr>
            <a:endParaRPr lang="en-US"/>
          </a:p>
        </c:txPr>
        <c:crossAx val="134256512"/>
        <c:crosses val="autoZero"/>
        <c:crossBetween val="midCat"/>
        <c:majorUnit val="200"/>
      </c:valAx>
      <c:valAx>
        <c:axId val="134256512"/>
        <c:scaling>
          <c:orientation val="minMax"/>
          <c:max val="300"/>
        </c:scaling>
        <c:axPos val="l"/>
        <c:title>
          <c:tx>
            <c:rich>
              <a:bodyPr rot="-5400000" vert="horz"/>
              <a:lstStyle/>
              <a:p>
                <a:pPr>
                  <a:defRPr sz="2000"/>
                </a:pPr>
                <a:r>
                  <a:rPr lang="en-US" sz="2000"/>
                  <a:t>Work (kJ)</a:t>
                </a:r>
              </a:p>
            </c:rich>
          </c:tx>
          <c:layout>
            <c:manualLayout>
              <c:xMode val="edge"/>
              <c:yMode val="edge"/>
              <c:x val="1.4247534126727321E-2"/>
              <c:y val="0.26234489305858127"/>
            </c:manualLayout>
          </c:layout>
        </c:title>
        <c:numFmt formatCode="0" sourceLinked="1"/>
        <c:tickLblPos val="nextTo"/>
        <c:spPr>
          <a:ln w="28575">
            <a:solidFill>
              <a:sysClr val="windowText" lastClr="000000"/>
            </a:solidFill>
          </a:ln>
        </c:spPr>
        <c:txPr>
          <a:bodyPr/>
          <a:lstStyle/>
          <a:p>
            <a:pPr>
              <a:defRPr sz="1600" b="0"/>
            </a:pPr>
            <a:endParaRPr lang="en-US"/>
          </a:p>
        </c:txPr>
        <c:crossAx val="134254592"/>
        <c:crossesAt val="-15"/>
        <c:crossBetween val="midCat"/>
        <c:majorUnit val="50"/>
      </c:valAx>
      <c:spPr>
        <a:noFill/>
        <a:ln w="28575">
          <a:solidFill>
            <a:sysClr val="windowText" lastClr="000000"/>
          </a:solidFill>
        </a:ln>
      </c:spPr>
    </c:plotArea>
    <c:legend>
      <c:legendPos val="t"/>
      <c:layout>
        <c:manualLayout>
          <c:xMode val="edge"/>
          <c:yMode val="edge"/>
          <c:x val="0.25499538585074188"/>
          <c:y val="9.6058245378902521E-2"/>
          <c:w val="0.478477929984781"/>
          <c:h val="6.60019110514415E-2"/>
        </c:manualLayout>
      </c:layout>
      <c:spPr>
        <a:ln>
          <a:solidFill>
            <a:sysClr val="windowText" lastClr="000000"/>
          </a:solidFill>
        </a:ln>
      </c:spPr>
      <c:txPr>
        <a:bodyPr/>
        <a:lstStyle/>
        <a:p>
          <a:pPr>
            <a:defRPr sz="1800"/>
          </a:pPr>
          <a:endParaRPr lang="en-US"/>
        </a:p>
      </c:txPr>
    </c:legend>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611" l="0.70000000000000062" r="0.70000000000000062" t="0.750000000000006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165893646855788"/>
          <c:y val="7.7476945011503193E-2"/>
          <c:w val="0.67745059264852614"/>
          <c:h val="0.73009533067625865"/>
        </c:manualLayout>
      </c:layout>
      <c:scatterChart>
        <c:scatterStyle val="lineMarker"/>
        <c:ser>
          <c:idx val="0"/>
          <c:order val="0"/>
          <c:tx>
            <c:v>Data</c:v>
          </c:tx>
          <c:spPr>
            <a:ln>
              <a:noFill/>
            </a:ln>
          </c:spPr>
          <c:marker>
            <c:symbol val="circle"/>
            <c:size val="7"/>
            <c:spPr>
              <a:solidFill>
                <a:sysClr val="windowText" lastClr="000000"/>
              </a:solidFill>
              <a:ln>
                <a:solidFill>
                  <a:sysClr val="windowText" lastClr="000000"/>
                </a:solidFill>
              </a:ln>
            </c:spPr>
          </c:marker>
          <c:trendline>
            <c:spPr>
              <a:ln w="28575">
                <a:solidFill>
                  <a:sysClr val="window" lastClr="FFFFFF">
                    <a:lumMod val="65000"/>
                  </a:sysClr>
                </a:solidFill>
                <a:prstDash val="solid"/>
              </a:ln>
            </c:spPr>
            <c:trendlineType val="linear"/>
            <c:dispRSqr val="1"/>
            <c:dispEq val="1"/>
            <c:trendlineLbl>
              <c:layout>
                <c:manualLayout>
                  <c:x val="9.3366329208848978E-2"/>
                  <c:y val="0.43889702022541321"/>
                </c:manualLayout>
              </c:layout>
              <c:numFmt formatCode="General" sourceLinked="0"/>
            </c:trendlineLbl>
          </c:trendline>
          <c:xVal>
            <c:numRef>
              <c:f>'3 &amp; 4 - CP model fit'!$D$29:$D$33</c:f>
              <c:numCache>
                <c:formatCode>0.0000</c:formatCode>
                <c:ptCount val="5"/>
                <c:pt idx="0">
                  <c:v>6.2500000000000003E-3</c:v>
                </c:pt>
                <c:pt idx="1">
                  <c:v>4.8780487804878049E-3</c:v>
                </c:pt>
                <c:pt idx="2">
                  <c:v>3.8461538461538464E-3</c:v>
                </c:pt>
                <c:pt idx="3">
                  <c:v>2.3255813953488372E-3</c:v>
                </c:pt>
                <c:pt idx="4">
                  <c:v>1.4598540145985401E-3</c:v>
                </c:pt>
              </c:numCache>
            </c:numRef>
          </c:xVal>
          <c:yVal>
            <c:numRef>
              <c:f>'3 &amp; 4 - CP model fit'!$A$29:$A$33</c:f>
              <c:numCache>
                <c:formatCode>General</c:formatCode>
                <c:ptCount val="5"/>
                <c:pt idx="0">
                  <c:v>453</c:v>
                </c:pt>
                <c:pt idx="1">
                  <c:v>430</c:v>
                </c:pt>
                <c:pt idx="2">
                  <c:v>405</c:v>
                </c:pt>
                <c:pt idx="3">
                  <c:v>375</c:v>
                </c:pt>
                <c:pt idx="4">
                  <c:v>360</c:v>
                </c:pt>
              </c:numCache>
            </c:numRef>
          </c:yVal>
        </c:ser>
        <c:axId val="134412160"/>
        <c:axId val="134422528"/>
      </c:scatterChart>
      <c:valAx>
        <c:axId val="134412160"/>
        <c:scaling>
          <c:orientation val="minMax"/>
          <c:max val="8.0000000000000227E-3"/>
        </c:scaling>
        <c:axPos val="b"/>
        <c:title>
          <c:tx>
            <c:rich>
              <a:bodyPr/>
              <a:lstStyle/>
              <a:p>
                <a:pPr>
                  <a:defRPr sz="1800"/>
                </a:pPr>
                <a:r>
                  <a:rPr lang="en-US" sz="1800"/>
                  <a:t>Duration</a:t>
                </a:r>
                <a:r>
                  <a:rPr lang="en-US" sz="1800" baseline="30000"/>
                  <a:t>-1</a:t>
                </a:r>
                <a:r>
                  <a:rPr lang="en-US" sz="1800"/>
                  <a:t> (s)</a:t>
                </a:r>
              </a:p>
            </c:rich>
          </c:tx>
          <c:layout/>
        </c:title>
        <c:numFmt formatCode="0.000" sourceLinked="0"/>
        <c:tickLblPos val="nextTo"/>
        <c:spPr>
          <a:ln w="28575">
            <a:solidFill>
              <a:sysClr val="windowText" lastClr="000000"/>
            </a:solidFill>
          </a:ln>
        </c:spPr>
        <c:txPr>
          <a:bodyPr/>
          <a:lstStyle/>
          <a:p>
            <a:pPr>
              <a:defRPr sz="1200" b="0"/>
            </a:pPr>
            <a:endParaRPr lang="en-US"/>
          </a:p>
        </c:txPr>
        <c:crossAx val="134422528"/>
        <c:crosses val="autoZero"/>
        <c:crossBetween val="midCat"/>
        <c:majorUnit val="2.0000000000000052E-3"/>
      </c:valAx>
      <c:valAx>
        <c:axId val="134422528"/>
        <c:scaling>
          <c:orientation val="minMax"/>
          <c:max val="500"/>
          <c:min val="300"/>
        </c:scaling>
        <c:axPos val="l"/>
        <c:title>
          <c:tx>
            <c:rich>
              <a:bodyPr rot="-5400000" vert="horz"/>
              <a:lstStyle/>
              <a:p>
                <a:pPr>
                  <a:defRPr sz="1800"/>
                </a:pPr>
                <a:r>
                  <a:rPr lang="en-US" sz="1800"/>
                  <a:t>Power (W)</a:t>
                </a:r>
              </a:p>
            </c:rich>
          </c:tx>
          <c:layout>
            <c:manualLayout>
              <c:xMode val="edge"/>
              <c:yMode val="edge"/>
              <c:x val="1.4247534126727321E-2"/>
              <c:y val="0.26234489305858127"/>
            </c:manualLayout>
          </c:layout>
        </c:title>
        <c:numFmt formatCode="General" sourceLinked="1"/>
        <c:tickLblPos val="nextTo"/>
        <c:spPr>
          <a:ln w="28575">
            <a:solidFill>
              <a:sysClr val="windowText" lastClr="000000"/>
            </a:solidFill>
          </a:ln>
        </c:spPr>
        <c:txPr>
          <a:bodyPr/>
          <a:lstStyle/>
          <a:p>
            <a:pPr>
              <a:defRPr sz="1400" b="0"/>
            </a:pPr>
            <a:endParaRPr lang="en-US"/>
          </a:p>
        </c:txPr>
        <c:crossAx val="134412160"/>
        <c:crossesAt val="-15"/>
        <c:crossBetween val="midCat"/>
        <c:majorUnit val="50"/>
      </c:valAx>
      <c:spPr>
        <a:noFill/>
        <a:ln w="28575">
          <a:solidFill>
            <a:sysClr val="windowText" lastClr="000000"/>
          </a:solidFill>
        </a:ln>
      </c:spPr>
    </c:plotArea>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611" l="0.70000000000000062" r="0.70000000000000062" t="0.750000000000006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165893646855788"/>
          <c:y val="7.7476945011503193E-2"/>
          <c:w val="0.67745059264852614"/>
          <c:h val="0.73009533067625865"/>
        </c:manualLayout>
      </c:layout>
      <c:scatterChart>
        <c:scatterStyle val="lineMarker"/>
        <c:ser>
          <c:idx val="0"/>
          <c:order val="0"/>
          <c:tx>
            <c:v>CP2(t)</c:v>
          </c:tx>
          <c:spPr>
            <a:ln w="28575">
              <a:solidFill>
                <a:sysClr val="window" lastClr="FFFFFF">
                  <a:lumMod val="75000"/>
                </a:sysClr>
              </a:solidFill>
              <a:prstDash val="solid"/>
            </a:ln>
          </c:spPr>
          <c:marker>
            <c:symbol val="none"/>
          </c:marker>
          <c:xVal>
            <c:numRef>
              <c:f>'5 - 3-para CP model'!$B$15:$B$48</c:f>
              <c:numCache>
                <c:formatCode>0.0</c:formatCode>
                <c:ptCount val="34"/>
                <c:pt idx="0">
                  <c:v>19.472136222910216</c:v>
                </c:pt>
                <c:pt idx="1">
                  <c:v>20.094249201277954</c:v>
                </c:pt>
                <c:pt idx="2">
                  <c:v>20.757425742574256</c:v>
                </c:pt>
                <c:pt idx="3">
                  <c:v>21.465870307167236</c:v>
                </c:pt>
                <c:pt idx="4">
                  <c:v>22.224381625441698</c:v>
                </c:pt>
                <c:pt idx="5">
                  <c:v>23.03846153846154</c:v>
                </c:pt>
                <c:pt idx="6">
                  <c:v>23.914448669201519</c:v>
                </c:pt>
                <c:pt idx="7">
                  <c:v>24.859683794466402</c:v>
                </c:pt>
                <c:pt idx="8">
                  <c:v>25.882716049382715</c:v>
                </c:pt>
                <c:pt idx="9">
                  <c:v>26.993562231759658</c:v>
                </c:pt>
                <c:pt idx="10">
                  <c:v>28.204035874439462</c:v>
                </c:pt>
                <c:pt idx="11">
                  <c:v>29.528169014084508</c:v>
                </c:pt>
                <c:pt idx="12">
                  <c:v>30.982758620689655</c:v>
                </c:pt>
                <c:pt idx="13">
                  <c:v>32.588082901554401</c:v>
                </c:pt>
                <c:pt idx="14">
                  <c:v>33.366047745358088</c:v>
                </c:pt>
                <c:pt idx="15">
                  <c:v>34.368852459016395</c:v>
                </c:pt>
                <c:pt idx="16">
                  <c:v>36.355491329479769</c:v>
                </c:pt>
                <c:pt idx="17">
                  <c:v>38.585889570552148</c:v>
                </c:pt>
                <c:pt idx="18">
                  <c:v>41.107843137254903</c:v>
                </c:pt>
                <c:pt idx="19">
                  <c:v>43.98251748251748</c:v>
                </c:pt>
                <c:pt idx="20">
                  <c:v>47.289473684210527</c:v>
                </c:pt>
                <c:pt idx="21">
                  <c:v>51.134146341463413</c:v>
                </c:pt>
                <c:pt idx="22">
                  <c:v>55.659292035398231</c:v>
                </c:pt>
                <c:pt idx="23">
                  <c:v>61.063106796116507</c:v>
                </c:pt>
                <c:pt idx="24">
                  <c:v>67.629032258064512</c:v>
                </c:pt>
                <c:pt idx="25">
                  <c:v>75.777108433734938</c:v>
                </c:pt>
                <c:pt idx="26">
                  <c:v>86.157534246575338</c:v>
                </c:pt>
                <c:pt idx="27">
                  <c:v>99.833333333333329</c:v>
                </c:pt>
                <c:pt idx="28">
                  <c:v>118.66981132075472</c:v>
                </c:pt>
                <c:pt idx="29">
                  <c:v>146.26744186046511</c:v>
                </c:pt>
                <c:pt idx="30">
                  <c:v>190.59090909090909</c:v>
                </c:pt>
                <c:pt idx="31">
                  <c:v>273.45652173913044</c:v>
                </c:pt>
                <c:pt idx="32">
                  <c:v>483.80769230769232</c:v>
                </c:pt>
                <c:pt idx="33">
                  <c:v>2096.5</c:v>
                </c:pt>
              </c:numCache>
            </c:numRef>
          </c:xVal>
          <c:yVal>
            <c:numRef>
              <c:f>'5 - 3-para CP model'!$C$15:$C$48</c:f>
              <c:numCache>
                <c:formatCode>General</c:formatCode>
                <c:ptCount val="34"/>
                <c:pt idx="0">
                  <c:v>900</c:v>
                </c:pt>
                <c:pt idx="1">
                  <c:v>880</c:v>
                </c:pt>
                <c:pt idx="2">
                  <c:v>860</c:v>
                </c:pt>
                <c:pt idx="3">
                  <c:v>840</c:v>
                </c:pt>
                <c:pt idx="4">
                  <c:v>820</c:v>
                </c:pt>
                <c:pt idx="5">
                  <c:v>800</c:v>
                </c:pt>
                <c:pt idx="6">
                  <c:v>780</c:v>
                </c:pt>
                <c:pt idx="7">
                  <c:v>760</c:v>
                </c:pt>
                <c:pt idx="8">
                  <c:v>740</c:v>
                </c:pt>
                <c:pt idx="9">
                  <c:v>720</c:v>
                </c:pt>
                <c:pt idx="10">
                  <c:v>700</c:v>
                </c:pt>
                <c:pt idx="11">
                  <c:v>680</c:v>
                </c:pt>
                <c:pt idx="12">
                  <c:v>660</c:v>
                </c:pt>
                <c:pt idx="13">
                  <c:v>640</c:v>
                </c:pt>
                <c:pt idx="14">
                  <c:v>631</c:v>
                </c:pt>
                <c:pt idx="15">
                  <c:v>620</c:v>
                </c:pt>
                <c:pt idx="16">
                  <c:v>600</c:v>
                </c:pt>
                <c:pt idx="17">
                  <c:v>580</c:v>
                </c:pt>
                <c:pt idx="18">
                  <c:v>560</c:v>
                </c:pt>
                <c:pt idx="19">
                  <c:v>540</c:v>
                </c:pt>
                <c:pt idx="20">
                  <c:v>520</c:v>
                </c:pt>
                <c:pt idx="21">
                  <c:v>500</c:v>
                </c:pt>
                <c:pt idx="22">
                  <c:v>480</c:v>
                </c:pt>
                <c:pt idx="23">
                  <c:v>460</c:v>
                </c:pt>
                <c:pt idx="24">
                  <c:v>440</c:v>
                </c:pt>
                <c:pt idx="25">
                  <c:v>420</c:v>
                </c:pt>
                <c:pt idx="26">
                  <c:v>400</c:v>
                </c:pt>
                <c:pt idx="27">
                  <c:v>380</c:v>
                </c:pt>
                <c:pt idx="28">
                  <c:v>360</c:v>
                </c:pt>
                <c:pt idx="29">
                  <c:v>340</c:v>
                </c:pt>
                <c:pt idx="30">
                  <c:v>320</c:v>
                </c:pt>
                <c:pt idx="31">
                  <c:v>300</c:v>
                </c:pt>
                <c:pt idx="32">
                  <c:v>280</c:v>
                </c:pt>
                <c:pt idx="33">
                  <c:v>260</c:v>
                </c:pt>
              </c:numCache>
            </c:numRef>
          </c:yVal>
        </c:ser>
        <c:ser>
          <c:idx val="2"/>
          <c:order val="1"/>
          <c:tx>
            <c:v>CP3(t)</c:v>
          </c:tx>
          <c:spPr>
            <a:ln w="31750">
              <a:solidFill>
                <a:sysClr val="windowText" lastClr="000000"/>
              </a:solidFill>
              <a:prstDash val="solid"/>
            </a:ln>
          </c:spPr>
          <c:marker>
            <c:symbol val="none"/>
          </c:marker>
          <c:xVal>
            <c:numRef>
              <c:f>'5 - 3-para CP model'!$A$29:$A$50</c:f>
              <c:numCache>
                <c:formatCode>0.0</c:formatCode>
                <c:ptCount val="22"/>
                <c:pt idx="0">
                  <c:v>0</c:v>
                </c:pt>
                <c:pt idx="1">
                  <c:v>1.8146902883744929</c:v>
                </c:pt>
                <c:pt idx="2">
                  <c:v>5.3784231544329373</c:v>
                </c:pt>
                <c:pt idx="3">
                  <c:v>9.3305737715604238</c:v>
                </c:pt>
                <c:pt idx="4">
                  <c:v>13.738303710547001</c:v>
                </c:pt>
                <c:pt idx="5">
                  <c:v>18.685205507513572</c:v>
                </c:pt>
                <c:pt idx="6">
                  <c:v>24.276654769882953</c:v>
                </c:pt>
                <c:pt idx="7">
                  <c:v>30.647400096694057</c:v>
                </c:pt>
                <c:pt idx="8">
                  <c:v>37.972564199057388</c:v>
                </c:pt>
                <c:pt idx="9">
                  <c:v>46.483989694516012</c:v>
                </c:pt>
                <c:pt idx="10">
                  <c:v>56.495225849967326</c:v>
                </c:pt>
                <c:pt idx="11">
                  <c:v>68.441000392945483</c:v>
                </c:pt>
                <c:pt idx="12">
                  <c:v>82.942020827469747</c:v>
                </c:pt>
                <c:pt idx="13">
                  <c:v>100.9163395696645</c:v>
                </c:pt>
                <c:pt idx="14">
                  <c:v>123.78162939817074</c:v>
                </c:pt>
                <c:pt idx="15">
                  <c:v>153.84858531439551</c:v>
                </c:pt>
                <c:pt idx="16">
                  <c:v>195.15552475070427</c:v>
                </c:pt>
                <c:pt idx="17">
                  <c:v>255.45416047956883</c:v>
                </c:pt>
                <c:pt idx="18">
                  <c:v>351.75198171820324</c:v>
                </c:pt>
                <c:pt idx="19">
                  <c:v>530.00539550035637</c:v>
                </c:pt>
                <c:pt idx="20">
                  <c:v>972.337940811625</c:v>
                </c:pt>
                <c:pt idx="21">
                  <c:v>3942.285030758715</c:v>
                </c:pt>
              </c:numCache>
            </c:numRef>
          </c:xVal>
          <c:yVal>
            <c:numRef>
              <c:f>'5 - 3-para CP model'!$C$29:$C$50</c:f>
              <c:numCache>
                <c:formatCode>General</c:formatCode>
                <c:ptCount val="22"/>
                <c:pt idx="0">
                  <c:v>631</c:v>
                </c:pt>
                <c:pt idx="1">
                  <c:v>620</c:v>
                </c:pt>
                <c:pt idx="2">
                  <c:v>600</c:v>
                </c:pt>
                <c:pt idx="3">
                  <c:v>580</c:v>
                </c:pt>
                <c:pt idx="4">
                  <c:v>560</c:v>
                </c:pt>
                <c:pt idx="5">
                  <c:v>540</c:v>
                </c:pt>
                <c:pt idx="6">
                  <c:v>520</c:v>
                </c:pt>
                <c:pt idx="7">
                  <c:v>500</c:v>
                </c:pt>
                <c:pt idx="8">
                  <c:v>480</c:v>
                </c:pt>
                <c:pt idx="9">
                  <c:v>460</c:v>
                </c:pt>
                <c:pt idx="10">
                  <c:v>440</c:v>
                </c:pt>
                <c:pt idx="11">
                  <c:v>420</c:v>
                </c:pt>
                <c:pt idx="12">
                  <c:v>400</c:v>
                </c:pt>
                <c:pt idx="13">
                  <c:v>380</c:v>
                </c:pt>
                <c:pt idx="14">
                  <c:v>360</c:v>
                </c:pt>
                <c:pt idx="15">
                  <c:v>340</c:v>
                </c:pt>
                <c:pt idx="16">
                  <c:v>320</c:v>
                </c:pt>
                <c:pt idx="17">
                  <c:v>300</c:v>
                </c:pt>
                <c:pt idx="18">
                  <c:v>280</c:v>
                </c:pt>
                <c:pt idx="19">
                  <c:v>260</c:v>
                </c:pt>
                <c:pt idx="20">
                  <c:v>240</c:v>
                </c:pt>
                <c:pt idx="21">
                  <c:v>220</c:v>
                </c:pt>
              </c:numCache>
            </c:numRef>
          </c:yVal>
        </c:ser>
        <c:ser>
          <c:idx val="3"/>
          <c:order val="2"/>
          <c:tx>
            <c:v>CP (2)</c:v>
          </c:tx>
          <c:spPr>
            <a:ln w="38100">
              <a:solidFill>
                <a:sysClr val="window" lastClr="FFFFFF">
                  <a:lumMod val="75000"/>
                </a:sysClr>
              </a:solidFill>
              <a:prstDash val="dash"/>
            </a:ln>
          </c:spPr>
          <c:marker>
            <c:symbol val="none"/>
          </c:marker>
          <c:xVal>
            <c:numRef>
              <c:f>'5 - 3-para CP model'!$E$25:$E$26</c:f>
              <c:numCache>
                <c:formatCode>General</c:formatCode>
                <c:ptCount val="2"/>
                <c:pt idx="0">
                  <c:v>0</c:v>
                </c:pt>
                <c:pt idx="1">
                  <c:v>800</c:v>
                </c:pt>
              </c:numCache>
            </c:numRef>
          </c:xVal>
          <c:yVal>
            <c:numRef>
              <c:f>'5 - 3-para CP model'!$F$25:$F$26</c:f>
              <c:numCache>
                <c:formatCode>General</c:formatCode>
                <c:ptCount val="2"/>
                <c:pt idx="0">
                  <c:v>254</c:v>
                </c:pt>
                <c:pt idx="1">
                  <c:v>254</c:v>
                </c:pt>
              </c:numCache>
            </c:numRef>
          </c:yVal>
        </c:ser>
        <c:ser>
          <c:idx val="1"/>
          <c:order val="3"/>
          <c:tx>
            <c:v>CP (3)</c:v>
          </c:tx>
          <c:spPr>
            <a:ln w="38100">
              <a:solidFill>
                <a:sysClr val="windowText" lastClr="000000"/>
              </a:solidFill>
              <a:prstDash val="dash"/>
            </a:ln>
          </c:spPr>
          <c:marker>
            <c:symbol val="none"/>
          </c:marker>
          <c:xVal>
            <c:numRef>
              <c:f>'5 - 3-para CP model'!$E$25:$E$26</c:f>
              <c:numCache>
                <c:formatCode>General</c:formatCode>
                <c:ptCount val="2"/>
                <c:pt idx="0">
                  <c:v>0</c:v>
                </c:pt>
                <c:pt idx="1">
                  <c:v>800</c:v>
                </c:pt>
              </c:numCache>
            </c:numRef>
          </c:xVal>
          <c:yVal>
            <c:numRef>
              <c:f>'5 - 3-para CP model'!$G$25:$G$26</c:f>
              <c:numCache>
                <c:formatCode>General</c:formatCode>
                <c:ptCount val="2"/>
                <c:pt idx="0">
                  <c:v>213</c:v>
                </c:pt>
                <c:pt idx="1">
                  <c:v>213</c:v>
                </c:pt>
              </c:numCache>
            </c:numRef>
          </c:yVal>
        </c:ser>
        <c:ser>
          <c:idx val="4"/>
          <c:order val="4"/>
          <c:tx>
            <c:v>Pmax</c:v>
          </c:tx>
          <c:spPr>
            <a:ln w="19050">
              <a:solidFill>
                <a:sysClr val="windowText" lastClr="000000"/>
              </a:solidFill>
              <a:prstDash val="sysDot"/>
            </a:ln>
          </c:spPr>
          <c:marker>
            <c:symbol val="none"/>
          </c:marker>
          <c:xVal>
            <c:numRef>
              <c:f>'5 - 3-para CP model'!$E$25:$E$26</c:f>
              <c:numCache>
                <c:formatCode>General</c:formatCode>
                <c:ptCount val="2"/>
                <c:pt idx="0">
                  <c:v>0</c:v>
                </c:pt>
                <c:pt idx="1">
                  <c:v>800</c:v>
                </c:pt>
              </c:numCache>
            </c:numRef>
          </c:xVal>
          <c:yVal>
            <c:numRef>
              <c:f>'5 - 3-para CP model'!$H$25:$H$26</c:f>
              <c:numCache>
                <c:formatCode>General</c:formatCode>
                <c:ptCount val="2"/>
                <c:pt idx="0">
                  <c:v>631</c:v>
                </c:pt>
                <c:pt idx="1">
                  <c:v>631</c:v>
                </c:pt>
              </c:numCache>
            </c:numRef>
          </c:yVal>
        </c:ser>
        <c:axId val="133008768"/>
        <c:axId val="133027328"/>
      </c:scatterChart>
      <c:valAx>
        <c:axId val="133008768"/>
        <c:scaling>
          <c:orientation val="minMax"/>
          <c:max val="800"/>
        </c:scaling>
        <c:axPos val="b"/>
        <c:title>
          <c:tx>
            <c:rich>
              <a:bodyPr/>
              <a:lstStyle/>
              <a:p>
                <a:pPr>
                  <a:defRPr sz="1800"/>
                </a:pPr>
                <a:r>
                  <a:rPr lang="en-US" sz="1800"/>
                  <a:t>Duration (s)</a:t>
                </a:r>
              </a:p>
            </c:rich>
          </c:tx>
          <c:layout/>
        </c:title>
        <c:numFmt formatCode="0" sourceLinked="0"/>
        <c:tickLblPos val="nextTo"/>
        <c:spPr>
          <a:ln w="25400">
            <a:solidFill>
              <a:sysClr val="windowText" lastClr="000000"/>
            </a:solidFill>
          </a:ln>
        </c:spPr>
        <c:txPr>
          <a:bodyPr/>
          <a:lstStyle/>
          <a:p>
            <a:pPr>
              <a:defRPr sz="1600" b="0"/>
            </a:pPr>
            <a:endParaRPr lang="en-US"/>
          </a:p>
        </c:txPr>
        <c:crossAx val="133027328"/>
        <c:crosses val="autoZero"/>
        <c:crossBetween val="midCat"/>
        <c:majorUnit val="200"/>
      </c:valAx>
      <c:valAx>
        <c:axId val="133027328"/>
        <c:scaling>
          <c:orientation val="minMax"/>
          <c:max val="700"/>
          <c:min val="200"/>
        </c:scaling>
        <c:axPos val="l"/>
        <c:title>
          <c:tx>
            <c:rich>
              <a:bodyPr rot="-5400000" vert="horz"/>
              <a:lstStyle/>
              <a:p>
                <a:pPr>
                  <a:defRPr sz="1800"/>
                </a:pPr>
                <a:r>
                  <a:rPr lang="en-US" sz="1800"/>
                  <a:t>Power (W)</a:t>
                </a:r>
              </a:p>
            </c:rich>
          </c:tx>
          <c:layout>
            <c:manualLayout>
              <c:xMode val="edge"/>
              <c:yMode val="edge"/>
              <c:x val="1.4247534126727321E-2"/>
              <c:y val="0.27298319093092088"/>
            </c:manualLayout>
          </c:layout>
        </c:title>
        <c:numFmt formatCode="General" sourceLinked="1"/>
        <c:tickLblPos val="nextTo"/>
        <c:spPr>
          <a:ln w="25400">
            <a:solidFill>
              <a:sysClr val="windowText" lastClr="000000"/>
            </a:solidFill>
          </a:ln>
        </c:spPr>
        <c:txPr>
          <a:bodyPr/>
          <a:lstStyle/>
          <a:p>
            <a:pPr>
              <a:defRPr sz="1600" b="0"/>
            </a:pPr>
            <a:endParaRPr lang="en-US"/>
          </a:p>
        </c:txPr>
        <c:crossAx val="133008768"/>
        <c:crossesAt val="-15"/>
        <c:crossBetween val="midCat"/>
        <c:majorUnit val="100"/>
      </c:valAx>
      <c:spPr>
        <a:noFill/>
        <a:ln w="25400">
          <a:solidFill>
            <a:sysClr val="windowText" lastClr="000000"/>
          </a:solidFill>
        </a:ln>
      </c:spPr>
    </c:plotArea>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611" l="0.70000000000000062" r="0.70000000000000062" t="0.75000000000000611"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9168570486900032E-2"/>
          <c:y val="7.928922219648879E-2"/>
          <c:w val="0.86477824503787493"/>
          <c:h val="0.75766827542487591"/>
        </c:manualLayout>
      </c:layout>
      <c:scatterChart>
        <c:scatterStyle val="lineMarker"/>
        <c:ser>
          <c:idx val="0"/>
          <c:order val="0"/>
          <c:tx>
            <c:v>Performance</c:v>
          </c:tx>
          <c:spPr>
            <a:ln>
              <a:solidFill>
                <a:sysClr val="windowText" lastClr="000000"/>
              </a:solidFill>
            </a:ln>
          </c:spPr>
          <c:marker>
            <c:symbol val="none"/>
          </c:marker>
          <c:xVal>
            <c:numRef>
              <c:f>'6 - IR model def'!$D$23:$D$223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xVal>
          <c:yVal>
            <c:numRef>
              <c:f>'6 - IR model def'!$J$23:$J$223</c:f>
              <c:numCache>
                <c:formatCode>0</c:formatCode>
                <c:ptCount val="201"/>
                <c:pt idx="0">
                  <c:v>500</c:v>
                </c:pt>
                <c:pt idx="1">
                  <c:v>400</c:v>
                </c:pt>
                <c:pt idx="2">
                  <c:v>315.39656082293675</c:v>
                </c:pt>
                <c:pt idx="3">
                  <c:v>244.51070079665851</c:v>
                </c:pt>
                <c:pt idx="4">
                  <c:v>185.83098834175189</c:v>
                </c:pt>
                <c:pt idx="5">
                  <c:v>137.99731481795004</c:v>
                </c:pt>
                <c:pt idx="6">
                  <c:v>99.78622186555242</c:v>
                </c:pt>
                <c:pt idx="7">
                  <c:v>70.0976349384282</c:v>
                </c:pt>
                <c:pt idx="8">
                  <c:v>47.942868851687308</c:v>
                </c:pt>
                <c:pt idx="9">
                  <c:v>32.433783948833479</c:v>
                </c:pt>
                <c:pt idx="10">
                  <c:v>22.772983058092905</c:v>
                </c:pt>
                <c:pt idx="11">
                  <c:v>18.244949871515473</c:v>
                </c:pt>
                <c:pt idx="12">
                  <c:v>18.208038848126535</c:v>
                </c:pt>
                <c:pt idx="13">
                  <c:v>22.087235308681556</c:v>
                </c:pt>
                <c:pt idx="14">
                  <c:v>29.367612140270467</c:v>
                </c:pt>
                <c:pt idx="15">
                  <c:v>39.588416541726701</c:v>
                </c:pt>
                <c:pt idx="16">
                  <c:v>52.337726585783912</c:v>
                </c:pt>
                <c:pt idx="17">
                  <c:v>67.247623114733187</c:v>
                </c:pt>
                <c:pt idx="18">
                  <c:v>83.989827680479721</c:v>
                </c:pt>
                <c:pt idx="19">
                  <c:v>102.27176193942159</c:v>
                </c:pt>
                <c:pt idx="20">
                  <c:v>121.83298816453998</c:v>
                </c:pt>
                <c:pt idx="21">
                  <c:v>142.44199438411442</c:v>
                </c:pt>
                <c:pt idx="22">
                  <c:v>163.89329113711074</c:v>
                </c:pt>
                <c:pt idx="23">
                  <c:v>186.00478998439053</c:v>
                </c:pt>
                <c:pt idx="24">
                  <c:v>208.61543676404267</c:v>
                </c:pt>
                <c:pt idx="25">
                  <c:v>231.58307515687875</c:v>
                </c:pt>
                <c:pt idx="26">
                  <c:v>254.78251846030594</c:v>
                </c:pt>
                <c:pt idx="27">
                  <c:v>278.10380957877692</c:v>
                </c:pt>
                <c:pt idx="28">
                  <c:v>301.45065114797103</c:v>
                </c:pt>
                <c:pt idx="29">
                  <c:v>324.73898943690301</c:v>
                </c:pt>
                <c:pt idx="30">
                  <c:v>347.89573723463764</c:v>
                </c:pt>
                <c:pt idx="31">
                  <c:v>370.85762234185586</c:v>
                </c:pt>
                <c:pt idx="32">
                  <c:v>393.5701495663518</c:v>
                </c:pt>
                <c:pt idx="33">
                  <c:v>415.98666527848627</c:v>
                </c:pt>
                <c:pt idx="34">
                  <c:v>438.06751462924922</c:v>
                </c:pt>
                <c:pt idx="35">
                  <c:v>459.77928248045669</c:v>
                </c:pt>
                <c:pt idx="36">
                  <c:v>481.0941099531683</c:v>
                </c:pt>
                <c:pt idx="37">
                  <c:v>501.98907927528262</c:v>
                </c:pt>
                <c:pt idx="38">
                  <c:v>522.44566031025306</c:v>
                </c:pt>
                <c:pt idx="39">
                  <c:v>542.44921278295942</c:v>
                </c:pt>
                <c:pt idx="40">
                  <c:v>561.98853879236867</c:v>
                </c:pt>
                <c:pt idx="41">
                  <c:v>581.05548071950489</c:v>
                </c:pt>
                <c:pt idx="42">
                  <c:v>599.6445601085652</c:v>
                </c:pt>
                <c:pt idx="43">
                  <c:v>617.75265352357837</c:v>
                </c:pt>
                <c:pt idx="44">
                  <c:v>635.3787017669988</c:v>
                </c:pt>
                <c:pt idx="45">
                  <c:v>652.52344919396</c:v>
                </c:pt>
                <c:pt idx="46">
                  <c:v>669.18921017006778</c:v>
                </c:pt>
                <c:pt idx="47">
                  <c:v>685.37966000474717</c:v>
                </c:pt>
                <c:pt idx="48">
                  <c:v>701.0996479491364</c:v>
                </c:pt>
                <c:pt idx="49">
                  <c:v>716.3550300799393</c:v>
                </c:pt>
                <c:pt idx="50">
                  <c:v>731.15252010082759</c:v>
                </c:pt>
                <c:pt idx="51">
                  <c:v>745.4995562830818</c:v>
                </c:pt>
                <c:pt idx="52">
                  <c:v>759.40418293902849</c:v>
                </c:pt>
                <c:pt idx="53">
                  <c:v>772.87494497729358</c:v>
                </c:pt>
                <c:pt idx="54">
                  <c:v>785.92079422942925</c:v>
                </c:pt>
                <c:pt idx="55">
                  <c:v>798.55100636456791</c:v>
                </c:pt>
                <c:pt idx="56">
                  <c:v>810.77510732365181</c:v>
                </c:pt>
                <c:pt idx="57">
                  <c:v>822.60280830869442</c:v>
                </c:pt>
                <c:pt idx="58">
                  <c:v>834.04394845643355</c:v>
                </c:pt>
                <c:pt idx="59">
                  <c:v>845.10844441064955</c:v>
                </c:pt>
                <c:pt idx="60">
                  <c:v>855.80624608418248</c:v>
                </c:pt>
                <c:pt idx="61">
                  <c:v>866.14729797103882</c:v>
                </c:pt>
                <c:pt idx="62">
                  <c:v>876.14150543170172</c:v>
                </c:pt>
                <c:pt idx="63">
                  <c:v>885.7987054314176</c:v>
                </c:pt>
                <c:pt idx="64">
                  <c:v>895.12864126245222</c:v>
                </c:pt>
                <c:pt idx="65">
                  <c:v>904.14094082757993</c:v>
                </c:pt>
                <c:pt idx="66">
                  <c:v>912.84509810389136</c:v>
                </c:pt>
                <c:pt idx="67">
                  <c:v>921.25045744377485</c:v>
                </c:pt>
                <c:pt idx="68">
                  <c:v>929.36620040406069</c:v>
                </c:pt>
                <c:pt idx="69">
                  <c:v>937.20133482513438</c:v>
                </c:pt>
                <c:pt idx="70">
                  <c:v>944.76468590967261</c:v>
                </c:pt>
                <c:pt idx="71">
                  <c:v>952.06488907579433</c:v>
                </c:pt>
                <c:pt idx="72">
                  <c:v>959.11038438211972</c:v>
                </c:pt>
                <c:pt idx="73">
                  <c:v>965.90941234272441</c:v>
                </c:pt>
                <c:pt idx="74">
                  <c:v>972.47001096847816</c:v>
                </c:pt>
                <c:pt idx="75">
                  <c:v>978.80001388795017</c:v>
                </c:pt>
                <c:pt idx="76">
                  <c:v>984.90704941613194</c:v>
                </c:pt>
                <c:pt idx="77">
                  <c:v>990.79854045282218</c:v>
                </c:pt>
                <c:pt idx="78">
                  <c:v>996.48170510477212</c:v>
                </c:pt>
                <c:pt idx="79">
                  <c:v>1001.9635579367605</c:v>
                </c:pt>
                <c:pt idx="80">
                  <c:v>1007.2509117667182</c:v>
                </c:pt>
                <c:pt idx="81">
                  <c:v>1012.3503799290265</c:v>
                </c:pt>
                <c:pt idx="82">
                  <c:v>1017.2683789381972</c:v>
                </c:pt>
                <c:pt idx="83">
                  <c:v>1022.0111314924493</c:v>
                </c:pt>
                <c:pt idx="84">
                  <c:v>1026.5846697632574</c:v>
                </c:pt>
                <c:pt idx="85">
                  <c:v>1030.9948389228707</c:v>
                </c:pt>
                <c:pt idx="86">
                  <c:v>1035.2473008671186</c:v>
                </c:pt>
                <c:pt idx="87">
                  <c:v>1039.3475380956165</c:v>
                </c:pt>
                <c:pt idx="88">
                  <c:v>1043.3008577157912</c:v>
                </c:pt>
                <c:pt idx="89">
                  <c:v>1047.1123955410053</c:v>
                </c:pt>
                <c:pt idx="90">
                  <c:v>1050.7871202565607</c:v>
                </c:pt>
                <c:pt idx="91">
                  <c:v>1054.3298376304688</c:v>
                </c:pt>
                <c:pt idx="92">
                  <c:v>1057.7451947486857</c:v>
                </c:pt>
                <c:pt idx="93">
                  <c:v>1061.0376842570254</c:v>
                </c:pt>
                <c:pt idx="94">
                  <c:v>1064.2116485942192</c:v>
                </c:pt>
                <c:pt idx="95">
                  <c:v>1067.2712842026067</c:v>
                </c:pt>
                <c:pt idx="96">
                  <c:v>1070.2206457047532</c:v>
                </c:pt>
                <c:pt idx="97">
                  <c:v>1073.0636500359105</c:v>
                </c:pt>
                <c:pt idx="98">
                  <c:v>1075.804080523671</c:v>
                </c:pt>
                <c:pt idx="99">
                  <c:v>1078.4455909074672</c:v>
                </c:pt>
                <c:pt idx="100">
                  <c:v>1080.9917092917062</c:v>
                </c:pt>
                <c:pt idx="101">
                  <c:v>1083.4458420273677</c:v>
                </c:pt>
                <c:pt idx="102">
                  <c:v>1085.8112775177874</c:v>
                </c:pt>
                <c:pt idx="103">
                  <c:v>1088.0911899451748</c:v>
                </c:pt>
                <c:pt idx="104">
                  <c:v>1090.2886429151154</c:v>
                </c:pt>
                <c:pt idx="105">
                  <c:v>1092.4065930169559</c:v>
                </c:pt>
                <c:pt idx="106">
                  <c:v>1094.4478932985212</c:v>
                </c:pt>
                <c:pt idx="107">
                  <c:v>1096.4152966541119</c:v>
                </c:pt>
                <c:pt idx="108">
                  <c:v>1098.3114591251683</c:v>
                </c:pt>
                <c:pt idx="109">
                  <c:v>1100.1389431133593</c:v>
                </c:pt>
                <c:pt idx="110">
                  <c:v>1101.9002205062006</c:v>
                </c:pt>
                <c:pt idx="111">
                  <c:v>1103.5976757155795</c:v>
                </c:pt>
                <c:pt idx="112">
                  <c:v>1105.2336086298369</c:v>
                </c:pt>
                <c:pt idx="113">
                  <c:v>1106.8102374802538</c:v>
                </c:pt>
                <c:pt idx="114">
                  <c:v>1108.3297016229899</c:v>
                </c:pt>
                <c:pt idx="115">
                  <c:v>1109.7940642376743</c:v>
                </c:pt>
                <c:pt idx="116">
                  <c:v>1111.2053149439844</c:v>
                </c:pt>
                <c:pt idx="117">
                  <c:v>1112.5653723376658</c:v>
                </c:pt>
                <c:pt idx="118">
                  <c:v>1113.8760864475275</c:v>
                </c:pt>
                <c:pt idx="119">
                  <c:v>1115.13924111504</c:v>
                </c:pt>
                <c:pt idx="120">
                  <c:v>1136.3565562982062</c:v>
                </c:pt>
                <c:pt idx="121">
                  <c:v>1174.4503781368503</c:v>
                </c:pt>
                <c:pt idx="122">
                  <c:v>1216.6787896092737</c:v>
                </c:pt>
                <c:pt idx="123">
                  <c:v>1262.1417586831878</c:v>
                </c:pt>
                <c:pt idx="124">
                  <c:v>1305.0433214969112</c:v>
                </c:pt>
                <c:pt idx="125">
                  <c:v>1345.4508373053702</c:v>
                </c:pt>
                <c:pt idx="126">
                  <c:v>1378.4316687731996</c:v>
                </c:pt>
                <c:pt idx="127">
                  <c:v>1434.8227764997546</c:v>
                </c:pt>
                <c:pt idx="128">
                  <c:v>1480.7577708320825</c:v>
                </c:pt>
                <c:pt idx="129">
                  <c:v>1517.4167450204739</c:v>
                </c:pt>
                <c:pt idx="130">
                  <c:v>1545.8607628041998</c:v>
                </c:pt>
                <c:pt idx="131">
                  <c:v>1567.0434302229392</c:v>
                </c:pt>
                <c:pt idx="132">
                  <c:v>1581.8213573291746</c:v>
                </c:pt>
                <c:pt idx="133">
                  <c:v>1590.9636157648852</c:v>
                </c:pt>
                <c:pt idx="134">
                  <c:v>1595.1602880703667</c:v>
                </c:pt>
                <c:pt idx="135">
                  <c:v>1595.0301954586359</c:v>
                </c:pt>
                <c:pt idx="136">
                  <c:v>1591.1278825241852</c:v>
                </c:pt>
                <c:pt idx="137">
                  <c:v>1583.9499298770327</c:v>
                </c:pt>
                <c:pt idx="138">
                  <c:v>1573.9406589271962</c:v>
                </c:pt>
                <c:pt idx="139">
                  <c:v>1561.4972869231174</c:v>
                </c:pt>
                <c:pt idx="140">
                  <c:v>1546.9745848088589</c:v>
                </c:pt>
                <c:pt idx="141">
                  <c:v>1530.6890854536259</c:v>
                </c:pt>
                <c:pt idx="142">
                  <c:v>1512.9228852730935</c:v>
                </c:pt>
                <c:pt idx="143">
                  <c:v>1493.9270781597602</c:v>
                </c:pt>
                <c:pt idx="144">
                  <c:v>1473.9248569279464</c:v>
                </c:pt>
                <c:pt idx="145">
                  <c:v>1453.1143141209986</c:v>
                </c:pt>
                <c:pt idx="146">
                  <c:v>1431.6709709900003</c:v>
                </c:pt>
                <c:pt idx="147">
                  <c:v>1409.7500607044726</c:v>
                </c:pt>
                <c:pt idx="148">
                  <c:v>1387.4885893685553</c:v>
                </c:pt>
                <c:pt idx="149">
                  <c:v>1365.007196166101</c:v>
                </c:pt>
                <c:pt idx="150">
                  <c:v>1342.4118319224176</c:v>
                </c:pt>
                <c:pt idx="151">
                  <c:v>1319.7952735286569</c:v>
                </c:pt>
                <c:pt idx="152">
                  <c:v>1297.2384900086115</c:v>
                </c:pt>
                <c:pt idx="153">
                  <c:v>1274.8118745002052</c:v>
                </c:pt>
                <c:pt idx="154">
                  <c:v>1252.576355060186</c:v>
                </c:pt>
                <c:pt idx="155">
                  <c:v>1230.5843959667072</c:v>
                </c:pt>
                <c:pt idx="156">
                  <c:v>1208.8809000782881</c:v>
                </c:pt>
                <c:pt idx="157">
                  <c:v>1187.5040217978549</c:v>
                </c:pt>
                <c:pt idx="158">
                  <c:v>1166.4858992770489</c:v>
                </c:pt>
                <c:pt idx="159">
                  <c:v>1145.8533136695814</c:v>
                </c:pt>
                <c:pt idx="160">
                  <c:v>1125.6282824948255</c:v>
                </c:pt>
                <c:pt idx="161">
                  <c:v>1105.8285934965393</c:v>
                </c:pt>
                <c:pt idx="162">
                  <c:v>1086.4682847698598</c:v>
                </c:pt>
                <c:pt idx="163">
                  <c:v>1067.5580763762784</c:v>
                </c:pt>
                <c:pt idx="164">
                  <c:v>1049.1057581657381</c:v>
                </c:pt>
                <c:pt idx="165">
                  <c:v>1031.1165380721668</c:v>
                </c:pt>
                <c:pt idx="166">
                  <c:v>1013.59335473917</c:v>
                </c:pt>
                <c:pt idx="167">
                  <c:v>996.53715796213373</c:v>
                </c:pt>
                <c:pt idx="168">
                  <c:v>979.94716009788362</c:v>
                </c:pt>
                <c:pt idx="169">
                  <c:v>963.82106128996008</c:v>
                </c:pt>
                <c:pt idx="170">
                  <c:v>948.15525108344286</c:v>
                </c:pt>
                <c:pt idx="171">
                  <c:v>932.94498875532429</c:v>
                </c:pt>
                <c:pt idx="172">
                  <c:v>918.18456446220819</c:v>
                </c:pt>
                <c:pt idx="173">
                  <c:v>903.86744310432448</c:v>
                </c:pt>
                <c:pt idx="174">
                  <c:v>889.98639262146548</c:v>
                </c:pt>
                <c:pt idx="175">
                  <c:v>876.53359827060922</c:v>
                </c:pt>
                <c:pt idx="176">
                  <c:v>863.5007642850378</c:v>
                </c:pt>
                <c:pt idx="177">
                  <c:v>850.87920417915416</c:v>
                </c:pt>
                <c:pt idx="178">
                  <c:v>838.65992084059053</c:v>
                </c:pt>
                <c:pt idx="179">
                  <c:v>826.8336774403474</c:v>
                </c:pt>
                <c:pt idx="180">
                  <c:v>815.39106009146758</c:v>
                </c:pt>
                <c:pt idx="181">
                  <c:v>804.32253309614623</c:v>
                </c:pt>
                <c:pt idx="182">
                  <c:v>793.61848753925301</c:v>
                </c:pt>
                <c:pt idx="183">
                  <c:v>783.26928391220622</c:v>
                </c:pt>
                <c:pt idx="184">
                  <c:v>773.26528938420006</c:v>
                </c:pt>
                <c:pt idx="185">
                  <c:v>763.59691027729582</c:v>
                </c:pt>
                <c:pt idx="186">
                  <c:v>754.25462024721435</c:v>
                </c:pt>
                <c:pt idx="187">
                  <c:v>745.22898462225919</c:v>
                </c:pt>
                <c:pt idx="188">
                  <c:v>736.51068130815202</c:v>
                </c:pt>
                <c:pt idx="189">
                  <c:v>728.090518626228</c:v>
                </c:pt>
                <c:pt idx="190">
                  <c:v>719.95945041598588</c:v>
                </c:pt>
                <c:pt idx="191">
                  <c:v>712.10858870007314</c:v>
                </c:pt>
                <c:pt idx="192">
                  <c:v>704.52921418004053</c:v>
                </c:pt>
                <c:pt idx="193">
                  <c:v>697.21278480434933</c:v>
                </c:pt>
                <c:pt idx="194">
                  <c:v>690.15094262585501</c:v>
                </c:pt>
                <c:pt idx="195">
                  <c:v>683.3355191440927</c:v>
                </c:pt>
                <c:pt idx="196">
                  <c:v>676.75853930792073</c:v>
                </c:pt>
                <c:pt idx="197">
                  <c:v>670.41222433622875</c:v>
                </c:pt>
                <c:pt idx="198">
                  <c:v>664.28899349831238</c:v>
                </c:pt>
                <c:pt idx="199">
                  <c:v>658.38146498098195</c:v>
                </c:pt>
                <c:pt idx="200">
                  <c:v>652.68245595635813</c:v>
                </c:pt>
              </c:numCache>
            </c:numRef>
          </c:yVal>
        </c:ser>
        <c:ser>
          <c:idx val="1"/>
          <c:order val="1"/>
          <c:tx>
            <c:v>PTE</c:v>
          </c:tx>
          <c:spPr>
            <a:ln>
              <a:solidFill>
                <a:sysClr val="window" lastClr="FFFFFF">
                  <a:lumMod val="50000"/>
                </a:sysClr>
              </a:solidFill>
              <a:prstDash val="lgDash"/>
            </a:ln>
          </c:spPr>
          <c:marker>
            <c:symbol val="none"/>
          </c:marker>
          <c:xVal>
            <c:numRef>
              <c:f>'6 - IR model def'!$D$23:$D$223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xVal>
          <c:yVal>
            <c:numRef>
              <c:f>'6 - IR model def'!$G$23:$G$223</c:f>
              <c:numCache>
                <c:formatCode>0</c:formatCode>
                <c:ptCount val="201"/>
                <c:pt idx="0">
                  <c:v>0</c:v>
                </c:pt>
                <c:pt idx="1">
                  <c:v>100</c:v>
                </c:pt>
                <c:pt idx="2">
                  <c:v>196.36404443012862</c:v>
                </c:pt>
                <c:pt idx="3">
                  <c:v>289.22433501944664</c:v>
                </c:pt>
                <c:pt idx="4">
                  <c:v>378.70826670088366</c:v>
                </c:pt>
                <c:pt idx="5">
                  <c:v>464.93860238420956</c:v>
                </c:pt>
                <c:pt idx="6">
                  <c:v>548.03364137433869</c:v>
                </c:pt>
                <c:pt idx="7">
                  <c:v>628.10738166601948</c:v>
                </c:pt>
                <c:pt idx="8">
                  <c:v>705.26967633756055</c:v>
                </c:pt>
                <c:pt idx="9">
                  <c:v>779.62638425815123</c:v>
                </c:pt>
                <c:pt idx="10">
                  <c:v>851.27951531553015</c:v>
                </c:pt>
                <c:pt idx="11">
                  <c:v>920.32737036324113</c:v>
                </c:pt>
                <c:pt idx="12">
                  <c:v>986.86467607946815</c:v>
                </c:pt>
                <c:pt idx="13">
                  <c:v>1050.9827149224636</c:v>
                </c:pt>
                <c:pt idx="14">
                  <c:v>1112.769450360855</c:v>
                </c:pt>
                <c:pt idx="15">
                  <c:v>1172.3096475506325</c:v>
                </c:pt>
                <c:pt idx="16">
                  <c:v>1229.6849896243757</c:v>
                </c:pt>
                <c:pt idx="17">
                  <c:v>1284.9741897522561</c:v>
                </c:pt>
                <c:pt idx="18">
                  <c:v>1338.2530991285494</c:v>
                </c:pt>
                <c:pt idx="19">
                  <c:v>1389.5948110318086</c:v>
                </c:pt>
                <c:pt idx="20">
                  <c:v>1439.0697611014539</c:v>
                </c:pt>
                <c:pt idx="21">
                  <c:v>1486.7458239683508</c:v>
                </c:pt>
                <c:pt idx="22">
                  <c:v>1532.6884063719435</c:v>
                </c:pt>
                <c:pt idx="23">
                  <c:v>1576.96053689169</c:v>
                </c:pt>
                <c:pt idx="24">
                  <c:v>1619.622952415903</c:v>
                </c:pt>
                <c:pt idx="25">
                  <c:v>1660.7341814666217</c:v>
                </c:pt>
                <c:pt idx="26">
                  <c:v>1700.3506244948283</c:v>
                </c:pt>
                <c:pt idx="27">
                  <c:v>1738.526631256166</c:v>
                </c:pt>
                <c:pt idx="28">
                  <c:v>1775.3145753733102</c:v>
                </c:pt>
                <c:pt idx="29">
                  <c:v>1810.7649261872859</c:v>
                </c:pt>
                <c:pt idx="30">
                  <c:v>1844.926317996302</c:v>
                </c:pt>
                <c:pt idx="31">
                  <c:v>1877.8456167770926</c:v>
                </c:pt>
                <c:pt idx="32">
                  <c:v>1909.5679844803003</c:v>
                </c:pt>
                <c:pt idx="33">
                  <c:v>1940.1369409881083</c:v>
                </c:pt>
                <c:pt idx="34">
                  <c:v>1969.5944238191191</c:v>
                </c:pt>
                <c:pt idx="35">
                  <c:v>1997.9808456623919</c:v>
                </c:pt>
                <c:pt idx="36">
                  <c:v>2025.3351498195671</c:v>
                </c:pt>
                <c:pt idx="37">
                  <c:v>2051.6948636311399</c:v>
                </c:pt>
                <c:pt idx="38">
                  <c:v>2077.0961499601785</c:v>
                </c:pt>
                <c:pt idx="39">
                  <c:v>2101.5738568041179</c:v>
                </c:pt>
                <c:pt idx="40">
                  <c:v>2125.1615651026877</c:v>
                </c:pt>
                <c:pt idx="41">
                  <c:v>2147.8916348075709</c:v>
                </c:pt>
                <c:pt idx="42">
                  <c:v>2169.7952492769837</c:v>
                </c:pt>
                <c:pt idx="43">
                  <c:v>2190.9024580560927</c:v>
                </c:pt>
                <c:pt idx="44">
                  <c:v>2211.2422181019533</c:v>
                </c:pt>
                <c:pt idx="45">
                  <c:v>2230.8424335095278</c:v>
                </c:pt>
                <c:pt idx="46">
                  <c:v>2249.7299937932839</c:v>
                </c:pt>
                <c:pt idx="47">
                  <c:v>2267.9308107768902</c:v>
                </c:pt>
                <c:pt idx="48">
                  <c:v>2285.4698541416187</c:v>
                </c:pt>
                <c:pt idx="49">
                  <c:v>2302.3711856822256</c:v>
                </c:pt>
                <c:pt idx="50">
                  <c:v>2318.657992317299</c:v>
                </c:pt>
                <c:pt idx="51">
                  <c:v>2334.3526178993702</c:v>
                </c:pt>
                <c:pt idx="52">
                  <c:v>2349.47659386842</c:v>
                </c:pt>
                <c:pt idx="53">
                  <c:v>2364.0506687908369</c:v>
                </c:pt>
                <c:pt idx="54">
                  <c:v>2378.0948368243548</c:v>
                </c:pt>
                <c:pt idx="55">
                  <c:v>2391.6283651480162</c:v>
                </c:pt>
                <c:pt idx="56">
                  <c:v>2404.6698203947931</c:v>
                </c:pt>
                <c:pt idx="57">
                  <c:v>2417.2370941231325</c:v>
                </c:pt>
                <c:pt idx="58">
                  <c:v>2429.3474273623656</c:v>
                </c:pt>
                <c:pt idx="59">
                  <c:v>2441.0174342656569</c:v>
                </c:pt>
                <c:pt idx="60">
                  <c:v>2452.2631249029432</c:v>
                </c:pt>
                <c:pt idx="61">
                  <c:v>2463.0999272251329</c:v>
                </c:pt>
                <c:pt idx="62">
                  <c:v>2473.5427082296928</c:v>
                </c:pt>
                <c:pt idx="63">
                  <c:v>2483.605794356668</c:v>
                </c:pt>
                <c:pt idx="64">
                  <c:v>2493.3029911431086</c:v>
                </c:pt>
                <c:pt idx="65">
                  <c:v>2502.647602162871</c:v>
                </c:pt>
                <c:pt idx="66">
                  <c:v>2511.6524472777778</c:v>
                </c:pt>
                <c:pt idx="67">
                  <c:v>2520.3298802251707</c:v>
                </c:pt>
                <c:pt idx="68">
                  <c:v>2528.6918055659912</c:v>
                </c:pt>
                <c:pt idx="69">
                  <c:v>2536.7496950166337</c:v>
                </c:pt>
                <c:pt idx="70">
                  <c:v>2544.5146031869813</c:v>
                </c:pt>
                <c:pt idx="71">
                  <c:v>2551.9971827462136</c:v>
                </c:pt>
                <c:pt idx="72">
                  <c:v>2559.207699037192</c:v>
                </c:pt>
                <c:pt idx="73">
                  <c:v>2566.156044159472</c:v>
                </c:pt>
                <c:pt idx="74">
                  <c:v>2572.8517505402647</c:v>
                </c:pt>
                <c:pt idx="75">
                  <c:v>2579.3040040119627</c:v>
                </c:pt>
                <c:pt idx="76">
                  <c:v>2585.5216564141742</c:v>
                </c:pt>
                <c:pt idx="77">
                  <c:v>2591.5132377375526</c:v>
                </c:pt>
                <c:pt idx="78">
                  <c:v>2597.2869678260799</c:v>
                </c:pt>
                <c:pt idx="79">
                  <c:v>2602.8507676538643</c:v>
                </c:pt>
                <c:pt idx="80">
                  <c:v>2608.2122701919138</c:v>
                </c:pt>
                <c:pt idx="81">
                  <c:v>2613.3788308798025</c:v>
                </c:pt>
                <c:pt idx="82">
                  <c:v>2618.3575377165889</c:v>
                </c:pt>
                <c:pt idx="83">
                  <c:v>2623.1552209848355</c:v>
                </c:pt>
                <c:pt idx="84">
                  <c:v>2627.7784626210655</c:v>
                </c:pt>
                <c:pt idx="85">
                  <c:v>2632.2336052455144</c:v>
                </c:pt>
                <c:pt idx="86">
                  <c:v>2636.526760863564</c:v>
                </c:pt>
                <c:pt idx="87">
                  <c:v>2640.6638192507958</c:v>
                </c:pt>
                <c:pt idx="88">
                  <c:v>2644.6504560331682</c:v>
                </c:pt>
                <c:pt idx="89">
                  <c:v>2648.4921404734014</c:v>
                </c:pt>
                <c:pt idx="90">
                  <c:v>2652.1941429742533</c:v>
                </c:pt>
                <c:pt idx="91">
                  <c:v>2655.7615423089787</c:v>
                </c:pt>
                <c:pt idx="92">
                  <c:v>2659.1992325888937</c:v>
                </c:pt>
                <c:pt idx="93">
                  <c:v>2662.5119299776011</c:v>
                </c:pt>
                <c:pt idx="94">
                  <c:v>2665.7041791610905</c:v>
                </c:pt>
                <c:pt idx="95">
                  <c:v>2668.780359582589</c:v>
                </c:pt>
                <c:pt idx="96">
                  <c:v>2671.7446914507127</c:v>
                </c:pt>
                <c:pt idx="97">
                  <c:v>2674.601241529168</c:v>
                </c:pt>
                <c:pt idx="98">
                  <c:v>2677.3539287159392</c:v>
                </c:pt>
                <c:pt idx="99">
                  <c:v>2680.006529419622</c:v>
                </c:pt>
                <c:pt idx="100">
                  <c:v>2682.5626827402725</c:v>
                </c:pt>
                <c:pt idx="101">
                  <c:v>2685.0258954618866</c:v>
                </c:pt>
                <c:pt idx="102">
                  <c:v>2687.3995468633516</c:v>
                </c:pt>
                <c:pt idx="103">
                  <c:v>2689.6868933544756</c:v>
                </c:pt>
                <c:pt idx="104">
                  <c:v>2691.8910729434533</c:v>
                </c:pt>
                <c:pt idx="105">
                  <c:v>2694.0151095418955</c:v>
                </c:pt>
                <c:pt idx="106">
                  <c:v>2696.0619171133308</c:v>
                </c:pt>
                <c:pt idx="107">
                  <c:v>2698.0343036708678</c:v>
                </c:pt>
                <c:pt idx="108">
                  <c:v>2699.9349751295067</c:v>
                </c:pt>
                <c:pt idx="109">
                  <c:v>2701.7665390183802</c:v>
                </c:pt>
                <c:pt idx="110">
                  <c:v>2703.5315080580203</c:v>
                </c:pt>
                <c:pt idx="111">
                  <c:v>2705.2323036075572</c:v>
                </c:pt>
                <c:pt idx="112">
                  <c:v>2706.8712589865786</c:v>
                </c:pt>
                <c:pt idx="113">
                  <c:v>2708.4506226762087</c:v>
                </c:pt>
                <c:pt idx="114">
                  <c:v>2709.972561403797</c:v>
                </c:pt>
                <c:pt idx="115">
                  <c:v>2711.4391631154499</c:v>
                </c:pt>
                <c:pt idx="116">
                  <c:v>2712.8524398404797</c:v>
                </c:pt>
                <c:pt idx="117">
                  <c:v>2714.2143304517085</c:v>
                </c:pt>
                <c:pt idx="118">
                  <c:v>2715.5267033254027</c:v>
                </c:pt>
                <c:pt idx="119">
                  <c:v>2716.7913589044983</c:v>
                </c:pt>
                <c:pt idx="120">
                  <c:v>2698.0100321686259</c:v>
                </c:pt>
                <c:pt idx="121">
                  <c:v>2659.9115861283021</c:v>
                </c:pt>
                <c:pt idx="122">
                  <c:v>2613.1983826588162</c:v>
                </c:pt>
                <c:pt idx="123">
                  <c:v>2558.1836505127444</c:v>
                </c:pt>
                <c:pt idx="124">
                  <c:v>2500.1692295843873</c:v>
                </c:pt>
                <c:pt idx="125">
                  <c:v>2439.2641872251033</c:v>
                </c:pt>
                <c:pt idx="126">
                  <c:v>2380.5736251458143</c:v>
                </c:pt>
                <c:pt idx="127">
                  <c:v>2294.0170258274361</c:v>
                </c:pt>
                <c:pt idx="128">
                  <c:v>2210.607586003066</c:v>
                </c:pt>
                <c:pt idx="129">
                  <c:v>2130.2308763517885</c:v>
                </c:pt>
                <c:pt idx="130">
                  <c:v>2052.7766281519557</c:v>
                </c:pt>
                <c:pt idx="131">
                  <c:v>1978.1385820036469</c:v>
                </c:pt>
                <c:pt idx="132">
                  <c:v>1906.2143420515106</c:v>
                </c:pt>
                <c:pt idx="133">
                  <c:v>1836.9052355080016</c:v>
                </c:pt>
                <c:pt idx="134">
                  <c:v>1770.1161772842895</c:v>
                </c:pt>
                <c:pt idx="135">
                  <c:v>1705.755539543127</c:v>
                </c:pt>
                <c:pt idx="136">
                  <c:v>1643.7350259947193</c:v>
                </c:pt>
                <c:pt idx="137">
                  <c:v>1583.9695507631377</c:v>
                </c:pt>
                <c:pt idx="138">
                  <c:v>1526.3771216570988</c:v>
                </c:pt>
                <c:pt idx="139">
                  <c:v>1470.878727684965</c:v>
                </c:pt>
                <c:pt idx="140">
                  <c:v>1417.3982306596504</c:v>
                </c:pt>
                <c:pt idx="141">
                  <c:v>1365.8622607447226</c:v>
                </c:pt>
                <c:pt idx="142">
                  <c:v>1316.2001157984037</c:v>
                </c:pt>
                <c:pt idx="143">
                  <c:v>1268.3436643773782</c:v>
                </c:pt>
                <c:pt idx="144">
                  <c:v>1222.2272522673381</c:v>
                </c:pt>
                <c:pt idx="145">
                  <c:v>1177.787612412038</c:v>
                </c:pt>
                <c:pt idx="146">
                  <c:v>1134.9637781172873</c:v>
                </c:pt>
                <c:pt idx="147">
                  <c:v>1093.6969994108092</c:v>
                </c:pt>
                <c:pt idx="148">
                  <c:v>1053.9306624432159</c:v>
                </c:pt>
                <c:pt idx="149">
                  <c:v>1015.6102118195295</c:v>
                </c:pt>
                <c:pt idx="150">
                  <c:v>978.68307575469487</c:v>
                </c:pt>
                <c:pt idx="151">
                  <c:v>943.0985939504036</c:v>
                </c:pt>
                <c:pt idx="152">
                  <c:v>908.80794809428528</c:v>
                </c:pt>
                <c:pt idx="153">
                  <c:v>875.76409488611739</c:v>
                </c:pt>
                <c:pt idx="154">
                  <c:v>843.92170149917195</c:v>
                </c:pt>
                <c:pt idx="155">
                  <c:v>813.23708338815948</c:v>
                </c:pt>
                <c:pt idx="156">
                  <c:v>783.66814435844822</c:v>
                </c:pt>
                <c:pt idx="157">
                  <c:v>755.17431881433959</c:v>
                </c:pt>
                <c:pt idx="158">
                  <c:v>727.7165161071714</c:v>
                </c:pt>
                <c:pt idx="159">
                  <c:v>701.25706690689879</c:v>
                </c:pt>
                <c:pt idx="160">
                  <c:v>675.75967152358078</c:v>
                </c:pt>
                <c:pt idx="161">
                  <c:v>651.18935010787459</c:v>
                </c:pt>
                <c:pt idx="162">
                  <c:v>627.51239466221807</c:v>
                </c:pt>
                <c:pt idx="163">
                  <c:v>604.69632279686391</c:v>
                </c:pt>
                <c:pt idx="164">
                  <c:v>582.70983316732395</c:v>
                </c:pt>
                <c:pt idx="165">
                  <c:v>561.52276253208845</c:v>
                </c:pt>
                <c:pt idx="166">
                  <c:v>541.10604437170741</c:v>
                </c:pt>
                <c:pt idx="167">
                  <c:v>521.43166901246366</c:v>
                </c:pt>
                <c:pt idx="168">
                  <c:v>502.47264519993172</c:v>
                </c:pt>
                <c:pt idx="169">
                  <c:v>484.20296306970477</c:v>
                </c:pt>
                <c:pt idx="170">
                  <c:v>466.59755846448962</c:v>
                </c:pt>
                <c:pt idx="171">
                  <c:v>449.63227854861617</c:v>
                </c:pt>
                <c:pt idx="172">
                  <c:v>433.28384867278817</c:v>
                </c:pt>
                <c:pt idx="173">
                  <c:v>417.52984044361688</c:v>
                </c:pt>
                <c:pt idx="174">
                  <c:v>402.34864095413212</c:v>
                </c:pt>
                <c:pt idx="175">
                  <c:v>387.71942313305857</c:v>
                </c:pt>
                <c:pt idx="176">
                  <c:v>373.62211717217895</c:v>
                </c:pt>
                <c:pt idx="177">
                  <c:v>360.03738299258578</c:v>
                </c:pt>
                <c:pt idx="178">
                  <c:v>346.9465837120477</c:v>
                </c:pt>
                <c:pt idx="179">
                  <c:v>334.33176007709108</c:v>
                </c:pt>
                <c:pt idx="180">
                  <c:v>322.17560582471907</c:v>
                </c:pt>
                <c:pt idx="181">
                  <c:v>310.46144393996838</c:v>
                </c:pt>
                <c:pt idx="182">
                  <c:v>299.17320377673002</c:v>
                </c:pt>
                <c:pt idx="183">
                  <c:v>288.29539901044734</c:v>
                </c:pt>
                <c:pt idx="184">
                  <c:v>277.81310639244407</c:v>
                </c:pt>
                <c:pt idx="185">
                  <c:v>267.71194527673532</c:v>
                </c:pt>
                <c:pt idx="186">
                  <c:v>257.97805789123487</c:v>
                </c:pt>
                <c:pt idx="187">
                  <c:v>248.59809032629252</c:v>
                </c:pt>
                <c:pt idx="188">
                  <c:v>239.55917421447981</c:v>
                </c:pt>
                <c:pt idx="189">
                  <c:v>230.84890907649057</c:v>
                </c:pt>
                <c:pt idx="190">
                  <c:v>222.45534530893661</c:v>
                </c:pt>
                <c:pt idx="191">
                  <c:v>214.36696779069973</c:v>
                </c:pt>
                <c:pt idx="192">
                  <c:v>206.57268008534942</c:v>
                </c:pt>
                <c:pt idx="193">
                  <c:v>199.06178921795359</c:v>
                </c:pt>
                <c:pt idx="194">
                  <c:v>191.8239910053978</c:v>
                </c:pt>
                <c:pt idx="195">
                  <c:v>184.84935592008748</c:v>
                </c:pt>
                <c:pt idx="196">
                  <c:v>178.12831546763968</c:v>
                </c:pt>
                <c:pt idx="197">
                  <c:v>171.65164905987598</c:v>
                </c:pt>
                <c:pt idx="198">
                  <c:v>165.41047136510736</c:v>
                </c:pt>
                <c:pt idx="199">
                  <c:v>159.39622011835723</c:v>
                </c:pt>
                <c:pt idx="200">
                  <c:v>153.6006443747994</c:v>
                </c:pt>
              </c:numCache>
            </c:numRef>
          </c:yVal>
        </c:ser>
        <c:ser>
          <c:idx val="2"/>
          <c:order val="2"/>
          <c:tx>
            <c:v>NTE</c:v>
          </c:tx>
          <c:spPr>
            <a:ln>
              <a:solidFill>
                <a:sysClr val="window" lastClr="FFFFFF">
                  <a:lumMod val="50000"/>
                </a:sysClr>
              </a:solidFill>
              <a:prstDash val="dash"/>
            </a:ln>
          </c:spPr>
          <c:marker>
            <c:symbol val="none"/>
          </c:marker>
          <c:xVal>
            <c:numRef>
              <c:f>'6 - IR model def'!$D$23:$D$223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xVal>
          <c:yVal>
            <c:numRef>
              <c:f>'6 - IR model def'!$I$23:$I$223</c:f>
              <c:numCache>
                <c:formatCode>0</c:formatCode>
                <c:ptCount val="201"/>
                <c:pt idx="0">
                  <c:v>0</c:v>
                </c:pt>
                <c:pt idx="1">
                  <c:v>200</c:v>
                </c:pt>
                <c:pt idx="2">
                  <c:v>380.96748360719187</c:v>
                </c:pt>
                <c:pt idx="3">
                  <c:v>544.71363422278819</c:v>
                </c:pt>
                <c:pt idx="4">
                  <c:v>692.87727835913176</c:v>
                </c:pt>
                <c:pt idx="5">
                  <c:v>826.94128756625958</c:v>
                </c:pt>
                <c:pt idx="6">
                  <c:v>948.24741950878627</c:v>
                </c:pt>
                <c:pt idx="7">
                  <c:v>1058.0097467275914</c:v>
                </c:pt>
                <c:pt idx="8">
                  <c:v>1157.3268074858734</c:v>
                </c:pt>
                <c:pt idx="9">
                  <c:v>1247.1926003093176</c:v>
                </c:pt>
                <c:pt idx="10">
                  <c:v>1328.5065322574374</c:v>
                </c:pt>
                <c:pt idx="11">
                  <c:v>1402.0824204917258</c:v>
                </c:pt>
                <c:pt idx="12">
                  <c:v>1468.6566372313416</c:v>
                </c:pt>
                <c:pt idx="13">
                  <c:v>1528.8954796137821</c:v>
                </c:pt>
                <c:pt idx="14">
                  <c:v>1583.4018382205845</c:v>
                </c:pt>
                <c:pt idx="15">
                  <c:v>1632.7212310089058</c:v>
                </c:pt>
                <c:pt idx="16">
                  <c:v>1677.3472630385918</c:v>
                </c:pt>
                <c:pt idx="17">
                  <c:v>1717.7265666375229</c:v>
                </c:pt>
                <c:pt idx="18">
                  <c:v>1754.2632714480696</c:v>
                </c:pt>
                <c:pt idx="19">
                  <c:v>1787.323049092387</c:v>
                </c:pt>
                <c:pt idx="20">
                  <c:v>1817.2367729369139</c:v>
                </c:pt>
                <c:pt idx="21">
                  <c:v>1844.3038295842364</c:v>
                </c:pt>
                <c:pt idx="22">
                  <c:v>1868.7951152348328</c:v>
                </c:pt>
                <c:pt idx="23">
                  <c:v>1890.9557469072995</c:v>
                </c:pt>
                <c:pt idx="24">
                  <c:v>1911.0075156518603</c:v>
                </c:pt>
                <c:pt idx="25">
                  <c:v>1929.1511063097428</c:v>
                </c:pt>
                <c:pt idx="26">
                  <c:v>1945.5681060345225</c:v>
                </c:pt>
                <c:pt idx="27">
                  <c:v>1960.4228216773893</c:v>
                </c:pt>
                <c:pt idx="28">
                  <c:v>1973.8639242253391</c:v>
                </c:pt>
                <c:pt idx="29">
                  <c:v>1986.0259367503827</c:v>
                </c:pt>
                <c:pt idx="30">
                  <c:v>1997.0305807616642</c:v>
                </c:pt>
                <c:pt idx="31">
                  <c:v>2006.9879944352369</c:v>
                </c:pt>
                <c:pt idx="32">
                  <c:v>2015.9978349139485</c:v>
                </c:pt>
                <c:pt idx="33">
                  <c:v>2024.1502757096218</c:v>
                </c:pt>
                <c:pt idx="34">
                  <c:v>2031.5269091898699</c:v>
                </c:pt>
                <c:pt idx="35">
                  <c:v>2038.2015631819352</c:v>
                </c:pt>
                <c:pt idx="36">
                  <c:v>2044.2410398663988</c:v>
                </c:pt>
                <c:pt idx="37">
                  <c:v>2049.7057843558573</c:v>
                </c:pt>
                <c:pt idx="38">
                  <c:v>2054.6504896499255</c:v>
                </c:pt>
                <c:pt idx="39">
                  <c:v>2059.1246440211585</c:v>
                </c:pt>
                <c:pt idx="40">
                  <c:v>2063.1730263103191</c:v>
                </c:pt>
                <c:pt idx="41">
                  <c:v>2066.836154088066</c:v>
                </c:pt>
                <c:pt idx="42">
                  <c:v>2070.1506891684185</c:v>
                </c:pt>
                <c:pt idx="43">
                  <c:v>2073.1498045325143</c:v>
                </c:pt>
                <c:pt idx="44">
                  <c:v>2075.8635163349545</c:v>
                </c:pt>
                <c:pt idx="45">
                  <c:v>2078.3189843155678</c:v>
                </c:pt>
                <c:pt idx="46">
                  <c:v>2080.5407836232162</c:v>
                </c:pt>
                <c:pt idx="47">
                  <c:v>2082.551150772143</c:v>
                </c:pt>
                <c:pt idx="48">
                  <c:v>2084.3702061924823</c:v>
                </c:pt>
                <c:pt idx="49">
                  <c:v>2086.0161556022863</c:v>
                </c:pt>
                <c:pt idx="50">
                  <c:v>2087.5054722164714</c:v>
                </c:pt>
                <c:pt idx="51">
                  <c:v>2088.8530616162884</c:v>
                </c:pt>
                <c:pt idx="52">
                  <c:v>2090.0724109293915</c:v>
                </c:pt>
                <c:pt idx="53">
                  <c:v>2091.1757238135433</c:v>
                </c:pt>
                <c:pt idx="54">
                  <c:v>2092.1740425949256</c:v>
                </c:pt>
                <c:pt idx="55">
                  <c:v>2093.0773587834483</c:v>
                </c:pt>
                <c:pt idx="56">
                  <c:v>2093.8947130711413</c:v>
                </c:pt>
                <c:pt idx="57">
                  <c:v>2094.634285814438</c:v>
                </c:pt>
                <c:pt idx="58">
                  <c:v>2095.303478905932</c:v>
                </c:pt>
                <c:pt idx="59">
                  <c:v>2095.9089898550073</c:v>
                </c:pt>
                <c:pt idx="60">
                  <c:v>2096.4568788187607</c:v>
                </c:pt>
                <c:pt idx="61">
                  <c:v>2096.9526292540941</c:v>
                </c:pt>
                <c:pt idx="62">
                  <c:v>2097.4012027979911</c:v>
                </c:pt>
                <c:pt idx="63">
                  <c:v>2097.8070889252504</c:v>
                </c:pt>
                <c:pt idx="64">
                  <c:v>2098.1743498806563</c:v>
                </c:pt>
                <c:pt idx="65">
                  <c:v>2098.506661335291</c:v>
                </c:pt>
                <c:pt idx="66">
                  <c:v>2098.8073491738865</c:v>
                </c:pt>
                <c:pt idx="67">
                  <c:v>2099.0794227813958</c:v>
                </c:pt>
                <c:pt idx="68">
                  <c:v>2099.3256051619305</c:v>
                </c:pt>
                <c:pt idx="69">
                  <c:v>2099.5483601914993</c:v>
                </c:pt>
                <c:pt idx="70">
                  <c:v>2099.7499172773087</c:v>
                </c:pt>
                <c:pt idx="71">
                  <c:v>2099.9322936704193</c:v>
                </c:pt>
                <c:pt idx="72">
                  <c:v>2100.0973146550723</c:v>
                </c:pt>
                <c:pt idx="73">
                  <c:v>2100.2466318167476</c:v>
                </c:pt>
                <c:pt idx="74">
                  <c:v>2100.3817395717865</c:v>
                </c:pt>
                <c:pt idx="75">
                  <c:v>2100.5039901240125</c:v>
                </c:pt>
                <c:pt idx="76">
                  <c:v>2100.6146069980423</c:v>
                </c:pt>
                <c:pt idx="77">
                  <c:v>2100.7146972847304</c:v>
                </c:pt>
                <c:pt idx="78">
                  <c:v>2100.8052627213078</c:v>
                </c:pt>
                <c:pt idx="79">
                  <c:v>2100.8872097171038</c:v>
                </c:pt>
                <c:pt idx="80">
                  <c:v>2100.9613584251956</c:v>
                </c:pt>
                <c:pt idx="81">
                  <c:v>2101.028450950776</c:v>
                </c:pt>
                <c:pt idx="82">
                  <c:v>2101.0891587783917</c:v>
                </c:pt>
                <c:pt idx="83">
                  <c:v>2101.1440894923862</c:v>
                </c:pt>
                <c:pt idx="84">
                  <c:v>2101.1937928578081</c:v>
                </c:pt>
                <c:pt idx="85">
                  <c:v>2101.2387663226436</c:v>
                </c:pt>
                <c:pt idx="86">
                  <c:v>2101.2794599964454</c:v>
                </c:pt>
                <c:pt idx="87">
                  <c:v>2101.3162811551792</c:v>
                </c:pt>
                <c:pt idx="88">
                  <c:v>2101.3495983173771</c:v>
                </c:pt>
                <c:pt idx="89">
                  <c:v>2101.3797449323961</c:v>
                </c:pt>
                <c:pt idx="90">
                  <c:v>2101.4070227176926</c:v>
                </c:pt>
                <c:pt idx="91">
                  <c:v>2101.43170467851</c:v>
                </c:pt>
                <c:pt idx="92">
                  <c:v>2101.454037840208</c:v>
                </c:pt>
                <c:pt idx="93">
                  <c:v>2101.4742457205757</c:v>
                </c:pt>
                <c:pt idx="94">
                  <c:v>2101.4925305668712</c:v>
                </c:pt>
                <c:pt idx="95">
                  <c:v>2101.5090753799823</c:v>
                </c:pt>
                <c:pt idx="96">
                  <c:v>2101.5240457459595</c:v>
                </c:pt>
                <c:pt idx="97">
                  <c:v>2101.5375914932574</c:v>
                </c:pt>
                <c:pt idx="98">
                  <c:v>2101.5498481922682</c:v>
                </c:pt>
                <c:pt idx="99">
                  <c:v>2101.5609385121547</c:v>
                </c:pt>
                <c:pt idx="100">
                  <c:v>2101.5709734485663</c:v>
                </c:pt>
                <c:pt idx="101">
                  <c:v>2101.580053434519</c:v>
                </c:pt>
                <c:pt idx="102">
                  <c:v>2101.5882693455642</c:v>
                </c:pt>
                <c:pt idx="103">
                  <c:v>2101.5957034093008</c:v>
                </c:pt>
                <c:pt idx="104">
                  <c:v>2101.6024300283379</c:v>
                </c:pt>
                <c:pt idx="105">
                  <c:v>2101.6085165249397</c:v>
                </c:pt>
                <c:pt idx="106">
                  <c:v>2101.6140238148096</c:v>
                </c:pt>
                <c:pt idx="107">
                  <c:v>2101.6190070167559</c:v>
                </c:pt>
                <c:pt idx="108">
                  <c:v>2101.6235160043384</c:v>
                </c:pt>
                <c:pt idx="109">
                  <c:v>2101.6275959050208</c:v>
                </c:pt>
                <c:pt idx="110">
                  <c:v>2101.6312875518197</c:v>
                </c:pt>
                <c:pt idx="111">
                  <c:v>2101.6346278919777</c:v>
                </c:pt>
                <c:pt idx="112">
                  <c:v>2101.6376503567417</c:v>
                </c:pt>
                <c:pt idx="113">
                  <c:v>2101.6403851959549</c:v>
                </c:pt>
                <c:pt idx="114">
                  <c:v>2101.6428597808072</c:v>
                </c:pt>
                <c:pt idx="115">
                  <c:v>2101.6450988777756</c:v>
                </c:pt>
                <c:pt idx="116">
                  <c:v>2101.6471248964954</c:v>
                </c:pt>
                <c:pt idx="117">
                  <c:v>2101.6489581140427</c:v>
                </c:pt>
                <c:pt idx="118">
                  <c:v>2101.6506168778751</c:v>
                </c:pt>
                <c:pt idx="119">
                  <c:v>2101.6521177894583</c:v>
                </c:pt>
                <c:pt idx="120">
                  <c:v>2061.6534758704197</c:v>
                </c:pt>
                <c:pt idx="121">
                  <c:v>1985.4612079914518</c:v>
                </c:pt>
                <c:pt idx="122">
                  <c:v>1896.5195930495424</c:v>
                </c:pt>
                <c:pt idx="123">
                  <c:v>1796.0418918295566</c:v>
                </c:pt>
                <c:pt idx="124">
                  <c:v>1695.1259080874761</c:v>
                </c:pt>
                <c:pt idx="125">
                  <c:v>1593.8133499197331</c:v>
                </c:pt>
                <c:pt idx="126">
                  <c:v>1502.1419563726147</c:v>
                </c:pt>
                <c:pt idx="127">
                  <c:v>1359.1942493276815</c:v>
                </c:pt>
                <c:pt idx="128">
                  <c:v>1229.8498151709834</c:v>
                </c:pt>
                <c:pt idx="129">
                  <c:v>1112.8141313313147</c:v>
                </c:pt>
                <c:pt idx="130">
                  <c:v>1006.9158653477559</c:v>
                </c:pt>
                <c:pt idx="131">
                  <c:v>911.0951517807074</c:v>
                </c:pt>
                <c:pt idx="132">
                  <c:v>824.39298472233588</c:v>
                </c:pt>
                <c:pt idx="133">
                  <c:v>745.94161974311658</c:v>
                </c:pt>
                <c:pt idx="134">
                  <c:v>674.95588921392311</c:v>
                </c:pt>
                <c:pt idx="135">
                  <c:v>610.72534408449133</c:v>
                </c:pt>
                <c:pt idx="136">
                  <c:v>552.60714347053408</c:v>
                </c:pt>
                <c:pt idx="137">
                  <c:v>500.01962088610509</c:v>
                </c:pt>
                <c:pt idx="138">
                  <c:v>452.43646272990264</c:v>
                </c:pt>
                <c:pt idx="139">
                  <c:v>409.38144076184773</c:v>
                </c:pt>
                <c:pt idx="140">
                  <c:v>370.42364585079139</c:v>
                </c:pt>
                <c:pt idx="141">
                  <c:v>335.17317529109675</c:v>
                </c:pt>
                <c:pt idx="142">
                  <c:v>303.27723052531007</c:v>
                </c:pt>
                <c:pt idx="143">
                  <c:v>274.41658621761803</c:v>
                </c:pt>
                <c:pt idx="144">
                  <c:v>248.30239533939178</c:v>
                </c:pt>
                <c:pt idx="145">
                  <c:v>224.67329829103932</c:v>
                </c:pt>
                <c:pt idx="146">
                  <c:v>203.29280712728698</c:v>
                </c:pt>
                <c:pt idx="147">
                  <c:v>183.94693870633665</c:v>
                </c:pt>
                <c:pt idx="148">
                  <c:v>166.44207307466056</c:v>
                </c:pt>
                <c:pt idx="149">
                  <c:v>150.60301565342834</c:v>
                </c:pt>
                <c:pt idx="150">
                  <c:v>136.27124383227729</c:v>
                </c:pt>
                <c:pt idx="151">
                  <c:v>123.30332042174646</c:v>
                </c:pt>
                <c:pt idx="152">
                  <c:v>111.56945808567367</c:v>
                </c:pt>
                <c:pt idx="153">
                  <c:v>100.95222038591217</c:v>
                </c:pt>
                <c:pt idx="154">
                  <c:v>91.345346438985928</c:v>
                </c:pt>
                <c:pt idx="155">
                  <c:v>82.652687421452256</c:v>
                </c:pt>
                <c:pt idx="156">
                  <c:v>74.787244280160081</c:v>
                </c:pt>
                <c:pt idx="157">
                  <c:v>67.670297016484625</c:v>
                </c:pt>
                <c:pt idx="158">
                  <c:v>61.230616830122443</c:v>
                </c:pt>
                <c:pt idx="159">
                  <c:v>55.403753237317162</c:v>
                </c:pt>
                <c:pt idx="160">
                  <c:v>50.131389028755493</c:v>
                </c:pt>
                <c:pt idx="161">
                  <c:v>45.360756611335347</c:v>
                </c:pt>
                <c:pt idx="162">
                  <c:v>41.044109892358257</c:v>
                </c:pt>
                <c:pt idx="163">
                  <c:v>37.138246420585631</c:v>
                </c:pt>
                <c:pt idx="164">
                  <c:v>33.604075001585919</c:v>
                </c:pt>
                <c:pt idx="165">
                  <c:v>30.406224459921734</c:v>
                </c:pt>
                <c:pt idx="166">
                  <c:v>27.51268963253742</c:v>
                </c:pt>
                <c:pt idx="167">
                  <c:v>24.894511050329871</c:v>
                </c:pt>
                <c:pt idx="168">
                  <c:v>22.525485102048144</c:v>
                </c:pt>
                <c:pt idx="169">
                  <c:v>20.381901779744716</c:v>
                </c:pt>
                <c:pt idx="170">
                  <c:v>18.442307381046739</c:v>
                </c:pt>
                <c:pt idx="171">
                  <c:v>16.68728979329185</c:v>
                </c:pt>
                <c:pt idx="172">
                  <c:v>15.099284210580018</c:v>
                </c:pt>
                <c:pt idx="173">
                  <c:v>13.662397339292355</c:v>
                </c:pt>
                <c:pt idx="174">
                  <c:v>12.362248332666658</c:v>
                </c:pt>
                <c:pt idx="175">
                  <c:v>11.185824862449444</c:v>
                </c:pt>
                <c:pt idx="176">
                  <c:v>10.121352887141196</c:v>
                </c:pt>
                <c:pt idx="177">
                  <c:v>9.1581788134316433</c:v>
                </c:pt>
                <c:pt idx="178">
                  <c:v>8.286662871457116</c:v>
                </c:pt>
                <c:pt idx="179">
                  <c:v>7.4980826367437068</c:v>
                </c:pt>
                <c:pt idx="180">
                  <c:v>6.7845457332514352</c:v>
                </c:pt>
                <c:pt idx="181">
                  <c:v>6.1389108438221145</c:v>
                </c:pt>
                <c:pt idx="182">
                  <c:v>5.5547162374769554</c:v>
                </c:pt>
                <c:pt idx="183">
                  <c:v>5.0261150982410685</c:v>
                </c:pt>
                <c:pt idx="184">
                  <c:v>4.5478170082440013</c:v>
                </c:pt>
                <c:pt idx="185">
                  <c:v>4.1150349994395246</c:v>
                </c:pt>
                <c:pt idx="186">
                  <c:v>3.7234376440204655</c:v>
                </c:pt>
                <c:pt idx="187">
                  <c:v>3.3691057040333741</c:v>
                </c:pt>
                <c:pt idx="188">
                  <c:v>3.0484929063277817</c:v>
                </c:pt>
                <c:pt idx="189">
                  <c:v>2.758390450262568</c:v>
                </c:pt>
                <c:pt idx="190">
                  <c:v>2.4958948929506297</c:v>
                </c:pt>
                <c:pt idx="191">
                  <c:v>2.2583790906265855</c:v>
                </c:pt>
                <c:pt idx="192">
                  <c:v>2.0434659053089579</c:v>
                </c:pt>
                <c:pt idx="193">
                  <c:v>1.849004413604272</c:v>
                </c:pt>
                <c:pt idx="194">
                  <c:v>1.6730483795427828</c:v>
                </c:pt>
                <c:pt idx="195">
                  <c:v>1.5138367759947378</c:v>
                </c:pt>
                <c:pt idx="196">
                  <c:v>1.3697761597189597</c:v>
                </c:pt>
                <c:pt idx="197">
                  <c:v>1.2394247236473157</c:v>
                </c:pt>
                <c:pt idx="198">
                  <c:v>1.1214778667949699</c:v>
                </c:pt>
                <c:pt idx="199">
                  <c:v>1.0147551373752364</c:v>
                </c:pt>
                <c:pt idx="200">
                  <c:v>0.91818841844133425</c:v>
                </c:pt>
              </c:numCache>
            </c:numRef>
          </c:yVal>
        </c:ser>
        <c:ser>
          <c:idx val="3"/>
          <c:order val="3"/>
          <c:tx>
            <c:v>Crossover</c:v>
          </c:tx>
          <c:spPr>
            <a:ln w="19050">
              <a:solidFill>
                <a:sysClr val="windowText" lastClr="000000"/>
              </a:solidFill>
              <a:prstDash val="sysDot"/>
            </a:ln>
          </c:spPr>
          <c:marker>
            <c:symbol val="none"/>
          </c:marker>
          <c:xVal>
            <c:numRef>
              <c:f>'6 - IR model def'!$L$25:$L$26</c:f>
              <c:numCache>
                <c:formatCode>0</c:formatCode>
                <c:ptCount val="2"/>
                <c:pt idx="0">
                  <c:v>37</c:v>
                </c:pt>
                <c:pt idx="1">
                  <c:v>37</c:v>
                </c:pt>
              </c:numCache>
            </c:numRef>
          </c:xVal>
          <c:yVal>
            <c:numRef>
              <c:f>'6 - IR model def'!$M$25:$M$26</c:f>
              <c:numCache>
                <c:formatCode>0</c:formatCode>
                <c:ptCount val="2"/>
                <c:pt idx="0">
                  <c:v>0</c:v>
                </c:pt>
                <c:pt idx="1">
                  <c:v>3000</c:v>
                </c:pt>
              </c:numCache>
            </c:numRef>
          </c:yVal>
        </c:ser>
        <c:ser>
          <c:idx val="4"/>
          <c:order val="4"/>
          <c:tx>
            <c:v>Taper start</c:v>
          </c:tx>
          <c:spPr>
            <a:ln w="19050">
              <a:solidFill>
                <a:sysClr val="windowText" lastClr="000000"/>
              </a:solidFill>
              <a:prstDash val="sysDot"/>
            </a:ln>
          </c:spPr>
          <c:marker>
            <c:symbol val="none"/>
          </c:marker>
          <c:xVal>
            <c:numRef>
              <c:f>'6 - IR model def'!$L$30:$L$31</c:f>
              <c:numCache>
                <c:formatCode>0</c:formatCode>
                <c:ptCount val="2"/>
                <c:pt idx="0">
                  <c:v>120</c:v>
                </c:pt>
                <c:pt idx="1">
                  <c:v>120</c:v>
                </c:pt>
              </c:numCache>
            </c:numRef>
          </c:xVal>
          <c:yVal>
            <c:numRef>
              <c:f>'6 - IR model def'!$M$30:$M$31</c:f>
              <c:numCache>
                <c:formatCode>0</c:formatCode>
                <c:ptCount val="2"/>
                <c:pt idx="0">
                  <c:v>0</c:v>
                </c:pt>
                <c:pt idx="1">
                  <c:v>3000</c:v>
                </c:pt>
              </c:numCache>
            </c:numRef>
          </c:yVal>
        </c:ser>
        <c:ser>
          <c:idx val="5"/>
          <c:order val="5"/>
          <c:tx>
            <c:v>p(0)</c:v>
          </c:tx>
          <c:spPr>
            <a:ln w="19050">
              <a:solidFill>
                <a:sysClr val="windowText" lastClr="000000"/>
              </a:solidFill>
              <a:prstDash val="sysDot"/>
            </a:ln>
          </c:spPr>
          <c:marker>
            <c:symbol val="none"/>
          </c:marker>
          <c:xVal>
            <c:numRef>
              <c:f>'6 - IR model def'!$L$35:$L$36</c:f>
              <c:numCache>
                <c:formatCode>0</c:formatCode>
                <c:ptCount val="2"/>
                <c:pt idx="0">
                  <c:v>0</c:v>
                </c:pt>
                <c:pt idx="1">
                  <c:v>225</c:v>
                </c:pt>
              </c:numCache>
            </c:numRef>
          </c:xVal>
          <c:yVal>
            <c:numRef>
              <c:f>'6 - IR model def'!$M$35:$M$36</c:f>
              <c:numCache>
                <c:formatCode>0</c:formatCode>
                <c:ptCount val="2"/>
                <c:pt idx="0">
                  <c:v>500</c:v>
                </c:pt>
                <c:pt idx="1">
                  <c:v>500</c:v>
                </c:pt>
              </c:numCache>
            </c:numRef>
          </c:yVal>
        </c:ser>
        <c:axId val="126296448"/>
        <c:axId val="126298368"/>
      </c:scatterChart>
      <c:valAx>
        <c:axId val="126296448"/>
        <c:scaling>
          <c:orientation val="minMax"/>
          <c:max val="225"/>
        </c:scaling>
        <c:axPos val="b"/>
        <c:title>
          <c:tx>
            <c:rich>
              <a:bodyPr/>
              <a:lstStyle/>
              <a:p>
                <a:pPr>
                  <a:defRPr sz="1800"/>
                </a:pPr>
                <a:r>
                  <a:rPr lang="en-US" sz="1800"/>
                  <a:t>Time</a:t>
                </a:r>
                <a:r>
                  <a:rPr lang="en-US" sz="1800" baseline="0"/>
                  <a:t> (days</a:t>
                </a:r>
                <a:r>
                  <a:rPr lang="en-US" sz="1800"/>
                  <a:t>)</a:t>
                </a:r>
              </a:p>
            </c:rich>
          </c:tx>
          <c:layout>
            <c:manualLayout>
              <c:xMode val="edge"/>
              <c:yMode val="edge"/>
              <c:x val="0.47630078906100987"/>
              <c:y val="0.91890802081726453"/>
            </c:manualLayout>
          </c:layout>
        </c:title>
        <c:numFmt formatCode="0" sourceLinked="0"/>
        <c:tickLblPos val="nextTo"/>
        <c:spPr>
          <a:ln w="25400">
            <a:solidFill>
              <a:sysClr val="windowText" lastClr="000000"/>
            </a:solidFill>
          </a:ln>
        </c:spPr>
        <c:txPr>
          <a:bodyPr/>
          <a:lstStyle/>
          <a:p>
            <a:pPr>
              <a:defRPr sz="1600" b="0"/>
            </a:pPr>
            <a:endParaRPr lang="en-US"/>
          </a:p>
        </c:txPr>
        <c:crossAx val="126298368"/>
        <c:crosses val="autoZero"/>
        <c:crossBetween val="midCat"/>
        <c:majorUnit val="25"/>
      </c:valAx>
      <c:valAx>
        <c:axId val="126298368"/>
        <c:scaling>
          <c:orientation val="minMax"/>
          <c:max val="3000"/>
        </c:scaling>
        <c:axPos val="l"/>
        <c:title>
          <c:tx>
            <c:rich>
              <a:bodyPr rot="-5400000" vert="horz"/>
              <a:lstStyle/>
              <a:p>
                <a:pPr>
                  <a:defRPr sz="1800"/>
                </a:pPr>
                <a:r>
                  <a:rPr lang="en-US" sz="1800"/>
                  <a:t>Model outputs</a:t>
                </a:r>
                <a:r>
                  <a:rPr lang="en-US" sz="1800" baseline="0"/>
                  <a:t> </a:t>
                </a:r>
                <a:r>
                  <a:rPr lang="en-US" sz="1800"/>
                  <a:t>(arbitrary</a:t>
                </a:r>
                <a:r>
                  <a:rPr lang="en-US" sz="1800" baseline="0"/>
                  <a:t> units</a:t>
                </a:r>
                <a:r>
                  <a:rPr lang="en-US" sz="1800"/>
                  <a:t>)</a:t>
                </a:r>
              </a:p>
            </c:rich>
          </c:tx>
          <c:layout>
            <c:manualLayout>
              <c:xMode val="edge"/>
              <c:yMode val="edge"/>
              <c:x val="1.2461909068531883E-2"/>
              <c:y val="8.1162639124298191E-2"/>
            </c:manualLayout>
          </c:layout>
        </c:title>
        <c:numFmt formatCode="0" sourceLinked="1"/>
        <c:tickLblPos val="nextTo"/>
        <c:spPr>
          <a:ln w="25400">
            <a:solidFill>
              <a:sysClr val="windowText" lastClr="000000"/>
            </a:solidFill>
          </a:ln>
        </c:spPr>
        <c:txPr>
          <a:bodyPr/>
          <a:lstStyle/>
          <a:p>
            <a:pPr>
              <a:defRPr sz="1600" b="0"/>
            </a:pPr>
            <a:endParaRPr lang="en-US"/>
          </a:p>
        </c:txPr>
        <c:crossAx val="126296448"/>
        <c:crossesAt val="-15"/>
        <c:crossBetween val="midCat"/>
      </c:valAx>
      <c:spPr>
        <a:noFill/>
        <a:ln w="31750">
          <a:solidFill>
            <a:sysClr val="windowText" lastClr="000000"/>
          </a:solidFill>
        </a:ln>
      </c:spPr>
    </c:plotArea>
    <c:plotVisOnly val="1"/>
  </c:chart>
  <c:spPr>
    <a:ln>
      <a:noFill/>
    </a:ln>
  </c:spPr>
  <c:txPr>
    <a:bodyPr/>
    <a:lstStyle/>
    <a:p>
      <a:pPr>
        <a:defRPr sz="1200" b="1">
          <a:latin typeface="Arial" pitchFamily="34" charset="0"/>
          <a:cs typeface="Arial" pitchFamily="34" charset="0"/>
        </a:defRPr>
      </a:pPr>
      <a:endParaRPr lang="en-US"/>
    </a:p>
  </c:txPr>
  <c:printSettings>
    <c:headerFooter/>
    <c:pageMargins b="0.75000000000000588" l="0.70000000000000062" r="0.70000000000000062" t="0.75000000000000588"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66676</xdr:colOff>
      <xdr:row>2</xdr:row>
      <xdr:rowOff>142876</xdr:rowOff>
    </xdr:from>
    <xdr:to>
      <xdr:col>9</xdr:col>
      <xdr:colOff>104776</xdr:colOff>
      <xdr:row>14</xdr:row>
      <xdr:rowOff>104776</xdr:rowOff>
    </xdr:to>
    <xdr:sp macro="" textlink="">
      <xdr:nvSpPr>
        <xdr:cNvPr id="2" name="TextBox 1"/>
        <xdr:cNvSpPr txBox="1"/>
      </xdr:nvSpPr>
      <xdr:spPr>
        <a:xfrm>
          <a:off x="66676" y="514351"/>
          <a:ext cx="62103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latin typeface="Arial" pitchFamily="34" charset="0"/>
              <a:cs typeface="Arial" pitchFamily="34" charset="0"/>
            </a:rPr>
            <a:t>The purpose</a:t>
          </a:r>
          <a:r>
            <a:rPr lang="en-US" sz="1100" baseline="0">
              <a:latin typeface="Arial" pitchFamily="34" charset="0"/>
              <a:cs typeface="Arial" pitchFamily="34" charset="0"/>
            </a:rPr>
            <a:t> of this file is to demonstrate the calculations underlying the implementation of the critical power and impulse-response models. We intend for it to be used by instructors of exercise physiology in the academic (university) setting or in professional exercise physiologist certification courses.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latin typeface="Arial" pitchFamily="34" charset="0"/>
              <a:cs typeface="Arial" pitchFamily="34" charset="0"/>
            </a:rPr>
            <a:t>Each worksheet presents the computations underlying one or more of the figures presented in the paper. </a:t>
          </a:r>
          <a:r>
            <a:rPr lang="en-US" sz="1100" i="0" baseline="0">
              <a:latin typeface="Arial" pitchFamily="34" charset="0"/>
              <a:cs typeface="Arial" pitchFamily="34" charset="0"/>
            </a:rPr>
            <a:t>Each worksheet name contains the figure number(s) to which it corresponds.</a:t>
          </a:r>
        </a:p>
        <a:p>
          <a:endParaRPr lang="en-US" sz="1100"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We encourage users to use this file as the basis for in-class examples, the development of computer-based exercises and for implementing field- or lab-based data collection and modeling.</a:t>
          </a:r>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Arial" pitchFamily="34" charset="0"/>
              <a:ea typeface="+mn-ea"/>
              <a:cs typeface="Arial" pitchFamily="34" charset="0"/>
            </a:rPr>
            <a:t>Copyright (2012) </a:t>
          </a:r>
          <a:r>
            <a:rPr lang="en-US" sz="1100" b="1" baseline="0">
              <a:latin typeface="Arial" pitchFamily="34" charset="0"/>
              <a:cs typeface="Arial" pitchFamily="34" charset="0"/>
            </a:rPr>
            <a:t>David C. Clarke and Philip F. Skiba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xdr:colOff>
      <xdr:row>4</xdr:row>
      <xdr:rowOff>0</xdr:rowOff>
    </xdr:from>
    <xdr:to>
      <xdr:col>15</xdr:col>
      <xdr:colOff>400050</xdr:colOff>
      <xdr:row>20</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21</xdr:row>
      <xdr:rowOff>57150</xdr:rowOff>
    </xdr:from>
    <xdr:to>
      <xdr:col>15</xdr:col>
      <xdr:colOff>419101</xdr:colOff>
      <xdr:row>38</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9526</xdr:colOff>
      <xdr:row>38</xdr:row>
      <xdr:rowOff>85725</xdr:rowOff>
    </xdr:from>
    <xdr:to>
      <xdr:col>15</xdr:col>
      <xdr:colOff>447676</xdr:colOff>
      <xdr:row>55</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xdr:row>
      <xdr:rowOff>76199</xdr:rowOff>
    </xdr:from>
    <xdr:to>
      <xdr:col>8</xdr:col>
      <xdr:colOff>638175</xdr:colOff>
      <xdr:row>20</xdr:row>
      <xdr:rowOff>28576</xdr:rowOff>
    </xdr:to>
    <xdr:sp macro="" textlink="">
      <xdr:nvSpPr>
        <xdr:cNvPr id="6" name="TextBox 5"/>
        <xdr:cNvSpPr txBox="1"/>
      </xdr:nvSpPr>
      <xdr:spPr>
        <a:xfrm>
          <a:off x="57150" y="266699"/>
          <a:ext cx="6553200" cy="3390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dk1"/>
              </a:solidFill>
              <a:effectLst/>
              <a:uLnTx/>
              <a:uFillTx/>
              <a:latin typeface="Arial" pitchFamily="34" charset="0"/>
              <a:ea typeface="+mn-ea"/>
              <a:cs typeface="Arial" pitchFamily="34" charset="0"/>
            </a:rPr>
            <a:t>Standard protocol for fitting the critical power model</a:t>
          </a: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[Adapted from Vanhatalo et al. (2007)]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1. Have the athlete perform a series of maximal constant-effort trials of varying durations between 2 and 15 min. At least two such trials must be performed but 4-6 trials are routinely performed in published studies.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2. For bicycle ergometry that enables constant-power trials to be executed, exhaustion is defined as when the cadence can no longer be maintained.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3. For field-based studies, time trials can be performed instead. It is important that the time trials be evenly paced to approximate the constant power requirement. The chosen distances should be coverable by the athlete in ~2 to 15 min.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4. Standardize the warm-up and rest periods if the trials are performed on the same 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5. Record the duration and average power (or speed) for each trial.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dk1"/>
              </a:solidFill>
              <a:effectLst/>
              <a:uLnTx/>
              <a:uFillTx/>
              <a:latin typeface="Arial" pitchFamily="34" charset="0"/>
              <a:ea typeface="+mn-ea"/>
              <a:cs typeface="Arial" pitchFamily="34" charset="0"/>
            </a:rPr>
            <a:t>6. Use linear regression to estimate the values of CP and W'. Various tools in Excel are available to perform linear regression.</a:t>
          </a: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latin typeface="Arial" pitchFamily="34" charset="0"/>
            <a:cs typeface="Arial" pitchFamily="34" charset="0"/>
          </a:endParaRPr>
        </a:p>
      </xdr:txBody>
    </xdr:sp>
    <xdr:clientData/>
  </xdr:twoCellAnchor>
  <xdr:twoCellAnchor>
    <xdr:from>
      <xdr:col>5</xdr:col>
      <xdr:colOff>38100</xdr:colOff>
      <xdr:row>42</xdr:row>
      <xdr:rowOff>0</xdr:rowOff>
    </xdr:from>
    <xdr:to>
      <xdr:col>9</xdr:col>
      <xdr:colOff>571500</xdr:colOff>
      <xdr:row>47</xdr:row>
      <xdr:rowOff>85725</xdr:rowOff>
    </xdr:to>
    <xdr:sp macro="" textlink="">
      <xdr:nvSpPr>
        <xdr:cNvPr id="5" name="TextBox 4"/>
        <xdr:cNvSpPr txBox="1"/>
      </xdr:nvSpPr>
      <xdr:spPr>
        <a:xfrm>
          <a:off x="3952875" y="7848600"/>
          <a:ext cx="32766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i="0">
              <a:latin typeface="Arial" pitchFamily="34" charset="0"/>
              <a:cs typeface="Arial" pitchFamily="34" charset="0"/>
            </a:rPr>
            <a:t>The three forms of the CP model</a:t>
          </a:r>
          <a:r>
            <a:rPr lang="en-US" sz="1600" i="0">
              <a:latin typeface="Arial" pitchFamily="34" charset="0"/>
              <a:cs typeface="Arial" pitchFamily="34" charset="0"/>
            </a:rPr>
            <a:t>:</a:t>
          </a:r>
        </a:p>
        <a:p>
          <a:r>
            <a:rPr lang="en-US" sz="1600" i="1">
              <a:latin typeface="Times New Roman" pitchFamily="18" charset="0"/>
              <a:cs typeface="Times New Roman" pitchFamily="18" charset="0"/>
            </a:rPr>
            <a:t>(P - CP)t = W'</a:t>
          </a:r>
        </a:p>
        <a:p>
          <a:r>
            <a:rPr lang="en-US" sz="1600" i="1">
              <a:latin typeface="Times New Roman" pitchFamily="18" charset="0"/>
              <a:cs typeface="Times New Roman" pitchFamily="18" charset="0"/>
            </a:rPr>
            <a:t>P = W'/t</a:t>
          </a:r>
          <a:r>
            <a:rPr lang="en-US" sz="1600" i="1" baseline="0">
              <a:latin typeface="Times New Roman" pitchFamily="18" charset="0"/>
              <a:cs typeface="Times New Roman" pitchFamily="18" charset="0"/>
            </a:rPr>
            <a:t> + CP</a:t>
          </a:r>
        </a:p>
        <a:p>
          <a:r>
            <a:rPr lang="en-US" sz="1600" i="1" baseline="0">
              <a:latin typeface="Times New Roman" pitchFamily="18" charset="0"/>
              <a:cs typeface="Times New Roman" pitchFamily="18" charset="0"/>
            </a:rPr>
            <a:t>Wlim = CPt+W'</a:t>
          </a:r>
          <a:endParaRPr lang="en-US" sz="1600" i="1">
            <a:latin typeface="Times New Roman" pitchFamily="18" charset="0"/>
            <a:cs typeface="Times New Roman" pitchFamily="18" charset="0"/>
          </a:endParaRPr>
        </a:p>
      </xdr:txBody>
    </xdr:sp>
    <xdr:clientData/>
  </xdr:twoCellAnchor>
  <xdr:twoCellAnchor>
    <xdr:from>
      <xdr:col>4</xdr:col>
      <xdr:colOff>28575</xdr:colOff>
      <xdr:row>48</xdr:row>
      <xdr:rowOff>123825</xdr:rowOff>
    </xdr:from>
    <xdr:to>
      <xdr:col>10</xdr:col>
      <xdr:colOff>85725</xdr:colOff>
      <xdr:row>68</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152400</xdr:colOff>
      <xdr:row>48</xdr:row>
      <xdr:rowOff>133350</xdr:rowOff>
    </xdr:from>
    <xdr:to>
      <xdr:col>16</xdr:col>
      <xdr:colOff>209550</xdr:colOff>
      <xdr:row>68</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266700</xdr:colOff>
      <xdr:row>48</xdr:row>
      <xdr:rowOff>142875</xdr:rowOff>
    </xdr:from>
    <xdr:to>
      <xdr:col>22</xdr:col>
      <xdr:colOff>323850</xdr:colOff>
      <xdr:row>68</xdr:row>
      <xdr:rowOff>57150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561975</xdr:colOff>
      <xdr:row>21</xdr:row>
      <xdr:rowOff>152401</xdr:rowOff>
    </xdr:from>
    <xdr:to>
      <xdr:col>15</xdr:col>
      <xdr:colOff>114300</xdr:colOff>
      <xdr:row>39</xdr:row>
      <xdr:rowOff>85726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28</xdr:row>
      <xdr:rowOff>85724</xdr:rowOff>
    </xdr:from>
    <xdr:to>
      <xdr:col>9</xdr:col>
      <xdr:colOff>485775</xdr:colOff>
      <xdr:row>39</xdr:row>
      <xdr:rowOff>95250</xdr:rowOff>
    </xdr:to>
    <xdr:sp macro="" textlink="">
      <xdr:nvSpPr>
        <xdr:cNvPr id="15" name="TextBox 14"/>
        <xdr:cNvSpPr txBox="1"/>
      </xdr:nvSpPr>
      <xdr:spPr>
        <a:xfrm>
          <a:off x="4067175" y="5572124"/>
          <a:ext cx="3076575" cy="200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Methods for linear regression</a:t>
          </a:r>
        </a:p>
        <a:p>
          <a:endParaRPr lang="en-US" sz="1100">
            <a:latin typeface="Arial" pitchFamily="34" charset="0"/>
            <a:cs typeface="Arial" pitchFamily="34" charset="0"/>
          </a:endParaRPr>
        </a:p>
        <a:p>
          <a:r>
            <a:rPr lang="en-US" sz="1100">
              <a:latin typeface="Arial" pitchFamily="34" charset="0"/>
              <a:cs typeface="Arial" pitchFamily="34" charset="0"/>
            </a:rPr>
            <a:t>Three tools are available in Excel to compute linear regression. </a:t>
          </a:r>
          <a:r>
            <a:rPr lang="en-US" sz="1100" b="1" i="1">
              <a:latin typeface="Arial" pitchFamily="34" charset="0"/>
              <a:cs typeface="Arial" pitchFamily="34" charset="0"/>
            </a:rPr>
            <a:t>The slope</a:t>
          </a:r>
          <a:r>
            <a:rPr lang="en-US" sz="1100" b="1" i="1" baseline="0">
              <a:latin typeface="Arial" pitchFamily="34" charset="0"/>
              <a:cs typeface="Arial" pitchFamily="34" charset="0"/>
            </a:rPr>
            <a:t> equals W' and the intercept equals CP</a:t>
          </a:r>
          <a:r>
            <a:rPr lang="en-US" sz="1100" baseline="0">
              <a:latin typeface="Arial" pitchFamily="34" charset="0"/>
              <a:cs typeface="Arial" pitchFamily="34" charset="0"/>
            </a:rPr>
            <a:t>.</a:t>
          </a:r>
          <a:endParaRPr lang="en-US" sz="1100">
            <a:latin typeface="Arial" pitchFamily="34" charset="0"/>
            <a:cs typeface="Arial" pitchFamily="34" charset="0"/>
          </a:endParaRPr>
        </a:p>
        <a:p>
          <a:endParaRPr lang="en-US" sz="1100">
            <a:latin typeface="Arial" pitchFamily="34" charset="0"/>
            <a:cs typeface="Arial" pitchFamily="34" charset="0"/>
          </a:endParaRPr>
        </a:p>
        <a:p>
          <a:r>
            <a:rPr lang="en-US" sz="1100">
              <a:latin typeface="Arial" pitchFamily="34" charset="0"/>
              <a:cs typeface="Arial" pitchFamily="34" charset="0"/>
            </a:rPr>
            <a:t>1. The SLOPE()</a:t>
          </a:r>
          <a:r>
            <a:rPr lang="en-US" sz="1100" baseline="0">
              <a:latin typeface="Arial" pitchFamily="34" charset="0"/>
              <a:cs typeface="Arial" pitchFamily="34" charset="0"/>
            </a:rPr>
            <a:t> and INTERCEPT() functions,</a:t>
          </a:r>
        </a:p>
        <a:p>
          <a:r>
            <a:rPr lang="en-US" sz="1100" baseline="0">
              <a:latin typeface="Arial" pitchFamily="34" charset="0"/>
              <a:cs typeface="Arial" pitchFamily="34" charset="0"/>
            </a:rPr>
            <a:t>2. The chart-based trendline function,</a:t>
          </a:r>
        </a:p>
        <a:p>
          <a:r>
            <a:rPr lang="en-US" sz="1100" baseline="0">
              <a:latin typeface="Arial" pitchFamily="34" charset="0"/>
              <a:cs typeface="Arial" pitchFamily="34" charset="0"/>
            </a:rPr>
            <a:t>3. The regression tool in the Data Analysis add-in can be used to perform a more comprehensive statistical analysis.</a:t>
          </a:r>
          <a:endParaRPr lang="en-US" sz="11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180975</xdr:colOff>
      <xdr:row>8</xdr:row>
      <xdr:rowOff>180975</xdr:rowOff>
    </xdr:from>
    <xdr:to>
      <xdr:col>14</xdr:col>
      <xdr:colOff>238125</xdr:colOff>
      <xdr:row>28</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9</xdr:row>
      <xdr:rowOff>142875</xdr:rowOff>
    </xdr:from>
    <xdr:to>
      <xdr:col>7</xdr:col>
      <xdr:colOff>504825</xdr:colOff>
      <xdr:row>12</xdr:row>
      <xdr:rowOff>171450</xdr:rowOff>
    </xdr:to>
    <xdr:sp macro="" textlink="">
      <xdr:nvSpPr>
        <xdr:cNvPr id="4" name="TextBox 3"/>
        <xdr:cNvSpPr txBox="1"/>
      </xdr:nvSpPr>
      <xdr:spPr>
        <a:xfrm>
          <a:off x="2619375" y="1790700"/>
          <a:ext cx="248602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latin typeface="Arial" pitchFamily="34" charset="0"/>
              <a:cs typeface="Arial" pitchFamily="34" charset="0"/>
            </a:rPr>
            <a:t>These parameter values were estimated using th</a:t>
          </a:r>
          <a:r>
            <a:rPr lang="en-US" sz="1100" baseline="0">
              <a:latin typeface="Arial" pitchFamily="34" charset="0"/>
              <a:cs typeface="Arial" pitchFamily="34" charset="0"/>
            </a:rPr>
            <a:t>e data from subject A in Morton (1996).</a:t>
          </a:r>
          <a:endParaRPr lang="en-US" sz="11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457200</xdr:colOff>
      <xdr:row>19</xdr:row>
      <xdr:rowOff>57150</xdr:rowOff>
    </xdr:from>
    <xdr:to>
      <xdr:col>35</xdr:col>
      <xdr:colOff>381000</xdr:colOff>
      <xdr:row>38</xdr:row>
      <xdr:rowOff>104776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466724</xdr:colOff>
      <xdr:row>35</xdr:row>
      <xdr:rowOff>15874</xdr:rowOff>
    </xdr:from>
    <xdr:to>
      <xdr:col>35</xdr:col>
      <xdr:colOff>573983</xdr:colOff>
      <xdr:row>49</xdr:row>
      <xdr:rowOff>25399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104773</xdr:colOff>
      <xdr:row>1</xdr:row>
      <xdr:rowOff>66674</xdr:rowOff>
    </xdr:from>
    <xdr:to>
      <xdr:col>9</xdr:col>
      <xdr:colOff>866774</xdr:colOff>
      <xdr:row>16</xdr:row>
      <xdr:rowOff>95249</xdr:rowOff>
    </xdr:to>
    <xdr:sp macro="" textlink="">
      <xdr:nvSpPr>
        <xdr:cNvPr id="8" name="TextBox 7"/>
        <xdr:cNvSpPr txBox="1"/>
      </xdr:nvSpPr>
      <xdr:spPr>
        <a:xfrm>
          <a:off x="104773" y="257174"/>
          <a:ext cx="5943601" cy="288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0">
              <a:latin typeface="Arial" pitchFamily="34" charset="0"/>
              <a:cs typeface="Arial" pitchFamily="34" charset="0"/>
            </a:rPr>
            <a:t>This worksheet features </a:t>
          </a:r>
          <a:r>
            <a:rPr lang="en-US" sz="1100" b="0" baseline="0">
              <a:latin typeface="Arial" pitchFamily="34" charset="0"/>
              <a:cs typeface="Arial" pitchFamily="34" charset="0"/>
            </a:rPr>
            <a:t>a simulation of the IR model using a</a:t>
          </a:r>
          <a:r>
            <a:rPr lang="en-US" sz="1100" b="0">
              <a:latin typeface="Arial" pitchFamily="34" charset="0"/>
              <a:cs typeface="Arial" pitchFamily="34" charset="0"/>
            </a:rPr>
            <a:t>rbitrarily</a:t>
          </a:r>
          <a:r>
            <a:rPr lang="en-US" sz="1100" b="0" baseline="0">
              <a:latin typeface="Arial" pitchFamily="34" charset="0"/>
              <a:cs typeface="Arial" pitchFamily="34" charset="0"/>
            </a:rPr>
            <a:t> specified</a:t>
          </a:r>
          <a:r>
            <a:rPr lang="en-US" sz="1100" b="0">
              <a:latin typeface="Arial" pitchFamily="34" charset="0"/>
              <a:cs typeface="Arial" pitchFamily="34" charset="0"/>
            </a:rPr>
            <a:t> parameter values and a</a:t>
          </a:r>
          <a:r>
            <a:rPr lang="en-US" sz="1100" b="0" baseline="0">
              <a:latin typeface="Arial" pitchFamily="34" charset="0"/>
              <a:cs typeface="Arial" pitchFamily="34" charset="0"/>
            </a:rPr>
            <a:t> simulated training regime consisting of 120 days of 100 TRIMPs per day followed by a progressive taper over 6 days.</a:t>
          </a:r>
        </a:p>
        <a:p>
          <a:endParaRPr lang="en-US" sz="1100">
            <a:latin typeface="Arial" pitchFamily="34" charset="0"/>
            <a:cs typeface="Arial" pitchFamily="34" charset="0"/>
          </a:endParaRPr>
        </a:p>
        <a:p>
          <a:r>
            <a:rPr lang="en-US" sz="1100">
              <a:latin typeface="Arial" pitchFamily="34" charset="0"/>
              <a:cs typeface="Arial" pitchFamily="34" charset="0"/>
            </a:rPr>
            <a:t>The parameter</a:t>
          </a:r>
          <a:r>
            <a:rPr lang="en-US" sz="1100" baseline="0">
              <a:latin typeface="Arial" pitchFamily="34" charset="0"/>
              <a:cs typeface="Arial" pitchFamily="34" charset="0"/>
            </a:rPr>
            <a:t> and TRIMP values were used as input to the recursion equation form of the IR model:</a:t>
          </a:r>
          <a:endParaRPr lang="en-US" sz="1100">
            <a:latin typeface="Arial" pitchFamily="34" charset="0"/>
            <a:cs typeface="Arial" pitchFamily="34" charset="0"/>
          </a:endParaRPr>
        </a:p>
        <a:p>
          <a:endParaRPr lang="en-US" sz="11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1</xdr:row>
      <xdr:rowOff>104776</xdr:rowOff>
    </xdr:from>
    <xdr:to>
      <xdr:col>9</xdr:col>
      <xdr:colOff>342900</xdr:colOff>
      <xdr:row>25</xdr:row>
      <xdr:rowOff>0</xdr:rowOff>
    </xdr:to>
    <xdr:sp macro="" textlink="">
      <xdr:nvSpPr>
        <xdr:cNvPr id="4" name="TextBox 3"/>
        <xdr:cNvSpPr txBox="1"/>
      </xdr:nvSpPr>
      <xdr:spPr>
        <a:xfrm>
          <a:off x="66675" y="295276"/>
          <a:ext cx="6991350" cy="4467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200" b="1" baseline="0" smtClean="0">
              <a:solidFill>
                <a:schemeClr val="dk1"/>
              </a:solidFill>
              <a:latin typeface="Arial" pitchFamily="34" charset="0"/>
              <a:ea typeface="+mn-ea"/>
              <a:cs typeface="Arial" pitchFamily="34" charset="0"/>
            </a:rPr>
            <a:t>Calculation of xPower and BikeScore: </a:t>
          </a:r>
        </a:p>
        <a:p>
          <a:pPr marL="0" marR="0" indent="0" defTabSz="914400" eaLnBrk="1" fontAlgn="auto" latinLnBrk="0" hangingPunct="1">
            <a:lnSpc>
              <a:spcPct val="100000"/>
            </a:lnSpc>
            <a:spcBef>
              <a:spcPts val="0"/>
            </a:spcBef>
            <a:spcAft>
              <a:spcPts val="0"/>
            </a:spcAft>
            <a:buClrTx/>
            <a:buSzTx/>
            <a:buFontTx/>
            <a:buNone/>
            <a:tabLst/>
            <a:defRPr/>
          </a:pPr>
          <a:r>
            <a:rPr lang="en-US" sz="1200" b="0" baseline="0" smtClean="0">
              <a:solidFill>
                <a:schemeClr val="dk1"/>
              </a:solidFill>
              <a:latin typeface="Arial" pitchFamily="34" charset="0"/>
              <a:ea typeface="+mn-ea"/>
              <a:cs typeface="Arial" pitchFamily="34" charset="0"/>
            </a:rPr>
            <a:t>[From Skiba (2008) </a:t>
          </a:r>
          <a:r>
            <a:rPr lang="en-US" sz="1200" b="0" i="1" baseline="0" smtClean="0">
              <a:solidFill>
                <a:schemeClr val="dk1"/>
              </a:solidFill>
              <a:latin typeface="Arial" pitchFamily="34" charset="0"/>
              <a:ea typeface="+mn-ea"/>
              <a:cs typeface="Arial" pitchFamily="34" charset="0"/>
            </a:rPr>
            <a:t>Analysis of Power Output and Training Stress in Cyclists:The Development of the BikeScore</a:t>
          </a:r>
          <a:r>
            <a:rPr lang="en-US" sz="1200" b="0" i="1" baseline="30000" smtClean="0">
              <a:solidFill>
                <a:schemeClr val="dk1"/>
              </a:solidFill>
              <a:latin typeface="Arial" pitchFamily="34" charset="0"/>
              <a:ea typeface="+mn-ea"/>
              <a:cs typeface="Arial" pitchFamily="34" charset="0"/>
            </a:rPr>
            <a:t>TM</a:t>
          </a:r>
          <a:r>
            <a:rPr lang="en-US" sz="1200" b="0" i="1" baseline="0" smtClean="0">
              <a:solidFill>
                <a:schemeClr val="dk1"/>
              </a:solidFill>
              <a:latin typeface="Arial" pitchFamily="34" charset="0"/>
              <a:ea typeface="+mn-ea"/>
              <a:cs typeface="Arial" pitchFamily="34" charset="0"/>
            </a:rPr>
            <a:t> Algorithm</a:t>
          </a:r>
          <a:r>
            <a:rPr lang="en-US" sz="1200" b="0" baseline="0" smtClean="0">
              <a:solidFill>
                <a:schemeClr val="dk1"/>
              </a:solidFill>
              <a:latin typeface="Arial" pitchFamily="34" charset="0"/>
              <a:ea typeface="+mn-ea"/>
              <a:cs typeface="Arial" pitchFamily="34" charset="0"/>
            </a:rPr>
            <a:t>, </a:t>
          </a:r>
          <a:r>
            <a:rPr lang="en-US" sz="1200" b="0" baseline="0" smtClean="0">
              <a:solidFill>
                <a:srgbClr val="0000FF"/>
              </a:solidFill>
              <a:latin typeface="Arial" pitchFamily="34" charset="0"/>
              <a:ea typeface="+mn-ea"/>
              <a:cs typeface="Arial" pitchFamily="34" charset="0"/>
            </a:rPr>
            <a:t>www.physfarm.com/bikescore.pdf</a:t>
          </a:r>
          <a:r>
            <a:rPr lang="en-US" sz="1200" b="0" baseline="0" smtClean="0">
              <a:solidFill>
                <a:schemeClr val="dk1"/>
              </a:solidFill>
              <a:latin typeface="Arial" pitchFamily="34" charset="0"/>
              <a:ea typeface="+mn-ea"/>
              <a:cs typeface="Arial" pitchFamily="34" charset="0"/>
            </a:rPr>
            <a:t>] </a:t>
          </a:r>
        </a:p>
        <a:p>
          <a:endParaRPr lang="en-US" sz="1200" baseline="0" smtClean="0">
            <a:solidFill>
              <a:schemeClr val="dk1"/>
            </a:solidFill>
            <a:latin typeface="Arial" pitchFamily="34" charset="0"/>
            <a:ea typeface="+mn-ea"/>
            <a:cs typeface="Arial" pitchFamily="34" charset="0"/>
          </a:endParaRPr>
        </a:p>
        <a:p>
          <a:r>
            <a:rPr lang="en-US" sz="1200" baseline="0" smtClean="0">
              <a:solidFill>
                <a:schemeClr val="dk1"/>
              </a:solidFill>
              <a:latin typeface="Arial" pitchFamily="34" charset="0"/>
              <a:ea typeface="+mn-ea"/>
              <a:cs typeface="Arial" pitchFamily="34" charset="0"/>
            </a:rPr>
            <a:t>Using a protocol modified from the one first described by Coggan (2003, 2006), we calculated our alternative stress metrics (xPower and BikeScore) via the following protocol:</a:t>
          </a:r>
        </a:p>
        <a:p>
          <a:endParaRPr lang="en-US" sz="1200" baseline="0" smtClean="0">
            <a:solidFill>
              <a:schemeClr val="dk1"/>
            </a:solidFill>
            <a:latin typeface="Arial" pitchFamily="34" charset="0"/>
            <a:ea typeface="+mn-ea"/>
            <a:cs typeface="Arial" pitchFamily="34" charset="0"/>
          </a:endParaRPr>
        </a:p>
        <a:p>
          <a:pPr>
            <a:spcAft>
              <a:spcPts val="600"/>
            </a:spcAft>
          </a:pPr>
          <a:r>
            <a:rPr lang="en-US" sz="1200" baseline="0" smtClean="0">
              <a:solidFill>
                <a:schemeClr val="dk1"/>
              </a:solidFill>
              <a:latin typeface="Arial" pitchFamily="34" charset="0"/>
              <a:ea typeface="+mn-ea"/>
              <a:cs typeface="Arial" pitchFamily="34" charset="0"/>
            </a:rPr>
            <a:t>1. Calculate Critical Power per the method of Monod &amp; Scherrer (1965), using 3-minute and 20-minute exercise tests.</a:t>
          </a:r>
        </a:p>
        <a:p>
          <a:pPr>
            <a:spcAft>
              <a:spcPts val="600"/>
            </a:spcAft>
          </a:pPr>
          <a:r>
            <a:rPr lang="en-US" sz="1200" baseline="0" smtClean="0">
              <a:solidFill>
                <a:schemeClr val="dk1"/>
              </a:solidFill>
              <a:latin typeface="Arial" pitchFamily="34" charset="0"/>
              <a:ea typeface="+mn-ea"/>
              <a:cs typeface="Arial" pitchFamily="34" charset="0"/>
            </a:rPr>
            <a:t>2. Analyze the data from a workout, computing a 25-s exponentially weighted moving average for power.</a:t>
          </a:r>
        </a:p>
        <a:p>
          <a:pPr>
            <a:spcAft>
              <a:spcPts val="600"/>
            </a:spcAft>
          </a:pPr>
          <a:r>
            <a:rPr lang="en-US" sz="1200" baseline="0" smtClean="0">
              <a:solidFill>
                <a:schemeClr val="dk1"/>
              </a:solidFill>
              <a:latin typeface="Arial" pitchFamily="34" charset="0"/>
              <a:ea typeface="+mn-ea"/>
              <a:cs typeface="Arial" pitchFamily="34" charset="0"/>
            </a:rPr>
            <a:t>3. Raise the values in step 2 to the 4th power.</a:t>
          </a:r>
        </a:p>
        <a:p>
          <a:pPr>
            <a:spcAft>
              <a:spcPts val="600"/>
            </a:spcAft>
          </a:pPr>
          <a:r>
            <a:rPr lang="en-US" sz="1200" baseline="0" smtClean="0">
              <a:solidFill>
                <a:schemeClr val="dk1"/>
              </a:solidFill>
              <a:latin typeface="Arial" pitchFamily="34" charset="0"/>
              <a:ea typeface="+mn-ea"/>
              <a:cs typeface="Arial" pitchFamily="34" charset="0"/>
            </a:rPr>
            <a:t>4. Average for the values from step 3.</a:t>
          </a:r>
        </a:p>
        <a:p>
          <a:pPr>
            <a:spcAft>
              <a:spcPts val="600"/>
            </a:spcAft>
          </a:pPr>
          <a:r>
            <a:rPr lang="en-US" sz="1200" baseline="0" smtClean="0">
              <a:solidFill>
                <a:schemeClr val="dk1"/>
              </a:solidFill>
              <a:latin typeface="Arial" pitchFamily="34" charset="0"/>
              <a:ea typeface="+mn-ea"/>
              <a:cs typeface="Arial" pitchFamily="34" charset="0"/>
            </a:rPr>
            <a:t>5. Take the 4th root of step 4. This is the xPower.</a:t>
          </a:r>
        </a:p>
        <a:p>
          <a:pPr>
            <a:spcAft>
              <a:spcPts val="600"/>
            </a:spcAft>
          </a:pPr>
          <a:r>
            <a:rPr lang="en-US" sz="1200" baseline="0" smtClean="0">
              <a:solidFill>
                <a:schemeClr val="dk1"/>
              </a:solidFill>
              <a:latin typeface="Arial" pitchFamily="34" charset="0"/>
              <a:ea typeface="+mn-ea"/>
              <a:cs typeface="Arial" pitchFamily="34" charset="0"/>
            </a:rPr>
            <a:t>6. Divide xPower by Critical Power from step 1 to get the Relative Intensity (RI).</a:t>
          </a:r>
        </a:p>
        <a:p>
          <a:pPr>
            <a:spcAft>
              <a:spcPts val="600"/>
            </a:spcAft>
          </a:pPr>
          <a:r>
            <a:rPr lang="en-US" sz="1200" baseline="0" smtClean="0">
              <a:solidFill>
                <a:schemeClr val="dk1"/>
              </a:solidFill>
              <a:latin typeface="Arial" pitchFamily="34" charset="0"/>
              <a:ea typeface="+mn-ea"/>
              <a:cs typeface="Arial" pitchFamily="34" charset="0"/>
            </a:rPr>
            <a:t>7. Multiply the xPower by the duration of the workout in seconds to obtain a “normalized work” value in Joules.</a:t>
          </a:r>
        </a:p>
        <a:p>
          <a:pPr>
            <a:spcAft>
              <a:spcPts val="600"/>
            </a:spcAft>
          </a:pPr>
          <a:r>
            <a:rPr lang="en-US" sz="1200" baseline="0" smtClean="0">
              <a:solidFill>
                <a:schemeClr val="dk1"/>
              </a:solidFill>
              <a:latin typeface="Arial" pitchFamily="34" charset="0"/>
              <a:ea typeface="+mn-ea"/>
              <a:cs typeface="Arial" pitchFamily="34" charset="0"/>
            </a:rPr>
            <a:t>8. Multiply value obtained in step 7 by the RI to get a raw BikeScore.</a:t>
          </a:r>
        </a:p>
        <a:p>
          <a:pPr>
            <a:spcAft>
              <a:spcPts val="600"/>
            </a:spcAft>
          </a:pPr>
          <a:r>
            <a:rPr lang="en-US" sz="1200" baseline="0" smtClean="0">
              <a:solidFill>
                <a:schemeClr val="dk1"/>
              </a:solidFill>
              <a:latin typeface="Arial" pitchFamily="34" charset="0"/>
              <a:ea typeface="+mn-ea"/>
              <a:cs typeface="Arial" pitchFamily="34" charset="0"/>
            </a:rPr>
            <a:t>9. Divide the values from step 8 by the amount of work performed during an hour at Critical Power.</a:t>
          </a:r>
        </a:p>
        <a:p>
          <a:pPr>
            <a:spcAft>
              <a:spcPts val="600"/>
            </a:spcAft>
          </a:pPr>
          <a:r>
            <a:rPr lang="en-US" sz="1200" baseline="0" smtClean="0">
              <a:solidFill>
                <a:schemeClr val="dk1"/>
              </a:solidFill>
              <a:latin typeface="Arial" pitchFamily="34" charset="0"/>
              <a:ea typeface="+mn-ea"/>
              <a:cs typeface="Arial" pitchFamily="34" charset="0"/>
            </a:rPr>
            <a:t>10. Multiply the number from step 9 by 100 to obtain the final BikeScore.</a:t>
          </a:r>
          <a:endParaRPr lang="en-US" sz="1200">
            <a:latin typeface="Arial" pitchFamily="34" charset="0"/>
            <a:cs typeface="Arial" pitchFamily="34" charset="0"/>
          </a:endParaRPr>
        </a:p>
      </xdr:txBody>
    </xdr:sp>
    <xdr:clientData/>
  </xdr:twoCellAnchor>
  <xdr:twoCellAnchor>
    <xdr:from>
      <xdr:col>18</xdr:col>
      <xdr:colOff>0</xdr:colOff>
      <xdr:row>33</xdr:row>
      <xdr:rowOff>0</xdr:rowOff>
    </xdr:from>
    <xdr:to>
      <xdr:col>30</xdr:col>
      <xdr:colOff>590550</xdr:colOff>
      <xdr:row>62</xdr:row>
      <xdr:rowOff>104775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63</xdr:row>
      <xdr:rowOff>142875</xdr:rowOff>
    </xdr:from>
    <xdr:to>
      <xdr:col>30</xdr:col>
      <xdr:colOff>590550</xdr:colOff>
      <xdr:row>96</xdr:row>
      <xdr:rowOff>47625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47625</xdr:colOff>
      <xdr:row>32</xdr:row>
      <xdr:rowOff>123825</xdr:rowOff>
    </xdr:from>
    <xdr:to>
      <xdr:col>22</xdr:col>
      <xdr:colOff>228600</xdr:colOff>
      <xdr:row>45</xdr:row>
      <xdr:rowOff>133351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190499</xdr:colOff>
      <xdr:row>55</xdr:row>
      <xdr:rowOff>123825</xdr:rowOff>
    </xdr:from>
    <xdr:to>
      <xdr:col>22</xdr:col>
      <xdr:colOff>276224</xdr:colOff>
      <xdr:row>79</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xdr:colOff>
      <xdr:row>58</xdr:row>
      <xdr:rowOff>47625</xdr:rowOff>
    </xdr:from>
    <xdr:to>
      <xdr:col>13</xdr:col>
      <xdr:colOff>704850</xdr:colOff>
      <xdr:row>63</xdr:row>
      <xdr:rowOff>161925</xdr:rowOff>
    </xdr:to>
    <xdr:sp macro="" textlink="">
      <xdr:nvSpPr>
        <xdr:cNvPr id="6" name="TextBox 5"/>
        <xdr:cNvSpPr txBox="1"/>
      </xdr:nvSpPr>
      <xdr:spPr>
        <a:xfrm>
          <a:off x="10629900" y="10201275"/>
          <a:ext cx="149542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50">
              <a:latin typeface="Arial" pitchFamily="34" charset="0"/>
              <a:cs typeface="Arial" pitchFamily="34" charset="0"/>
            </a:rPr>
            <a:t>The adjusted R</a:t>
          </a:r>
          <a:r>
            <a:rPr lang="en-US" sz="1050" baseline="30000">
              <a:latin typeface="Arial" pitchFamily="34" charset="0"/>
              <a:cs typeface="Arial" pitchFamily="34" charset="0"/>
            </a:rPr>
            <a:t>2</a:t>
          </a:r>
          <a:r>
            <a:rPr lang="en-US" sz="1050">
              <a:latin typeface="Arial" pitchFamily="34" charset="0"/>
              <a:cs typeface="Arial" pitchFamily="34" charset="0"/>
            </a:rPr>
            <a:t> penalizes t</a:t>
          </a:r>
          <a:r>
            <a:rPr lang="en-US" sz="1050" baseline="0">
              <a:latin typeface="Arial" pitchFamily="34" charset="0"/>
              <a:cs typeface="Arial" pitchFamily="34" charset="0"/>
            </a:rPr>
            <a:t>he goodness-of-fit metric according to the number of parameters in the model</a:t>
          </a:r>
        </a:p>
      </xdr:txBody>
    </xdr:sp>
    <xdr:clientData/>
  </xdr:twoCellAnchor>
  <xdr:twoCellAnchor>
    <xdr:from>
      <xdr:col>24</xdr:col>
      <xdr:colOff>19050</xdr:colOff>
      <xdr:row>41</xdr:row>
      <xdr:rowOff>133350</xdr:rowOff>
    </xdr:from>
    <xdr:to>
      <xdr:col>31</xdr:col>
      <xdr:colOff>266700</xdr:colOff>
      <xdr:row>61</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171450</xdr:colOff>
      <xdr:row>43</xdr:row>
      <xdr:rowOff>47625</xdr:rowOff>
    </xdr:from>
    <xdr:to>
      <xdr:col>22</xdr:col>
      <xdr:colOff>66675</xdr:colOff>
      <xdr:row>54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1</xdr:row>
      <xdr:rowOff>190499</xdr:rowOff>
    </xdr:from>
    <xdr:to>
      <xdr:col>10</xdr:col>
      <xdr:colOff>247650</xdr:colOff>
      <xdr:row>30</xdr:row>
      <xdr:rowOff>76200</xdr:rowOff>
    </xdr:to>
    <xdr:sp macro="" textlink="">
      <xdr:nvSpPr>
        <xdr:cNvPr id="8" name="TextBox 7"/>
        <xdr:cNvSpPr txBox="1"/>
      </xdr:nvSpPr>
      <xdr:spPr>
        <a:xfrm>
          <a:off x="114300" y="380999"/>
          <a:ext cx="9086850" cy="445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Protocol</a:t>
          </a:r>
          <a:r>
            <a:rPr lang="en-US" sz="1100" b="1" baseline="0">
              <a:latin typeface="Arial" pitchFamily="34" charset="0"/>
              <a:cs typeface="Arial" pitchFamily="34" charset="0"/>
            </a:rPr>
            <a:t> for fitting the impulse-response model</a:t>
          </a:r>
          <a:endParaRPr lang="en-US" sz="1100">
            <a:latin typeface="Arial" pitchFamily="34" charset="0"/>
            <a:cs typeface="Arial" pitchFamily="34" charset="0"/>
          </a:endParaRPr>
        </a:p>
        <a:p>
          <a:endParaRPr lang="en-US" sz="1100">
            <a:latin typeface="Arial" pitchFamily="34" charset="0"/>
            <a:cs typeface="Arial" pitchFamily="34" charset="0"/>
          </a:endParaRPr>
        </a:p>
        <a:p>
          <a:r>
            <a:rPr lang="en-US" sz="1100">
              <a:latin typeface="Arial" pitchFamily="34" charset="0"/>
              <a:cs typeface="Arial" pitchFamily="34" charset="0"/>
            </a:rPr>
            <a:t>1.</a:t>
          </a:r>
          <a:r>
            <a:rPr lang="en-US" sz="1100" baseline="0">
              <a:latin typeface="Arial" pitchFamily="34" charset="0"/>
              <a:cs typeface="Arial" pitchFamily="34" charset="0"/>
            </a:rPr>
            <a:t> Collect training data using a heart-rate monitor, power meter or GPS unit. Use one of the corresponding training stress algorithms (see worksheet "7 - Quantify workout") to estimate scores associated with the daily training stresses.</a:t>
          </a:r>
        </a:p>
        <a:p>
          <a:endParaRPr lang="en-US" sz="1100" baseline="0">
            <a:latin typeface="Arial" pitchFamily="34" charset="0"/>
            <a:cs typeface="Arial" pitchFamily="34" charset="0"/>
          </a:endParaRPr>
        </a:p>
        <a:p>
          <a:r>
            <a:rPr lang="en-US" sz="1100" baseline="0">
              <a:latin typeface="Arial" pitchFamily="34" charset="0"/>
              <a:cs typeface="Arial" pitchFamily="34" charset="0"/>
            </a:rPr>
            <a:t>2. Collect performance data via weekly time trials under standardized conditions (e.g., same course, time of day, equipment, etc.). Time trials should last somewhere between 3 and 20 min. For example, the average power in a 6-min test on the bike could serve as the performance metric. For running, time trials of 1600-5000 m would be appropriate.</a:t>
          </a:r>
        </a:p>
        <a:p>
          <a:endParaRPr lang="en-US" sz="1100"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latin typeface="Arial" pitchFamily="34" charset="0"/>
              <a:cs typeface="Arial" pitchFamily="34" charset="0"/>
            </a:rPr>
            <a:t>3. In a spreadsheet, enter the day, the training load and the performance test values </a:t>
          </a: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(Shown below in columns A-D)</a:t>
          </a:r>
          <a:r>
            <a:rPr lang="en-US" sz="1100" baseline="0">
              <a:latin typeface="Arial" pitchFamily="34" charset="0"/>
              <a:cs typeface="Arial" pitchFamily="34" charset="0"/>
            </a:rPr>
            <a:t>. In adjacent columns, compute the IR model. (Shown below in columns E-I.)</a:t>
          </a:r>
        </a:p>
        <a:p>
          <a:endParaRPr lang="en-US" sz="1100" baseline="0">
            <a:latin typeface="Arial" pitchFamily="34" charset="0"/>
            <a:cs typeface="Arial" pitchFamily="34" charset="0"/>
          </a:endParaRPr>
        </a:p>
        <a:p>
          <a:r>
            <a:rPr lang="en-US" sz="1100" baseline="0">
              <a:latin typeface="Arial" pitchFamily="34" charset="0"/>
              <a:cs typeface="Arial" pitchFamily="34" charset="0"/>
            </a:rPr>
            <a:t>4. Calculate the difference between the observed performance data and the model predicted performance ("Error", column J.)</a:t>
          </a:r>
        </a:p>
        <a:p>
          <a:endParaRPr lang="en-US" sz="1100" baseline="0">
            <a:latin typeface="Arial" pitchFamily="34" charset="0"/>
            <a:cs typeface="Arial" pitchFamily="34" charset="0"/>
          </a:endParaRPr>
        </a:p>
        <a:p>
          <a:r>
            <a:rPr lang="en-US" sz="1100" baseline="0">
              <a:latin typeface="Arial" pitchFamily="34" charset="0"/>
              <a:cs typeface="Arial" pitchFamily="34" charset="0"/>
            </a:rPr>
            <a:t>4. Square the differences and sum them to calculate the sum-of-squares error (SSE). This is the number to be minimized by the parameter estimation procedure.</a:t>
          </a:r>
        </a:p>
        <a:p>
          <a:endParaRPr lang="en-US" sz="1100" baseline="0">
            <a:latin typeface="Arial" pitchFamily="34" charset="0"/>
            <a:cs typeface="Arial" pitchFamily="34" charset="0"/>
          </a:endParaRPr>
        </a:p>
        <a:p>
          <a:r>
            <a:rPr lang="en-US" sz="1100" baseline="0">
              <a:latin typeface="Arial" pitchFamily="34" charset="0"/>
              <a:cs typeface="Arial" pitchFamily="34" charset="0"/>
            </a:rPr>
            <a:t>5. Enter initial guesses for the IR model parameters. </a:t>
          </a:r>
        </a:p>
        <a:p>
          <a:endParaRPr lang="en-US" sz="1100">
            <a:latin typeface="Arial" pitchFamily="34" charset="0"/>
            <a:cs typeface="Arial" pitchFamily="34" charset="0"/>
          </a:endParaRPr>
        </a:p>
        <a:p>
          <a:r>
            <a:rPr lang="en-US" sz="1100">
              <a:latin typeface="Arial" pitchFamily="34" charset="0"/>
              <a:cs typeface="Arial" pitchFamily="34" charset="0"/>
            </a:rPr>
            <a:t>5. Use the Solver tool</a:t>
          </a:r>
          <a:r>
            <a:rPr lang="en-US" sz="1100" baseline="0">
              <a:latin typeface="Arial" pitchFamily="34" charset="0"/>
              <a:cs typeface="Arial" pitchFamily="34" charset="0"/>
            </a:rPr>
            <a:t> to perform the nonlinear regression (the Solver tool is installed as an Add-In. Consult the Help feature for details). Use the following inputs:</a:t>
          </a:r>
        </a:p>
        <a:p>
          <a:r>
            <a:rPr lang="en-US" sz="1100" baseline="0">
              <a:latin typeface="Arial" pitchFamily="34" charset="0"/>
              <a:cs typeface="Arial" pitchFamily="34" charset="0"/>
            </a:rPr>
            <a:t>      Set target cell: [Enter the cell containing the SSE.]</a:t>
          </a:r>
        </a:p>
        <a:p>
          <a:r>
            <a:rPr lang="en-US" sz="1100" baseline="0">
              <a:latin typeface="Arial" pitchFamily="34" charset="0"/>
              <a:cs typeface="Arial" pitchFamily="34" charset="0"/>
            </a:rPr>
            <a:t>      Equal to: [Select the "Min" option.]</a:t>
          </a:r>
        </a:p>
        <a:p>
          <a:r>
            <a:rPr lang="en-US" sz="1100" baseline="0">
              <a:latin typeface="Arial" pitchFamily="34" charset="0"/>
              <a:cs typeface="Arial" pitchFamily="34" charset="0"/>
            </a:rPr>
            <a:t>      By changing cells: [Select the cells containing the parameter estimates.]</a:t>
          </a:r>
        </a:p>
        <a:p>
          <a:r>
            <a:rPr lang="en-US" sz="1100" baseline="0">
              <a:latin typeface="Arial" pitchFamily="34" charset="0"/>
              <a:cs typeface="Arial" pitchFamily="34" charset="0"/>
            </a:rPr>
            <a:t>      Subject to the constraints: [Optional - Enter k2 &gt; k1 and tau2 &lt; tau1.]</a:t>
          </a:r>
        </a:p>
        <a:p>
          <a:endParaRPr lang="en-US" sz="1100" baseline="0">
            <a:latin typeface="Arial" pitchFamily="34" charset="0"/>
            <a:cs typeface="Arial" pitchFamily="34" charset="0"/>
          </a:endParaRPr>
        </a:p>
        <a:p>
          <a:r>
            <a:rPr lang="en-US" sz="1100" baseline="0">
              <a:latin typeface="Arial" pitchFamily="34" charset="0"/>
              <a:cs typeface="Arial" pitchFamily="34" charset="0"/>
            </a:rPr>
            <a:t>7. Click the "Solve" button to run the solver. If a reasonable set of parameters is returned, accept the solution. Run the solver again a few times to ensure convergence. </a:t>
          </a:r>
        </a:p>
        <a:p>
          <a:endParaRPr lang="en-US" sz="1100" baseline="0">
            <a:latin typeface="Arial" pitchFamily="34" charset="0"/>
            <a:cs typeface="Arial" pitchFamily="34" charset="0"/>
          </a:endParaRPr>
        </a:p>
        <a:p>
          <a:r>
            <a:rPr lang="en-US" sz="1100" baseline="0">
              <a:latin typeface="Arial" pitchFamily="34" charset="0"/>
              <a:cs typeface="Arial" pitchFamily="34" charset="0"/>
            </a:rPr>
            <a:t>8. Repeat the regression using several different initial guesses for the parameter values to help ensure that the estimated parameter values are globally optimal.</a:t>
          </a:r>
          <a:endParaRPr lang="en-US" sz="1100">
            <a:latin typeface="Arial" pitchFamily="34" charset="0"/>
            <a:cs typeface="Arial" pitchFamily="34" charset="0"/>
          </a:endParaRPr>
        </a:p>
      </xdr:txBody>
    </xdr:sp>
    <xdr:clientData/>
  </xdr:twoCellAnchor>
  <xdr:twoCellAnchor>
    <xdr:from>
      <xdr:col>12</xdr:col>
      <xdr:colOff>19050</xdr:colOff>
      <xdr:row>53</xdr:row>
      <xdr:rowOff>95250</xdr:rowOff>
    </xdr:from>
    <xdr:to>
      <xdr:col>14</xdr:col>
      <xdr:colOff>66675</xdr:colOff>
      <xdr:row>55</xdr:row>
      <xdr:rowOff>57150</xdr:rowOff>
    </xdr:to>
    <xdr:sp macro="" textlink="">
      <xdr:nvSpPr>
        <xdr:cNvPr id="10" name="TextBox 9"/>
        <xdr:cNvSpPr txBox="1"/>
      </xdr:nvSpPr>
      <xdr:spPr>
        <a:xfrm>
          <a:off x="10601325" y="10163175"/>
          <a:ext cx="17240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50">
              <a:latin typeface="Arial" pitchFamily="34" charset="0"/>
              <a:cs typeface="Arial" pitchFamily="34" charset="0"/>
            </a:rPr>
            <a:t>Sum-of-squares error</a:t>
          </a:r>
        </a:p>
      </xdr:txBody>
    </xdr:sp>
    <xdr:clientData/>
  </xdr:twoCellAnchor>
  <xdr:twoCellAnchor>
    <xdr:from>
      <xdr:col>13</xdr:col>
      <xdr:colOff>95251</xdr:colOff>
      <xdr:row>35</xdr:row>
      <xdr:rowOff>66675</xdr:rowOff>
    </xdr:from>
    <xdr:to>
      <xdr:col>14</xdr:col>
      <xdr:colOff>561975</xdr:colOff>
      <xdr:row>38</xdr:row>
      <xdr:rowOff>180975</xdr:rowOff>
    </xdr:to>
    <xdr:sp macro="" textlink="">
      <xdr:nvSpPr>
        <xdr:cNvPr id="11" name="TextBox 10"/>
        <xdr:cNvSpPr txBox="1"/>
      </xdr:nvSpPr>
      <xdr:spPr>
        <a:xfrm>
          <a:off x="11744326" y="7086600"/>
          <a:ext cx="1304924"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50">
              <a:latin typeface="Arial" pitchFamily="34" charset="0"/>
              <a:cs typeface="Arial" pitchFamily="34" charset="0"/>
            </a:rPr>
            <a:t>Parameter values were</a:t>
          </a:r>
          <a:r>
            <a:rPr lang="en-US" sz="1050" baseline="0">
              <a:latin typeface="Arial" pitchFamily="34" charset="0"/>
              <a:cs typeface="Arial" pitchFamily="34" charset="0"/>
            </a:rPr>
            <a:t> estimated using the Solver tool.</a:t>
          </a:r>
          <a:endParaRPr lang="en-US" sz="1050">
            <a:latin typeface="Arial" pitchFamily="34" charset="0"/>
            <a:cs typeface="Arial" pitchFamily="34" charset="0"/>
          </a:endParaRPr>
        </a:p>
      </xdr:txBody>
    </xdr:sp>
    <xdr:clientData/>
  </xdr:twoCellAnchor>
  <xdr:twoCellAnchor>
    <xdr:from>
      <xdr:col>26</xdr:col>
      <xdr:colOff>0</xdr:colOff>
      <xdr:row>35</xdr:row>
      <xdr:rowOff>0</xdr:rowOff>
    </xdr:from>
    <xdr:to>
      <xdr:col>27</xdr:col>
      <xdr:colOff>466724</xdr:colOff>
      <xdr:row>39</xdr:row>
      <xdr:rowOff>114300</xdr:rowOff>
    </xdr:to>
    <xdr:sp macro="" textlink="">
      <xdr:nvSpPr>
        <xdr:cNvPr id="13" name="TextBox 12"/>
        <xdr:cNvSpPr txBox="1"/>
      </xdr:nvSpPr>
      <xdr:spPr>
        <a:xfrm>
          <a:off x="22212300" y="7019925"/>
          <a:ext cx="1304924"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50" i="1">
              <a:latin typeface="Arial" pitchFamily="34" charset="0"/>
              <a:cs typeface="Arial" pitchFamily="34" charset="0"/>
            </a:rPr>
            <a:t>t</a:t>
          </a:r>
          <a:r>
            <a:rPr lang="en-US" sz="1050" i="1" baseline="-25000">
              <a:latin typeface="Arial" pitchFamily="34" charset="0"/>
              <a:cs typeface="Arial" pitchFamily="34" charset="0"/>
            </a:rPr>
            <a:t>n</a:t>
          </a:r>
          <a:r>
            <a:rPr lang="en-US" sz="1050">
              <a:latin typeface="Arial" pitchFamily="34" charset="0"/>
              <a:cs typeface="Arial" pitchFamily="34" charset="0"/>
            </a:rPr>
            <a:t> and </a:t>
          </a:r>
          <a:r>
            <a:rPr lang="en-US" sz="1050" i="1">
              <a:latin typeface="Arial" pitchFamily="34" charset="0"/>
              <a:cs typeface="Arial" pitchFamily="34" charset="0"/>
            </a:rPr>
            <a:t>t</a:t>
          </a:r>
          <a:r>
            <a:rPr lang="en-US" sz="1050" i="1" baseline="-25000">
              <a:latin typeface="Arial" pitchFamily="34" charset="0"/>
              <a:cs typeface="Arial" pitchFamily="34" charset="0"/>
            </a:rPr>
            <a:t>g</a:t>
          </a:r>
          <a:r>
            <a:rPr lang="en-US" sz="1050">
              <a:latin typeface="Arial" pitchFamily="34" charset="0"/>
              <a:cs typeface="Arial" pitchFamily="34" charset="0"/>
            </a:rPr>
            <a:t> are derived</a:t>
          </a:r>
          <a:r>
            <a:rPr lang="en-US" sz="1050" baseline="0">
              <a:latin typeface="Arial" pitchFamily="34" charset="0"/>
              <a:cs typeface="Arial" pitchFamily="34" charset="0"/>
            </a:rPr>
            <a:t> parameter values associated with the influence curve.</a:t>
          </a:r>
          <a:endParaRPr lang="en-US" sz="105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276225</xdr:colOff>
      <xdr:row>3</xdr:row>
      <xdr:rowOff>28574</xdr:rowOff>
    </xdr:from>
    <xdr:to>
      <xdr:col>24</xdr:col>
      <xdr:colOff>600075</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57149</xdr:colOff>
      <xdr:row>10</xdr:row>
      <xdr:rowOff>38100</xdr:rowOff>
    </xdr:from>
    <xdr:to>
      <xdr:col>11</xdr:col>
      <xdr:colOff>638174</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100">
            <a:latin typeface="Arial" pitchFamily="34" charset="0"/>
            <a:cs typeface="Arial" pitchFamily="34"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oleObject" Target="../embeddings/oleObject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oleObject" Target="../embeddings/oleObject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oleObject" Target="../embeddings/oleObject6.bin"/><Relationship Id="rId5" Type="http://schemas.openxmlformats.org/officeDocument/2006/relationships/oleObject" Target="../embeddings/oleObject5.bin"/><Relationship Id="rId4" Type="http://schemas.openxmlformats.org/officeDocument/2006/relationships/oleObject" Target="../embeddings/oleObject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4.25"/>
  <sheetData>
    <row r="1" spans="1:1" ht="15">
      <c r="A1" s="4" t="s">
        <v>139</v>
      </c>
    </row>
    <row r="2" spans="1:1">
      <c r="A2" t="s">
        <v>140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J53"/>
  <sheetViews>
    <sheetView workbookViewId="0"/>
  </sheetViews>
  <sheetFormatPr defaultRowHeight="14.25"/>
  <cols>
    <col min="1" max="1" width="10.75" customWidth="1"/>
    <col min="5" max="5" width="5.25" customWidth="1"/>
    <col min="6" max="6" width="4.375" customWidth="1"/>
  </cols>
  <sheetData>
    <row r="1" spans="1:8" ht="15">
      <c r="A1" s="4" t="s">
        <v>145</v>
      </c>
    </row>
    <row r="3" spans="1:8" ht="15">
      <c r="A3" s="4" t="s">
        <v>62</v>
      </c>
      <c r="G3" s="4" t="s">
        <v>71</v>
      </c>
    </row>
    <row r="5" spans="1:8" ht="17.25">
      <c r="A5" s="65" t="s">
        <v>7</v>
      </c>
      <c r="B5" s="65" t="s">
        <v>58</v>
      </c>
      <c r="C5" s="65" t="s">
        <v>59</v>
      </c>
      <c r="D5" s="65" t="s">
        <v>70</v>
      </c>
      <c r="G5" s="4" t="s">
        <v>75</v>
      </c>
    </row>
    <row r="6" spans="1:8" ht="16.5">
      <c r="A6" s="6" t="s">
        <v>8</v>
      </c>
      <c r="B6" s="6" t="s">
        <v>10</v>
      </c>
      <c r="C6" s="6" t="s">
        <v>61</v>
      </c>
      <c r="D6" s="6" t="s">
        <v>69</v>
      </c>
      <c r="G6" s="87" t="s">
        <v>58</v>
      </c>
      <c r="H6" s="87" t="s">
        <v>59</v>
      </c>
    </row>
    <row r="7" spans="1:8">
      <c r="A7" s="1"/>
      <c r="B7" s="1"/>
      <c r="C7" s="1"/>
      <c r="G7" s="1">
        <v>0</v>
      </c>
      <c r="H7" s="1">
        <v>0</v>
      </c>
    </row>
    <row r="8" spans="1:8">
      <c r="A8" s="1">
        <v>400</v>
      </c>
      <c r="B8" s="68">
        <v>1.7</v>
      </c>
      <c r="C8" s="9">
        <f>A8*B8</f>
        <v>680</v>
      </c>
      <c r="D8" s="68">
        <f>1/B8</f>
        <v>0.58823529411764708</v>
      </c>
      <c r="G8" s="68">
        <v>1.7</v>
      </c>
      <c r="H8" s="9">
        <v>680</v>
      </c>
    </row>
    <row r="9" spans="1:8">
      <c r="A9" s="1">
        <v>350</v>
      </c>
      <c r="B9" s="1">
        <v>2.2000000000000002</v>
      </c>
      <c r="C9" s="9">
        <f>A9*B9</f>
        <v>770.00000000000011</v>
      </c>
      <c r="D9" s="68">
        <f>1/B9</f>
        <v>0.45454545454545453</v>
      </c>
      <c r="G9" s="1">
        <v>0</v>
      </c>
      <c r="H9" s="1">
        <v>0</v>
      </c>
    </row>
    <row r="10" spans="1:8">
      <c r="A10" s="1">
        <v>300</v>
      </c>
      <c r="B10" s="1">
        <v>3.1</v>
      </c>
      <c r="C10" s="9">
        <f>A10*B10</f>
        <v>930</v>
      </c>
      <c r="D10" s="68">
        <f>1/B10</f>
        <v>0.32258064516129031</v>
      </c>
      <c r="G10" s="1">
        <v>2.2000000000000002</v>
      </c>
      <c r="H10" s="9">
        <v>770.00000000000011</v>
      </c>
    </row>
    <row r="11" spans="1:8">
      <c r="A11" s="1">
        <v>275</v>
      </c>
      <c r="B11" s="1">
        <v>4</v>
      </c>
      <c r="C11" s="9">
        <f>A11*B11</f>
        <v>1100</v>
      </c>
      <c r="D11" s="68">
        <f>1/B11</f>
        <v>0.25</v>
      </c>
      <c r="G11" s="1">
        <v>0</v>
      </c>
      <c r="H11" s="1">
        <v>0</v>
      </c>
    </row>
    <row r="12" spans="1:8">
      <c r="G12" s="1">
        <v>3.1</v>
      </c>
      <c r="H12" s="9">
        <v>930</v>
      </c>
    </row>
    <row r="13" spans="1:8" ht="15">
      <c r="A13" s="4" t="s">
        <v>63</v>
      </c>
      <c r="G13" s="1">
        <v>0</v>
      </c>
      <c r="H13" s="1">
        <v>0</v>
      </c>
    </row>
    <row r="14" spans="1:8">
      <c r="G14" s="1">
        <v>4</v>
      </c>
      <c r="H14" s="9">
        <v>1100</v>
      </c>
    </row>
    <row r="15" spans="1:8" ht="15">
      <c r="A15" s="3" t="s">
        <v>64</v>
      </c>
      <c r="B15" s="3" t="s">
        <v>65</v>
      </c>
      <c r="C15" s="3" t="s">
        <v>66</v>
      </c>
    </row>
    <row r="16" spans="1:8" ht="15">
      <c r="A16" s="1" t="s">
        <v>67</v>
      </c>
      <c r="B16" s="1">
        <v>185.4</v>
      </c>
      <c r="C16" s="1" t="s">
        <v>17</v>
      </c>
      <c r="D16" t="s">
        <v>72</v>
      </c>
      <c r="G16" s="4" t="s">
        <v>76</v>
      </c>
    </row>
    <row r="17" spans="1:10">
      <c r="A17" s="1" t="s">
        <v>68</v>
      </c>
      <c r="B17" s="1">
        <v>358.7</v>
      </c>
      <c r="C17" s="1" t="s">
        <v>60</v>
      </c>
      <c r="G17" s="87" t="s">
        <v>58</v>
      </c>
      <c r="H17" s="87" t="s">
        <v>59</v>
      </c>
      <c r="I17" s="87" t="s">
        <v>73</v>
      </c>
    </row>
    <row r="18" spans="1:10">
      <c r="G18" s="1">
        <v>0</v>
      </c>
      <c r="H18" s="1">
        <v>359</v>
      </c>
      <c r="I18" s="1">
        <f t="shared" ref="I18:I23" si="0">H18-$H$18</f>
        <v>0</v>
      </c>
    </row>
    <row r="19" spans="1:10">
      <c r="G19" s="1">
        <v>1.7</v>
      </c>
      <c r="H19" s="1">
        <v>680</v>
      </c>
      <c r="I19" s="1">
        <f t="shared" si="0"/>
        <v>321</v>
      </c>
    </row>
    <row r="20" spans="1:10">
      <c r="G20" s="1">
        <v>2.2000000000000002</v>
      </c>
      <c r="H20" s="1">
        <v>770.00000000000011</v>
      </c>
      <c r="I20" s="1">
        <f t="shared" si="0"/>
        <v>411.00000000000011</v>
      </c>
    </row>
    <row r="21" spans="1:10">
      <c r="G21" s="1">
        <v>3.1</v>
      </c>
      <c r="H21" s="1">
        <v>930</v>
      </c>
      <c r="I21" s="1">
        <f t="shared" si="0"/>
        <v>571</v>
      </c>
    </row>
    <row r="22" spans="1:10">
      <c r="G22" s="1">
        <v>4</v>
      </c>
      <c r="H22" s="1">
        <v>1100</v>
      </c>
      <c r="I22" s="1">
        <f t="shared" si="0"/>
        <v>741</v>
      </c>
    </row>
    <row r="23" spans="1:10">
      <c r="G23" s="1">
        <v>5</v>
      </c>
      <c r="H23" s="9">
        <f>$B$17+$B$16*G23</f>
        <v>1285.7</v>
      </c>
      <c r="I23" s="9">
        <f t="shared" si="0"/>
        <v>926.7</v>
      </c>
    </row>
    <row r="25" spans="1:10" ht="15">
      <c r="G25" s="4" t="s">
        <v>144</v>
      </c>
    </row>
    <row r="26" spans="1:10" ht="16.5">
      <c r="G26" s="87" t="s">
        <v>58</v>
      </c>
      <c r="H26" s="87" t="s">
        <v>77</v>
      </c>
      <c r="I26" s="87" t="s">
        <v>74</v>
      </c>
      <c r="J26" s="87" t="s">
        <v>73</v>
      </c>
    </row>
    <row r="27" spans="1:10">
      <c r="G27" s="1">
        <v>0</v>
      </c>
      <c r="H27" s="1"/>
      <c r="J27" s="1">
        <v>185.4</v>
      </c>
    </row>
    <row r="28" spans="1:10">
      <c r="G28" s="1">
        <v>0.2</v>
      </c>
      <c r="H28" s="86">
        <f>1/G28</f>
        <v>5</v>
      </c>
      <c r="I28" s="9">
        <f t="shared" ref="I28:I52" si="1">$B$17/G28+$B$16</f>
        <v>1978.8999999999999</v>
      </c>
      <c r="J28" s="1">
        <f>$B$16</f>
        <v>185.4</v>
      </c>
    </row>
    <row r="29" spans="1:10">
      <c r="G29" s="1">
        <v>0.4</v>
      </c>
      <c r="H29" s="86">
        <f t="shared" ref="H29:H52" si="2">1/G29</f>
        <v>2.5</v>
      </c>
      <c r="I29" s="9">
        <f t="shared" si="1"/>
        <v>1082.1499999999999</v>
      </c>
      <c r="J29" s="1">
        <f t="shared" ref="I29:J53" si="3">$B$16</f>
        <v>185.4</v>
      </c>
    </row>
    <row r="30" spans="1:10">
      <c r="G30" s="1">
        <v>0.6</v>
      </c>
      <c r="H30" s="86">
        <f t="shared" si="2"/>
        <v>1.6666666666666667</v>
      </c>
      <c r="I30" s="9">
        <f t="shared" si="1"/>
        <v>783.23333333333335</v>
      </c>
      <c r="J30" s="1">
        <f t="shared" si="3"/>
        <v>185.4</v>
      </c>
    </row>
    <row r="31" spans="1:10">
      <c r="G31" s="1">
        <v>0.8</v>
      </c>
      <c r="H31" s="86">
        <f t="shared" si="2"/>
        <v>1.25</v>
      </c>
      <c r="I31" s="9">
        <f t="shared" si="1"/>
        <v>633.77499999999998</v>
      </c>
      <c r="J31" s="1">
        <f t="shared" si="3"/>
        <v>185.4</v>
      </c>
    </row>
    <row r="32" spans="1:10">
      <c r="G32" s="1">
        <v>1</v>
      </c>
      <c r="H32" s="86">
        <f t="shared" si="2"/>
        <v>1</v>
      </c>
      <c r="I32" s="9">
        <f t="shared" si="1"/>
        <v>544.1</v>
      </c>
      <c r="J32" s="1">
        <f t="shared" si="3"/>
        <v>185.4</v>
      </c>
    </row>
    <row r="33" spans="7:10">
      <c r="G33" s="1">
        <v>1.2</v>
      </c>
      <c r="H33" s="86">
        <f t="shared" si="2"/>
        <v>0.83333333333333337</v>
      </c>
      <c r="I33" s="9">
        <f t="shared" si="1"/>
        <v>484.31666666666672</v>
      </c>
      <c r="J33" s="1">
        <f t="shared" si="3"/>
        <v>185.4</v>
      </c>
    </row>
    <row r="34" spans="7:10">
      <c r="G34" s="1">
        <v>1.4</v>
      </c>
      <c r="H34" s="86">
        <f t="shared" si="2"/>
        <v>0.7142857142857143</v>
      </c>
      <c r="I34" s="9">
        <f t="shared" si="1"/>
        <v>441.61428571428576</v>
      </c>
      <c r="J34" s="1">
        <f t="shared" si="3"/>
        <v>185.4</v>
      </c>
    </row>
    <row r="35" spans="7:10">
      <c r="G35" s="1">
        <v>1.6</v>
      </c>
      <c r="H35" s="86">
        <f t="shared" si="2"/>
        <v>0.625</v>
      </c>
      <c r="I35" s="9">
        <f t="shared" si="1"/>
        <v>409.58749999999998</v>
      </c>
      <c r="J35" s="1">
        <f t="shared" si="3"/>
        <v>185.4</v>
      </c>
    </row>
    <row r="36" spans="7:10">
      <c r="G36" s="1">
        <v>1.8</v>
      </c>
      <c r="H36" s="86">
        <f t="shared" si="2"/>
        <v>0.55555555555555558</v>
      </c>
      <c r="I36" s="9">
        <f t="shared" si="1"/>
        <v>384.67777777777781</v>
      </c>
      <c r="J36" s="1">
        <f t="shared" si="3"/>
        <v>185.4</v>
      </c>
    </row>
    <row r="37" spans="7:10">
      <c r="G37" s="1">
        <v>2</v>
      </c>
      <c r="H37" s="86">
        <f t="shared" si="2"/>
        <v>0.5</v>
      </c>
      <c r="I37" s="9">
        <f t="shared" si="1"/>
        <v>364.75</v>
      </c>
      <c r="J37" s="1">
        <f t="shared" si="3"/>
        <v>185.4</v>
      </c>
    </row>
    <row r="38" spans="7:10">
      <c r="G38" s="1">
        <v>2.2000000000000002</v>
      </c>
      <c r="H38" s="86">
        <f t="shared" si="2"/>
        <v>0.45454545454545453</v>
      </c>
      <c r="I38" s="9">
        <f t="shared" si="1"/>
        <v>348.44545454545454</v>
      </c>
      <c r="J38" s="1">
        <f t="shared" si="3"/>
        <v>185.4</v>
      </c>
    </row>
    <row r="39" spans="7:10">
      <c r="G39" s="1">
        <v>2.4</v>
      </c>
      <c r="H39" s="86">
        <f t="shared" si="2"/>
        <v>0.41666666666666669</v>
      </c>
      <c r="I39" s="9">
        <f t="shared" si="1"/>
        <v>334.85833333333335</v>
      </c>
      <c r="J39" s="1">
        <f t="shared" si="3"/>
        <v>185.4</v>
      </c>
    </row>
    <row r="40" spans="7:10">
      <c r="G40" s="1">
        <v>2.6</v>
      </c>
      <c r="H40" s="86">
        <f t="shared" si="2"/>
        <v>0.38461538461538458</v>
      </c>
      <c r="I40" s="9">
        <f t="shared" si="1"/>
        <v>323.36153846153843</v>
      </c>
      <c r="J40" s="1">
        <f t="shared" si="3"/>
        <v>185.4</v>
      </c>
    </row>
    <row r="41" spans="7:10">
      <c r="G41" s="1">
        <v>2.8</v>
      </c>
      <c r="H41" s="86">
        <f t="shared" si="2"/>
        <v>0.35714285714285715</v>
      </c>
      <c r="I41" s="9">
        <f t="shared" si="1"/>
        <v>313.50714285714287</v>
      </c>
      <c r="J41" s="1">
        <f t="shared" si="3"/>
        <v>185.4</v>
      </c>
    </row>
    <row r="42" spans="7:10">
      <c r="G42" s="1">
        <v>3</v>
      </c>
      <c r="H42" s="86">
        <f t="shared" si="2"/>
        <v>0.33333333333333331</v>
      </c>
      <c r="I42" s="9">
        <f t="shared" si="1"/>
        <v>304.9666666666667</v>
      </c>
      <c r="J42" s="1">
        <f t="shared" si="3"/>
        <v>185.4</v>
      </c>
    </row>
    <row r="43" spans="7:10">
      <c r="G43" s="1">
        <v>3.2</v>
      </c>
      <c r="H43" s="86">
        <f t="shared" si="2"/>
        <v>0.3125</v>
      </c>
      <c r="I43" s="9">
        <f t="shared" si="1"/>
        <v>297.49374999999998</v>
      </c>
      <c r="J43" s="1">
        <f t="shared" si="3"/>
        <v>185.4</v>
      </c>
    </row>
    <row r="44" spans="7:10">
      <c r="G44" s="1">
        <v>3.4</v>
      </c>
      <c r="H44" s="86">
        <f t="shared" si="2"/>
        <v>0.29411764705882354</v>
      </c>
      <c r="I44" s="9">
        <f t="shared" si="1"/>
        <v>290.89999999999998</v>
      </c>
      <c r="J44" s="1">
        <f t="shared" si="3"/>
        <v>185.4</v>
      </c>
    </row>
    <row r="45" spans="7:10">
      <c r="G45" s="1">
        <v>3.6</v>
      </c>
      <c r="H45" s="86">
        <f t="shared" si="2"/>
        <v>0.27777777777777779</v>
      </c>
      <c r="I45" s="9">
        <f t="shared" si="1"/>
        <v>285.03888888888889</v>
      </c>
      <c r="J45" s="1">
        <f t="shared" si="3"/>
        <v>185.4</v>
      </c>
    </row>
    <row r="46" spans="7:10">
      <c r="G46" s="1">
        <v>3.8</v>
      </c>
      <c r="H46" s="86">
        <f t="shared" si="2"/>
        <v>0.26315789473684209</v>
      </c>
      <c r="I46" s="9">
        <f t="shared" si="1"/>
        <v>279.79473684210529</v>
      </c>
      <c r="J46" s="1">
        <f t="shared" si="3"/>
        <v>185.4</v>
      </c>
    </row>
    <row r="47" spans="7:10">
      <c r="G47" s="1">
        <v>4</v>
      </c>
      <c r="H47" s="86">
        <f t="shared" si="2"/>
        <v>0.25</v>
      </c>
      <c r="I47" s="9">
        <f t="shared" si="1"/>
        <v>275.07499999999999</v>
      </c>
      <c r="J47" s="1">
        <f t="shared" si="3"/>
        <v>185.4</v>
      </c>
    </row>
    <row r="48" spans="7:10">
      <c r="G48" s="1">
        <v>4.2</v>
      </c>
      <c r="H48" s="86">
        <f t="shared" si="2"/>
        <v>0.23809523809523808</v>
      </c>
      <c r="I48" s="9">
        <f t="shared" si="1"/>
        <v>270.8047619047619</v>
      </c>
      <c r="J48" s="1">
        <f t="shared" si="3"/>
        <v>185.4</v>
      </c>
    </row>
    <row r="49" spans="7:10">
      <c r="G49" s="1">
        <v>4.4000000000000004</v>
      </c>
      <c r="H49" s="86">
        <f t="shared" si="2"/>
        <v>0.22727272727272727</v>
      </c>
      <c r="I49" s="9">
        <f t="shared" si="1"/>
        <v>266.92272727272729</v>
      </c>
      <c r="J49" s="1">
        <f t="shared" si="3"/>
        <v>185.4</v>
      </c>
    </row>
    <row r="50" spans="7:10">
      <c r="G50" s="1">
        <v>4.5999999999999996</v>
      </c>
      <c r="H50" s="86">
        <f t="shared" si="2"/>
        <v>0.21739130434782611</v>
      </c>
      <c r="I50" s="9">
        <f t="shared" si="1"/>
        <v>263.37826086956522</v>
      </c>
      <c r="J50" s="1">
        <f t="shared" si="3"/>
        <v>185.4</v>
      </c>
    </row>
    <row r="51" spans="7:10">
      <c r="G51" s="1">
        <v>4.8</v>
      </c>
      <c r="H51" s="86">
        <f t="shared" si="2"/>
        <v>0.20833333333333334</v>
      </c>
      <c r="I51" s="9">
        <f t="shared" si="1"/>
        <v>260.12916666666666</v>
      </c>
      <c r="J51" s="1">
        <f t="shared" si="3"/>
        <v>185.4</v>
      </c>
    </row>
    <row r="52" spans="7:10">
      <c r="G52" s="1">
        <v>5</v>
      </c>
      <c r="H52" s="86">
        <f t="shared" si="2"/>
        <v>0.2</v>
      </c>
      <c r="I52" s="9">
        <f t="shared" si="1"/>
        <v>257.14</v>
      </c>
      <c r="J52" s="1">
        <f t="shared" si="3"/>
        <v>185.4</v>
      </c>
    </row>
    <row r="53" spans="7:10">
      <c r="H53" s="1">
        <v>0</v>
      </c>
      <c r="I53" s="1">
        <f t="shared" si="3"/>
        <v>185.4</v>
      </c>
      <c r="J53" s="1">
        <f t="shared" si="3"/>
        <v>185.4</v>
      </c>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Q107"/>
  <sheetViews>
    <sheetView workbookViewId="0"/>
  </sheetViews>
  <sheetFormatPr defaultRowHeight="14.25"/>
  <cols>
    <col min="2" max="2" width="11.25" bestFit="1" customWidth="1"/>
    <col min="3" max="3" width="10" customWidth="1"/>
    <col min="4" max="4" width="12.125" bestFit="1" customWidth="1"/>
  </cols>
  <sheetData>
    <row r="1" spans="1:1" ht="15">
      <c r="A1" s="4" t="s">
        <v>146</v>
      </c>
    </row>
    <row r="22" spans="1:9" ht="15">
      <c r="A22" s="4" t="s">
        <v>143</v>
      </c>
    </row>
    <row r="24" spans="1:9">
      <c r="A24" t="s">
        <v>81</v>
      </c>
    </row>
    <row r="26" spans="1:9" ht="17.25">
      <c r="A26" s="5" t="s">
        <v>7</v>
      </c>
      <c r="B26" s="5" t="s">
        <v>9</v>
      </c>
      <c r="C26" s="5" t="s">
        <v>9</v>
      </c>
      <c r="D26" s="69" t="s">
        <v>57</v>
      </c>
      <c r="E26" s="7" t="s">
        <v>59</v>
      </c>
      <c r="G26" s="8" t="s">
        <v>82</v>
      </c>
      <c r="H26" s="1"/>
      <c r="I26" s="1"/>
    </row>
    <row r="27" spans="1:9">
      <c r="A27" s="6" t="s">
        <v>8</v>
      </c>
      <c r="B27" s="6" t="s">
        <v>10</v>
      </c>
      <c r="C27" s="6" t="s">
        <v>11</v>
      </c>
      <c r="D27" s="6" t="s">
        <v>18</v>
      </c>
      <c r="E27" s="67" t="s">
        <v>78</v>
      </c>
      <c r="G27" s="1" t="s">
        <v>14</v>
      </c>
      <c r="H27" s="9">
        <f>INTERCEPT($A$29:$A$33,$D$29:$D$33)</f>
        <v>330.09741038904991</v>
      </c>
      <c r="I27" s="1" t="s">
        <v>17</v>
      </c>
    </row>
    <row r="28" spans="1:9">
      <c r="A28" s="1"/>
      <c r="B28" s="1"/>
      <c r="C28" s="1"/>
      <c r="D28" s="1"/>
      <c r="G28" s="1" t="s">
        <v>15</v>
      </c>
      <c r="H28" s="9">
        <f>SLOPE($A$29:$A$33,$D$29:$D$33)</f>
        <v>19857.150086168862</v>
      </c>
      <c r="I28" s="1" t="s">
        <v>16</v>
      </c>
    </row>
    <row r="29" spans="1:9">
      <c r="A29" s="1">
        <v>453</v>
      </c>
      <c r="B29" s="86">
        <f>C29/60</f>
        <v>2.6666666666666665</v>
      </c>
      <c r="C29" s="1">
        <v>160</v>
      </c>
      <c r="D29" s="10">
        <f>1/C29</f>
        <v>6.2500000000000003E-3</v>
      </c>
      <c r="E29" s="9">
        <f>A29*C29/1000</f>
        <v>72.48</v>
      </c>
    </row>
    <row r="30" spans="1:9">
      <c r="A30" s="1">
        <v>430</v>
      </c>
      <c r="B30" s="86">
        <f>C30/60</f>
        <v>3.4166666666666665</v>
      </c>
      <c r="C30" s="1">
        <v>205</v>
      </c>
      <c r="D30" s="10">
        <f>1/C30</f>
        <v>4.8780487804878049E-3</v>
      </c>
      <c r="E30" s="9">
        <f>A30*C30/1000</f>
        <v>88.15</v>
      </c>
    </row>
    <row r="31" spans="1:9">
      <c r="A31" s="1">
        <v>405</v>
      </c>
      <c r="B31" s="86">
        <f>C31/60</f>
        <v>4.333333333333333</v>
      </c>
      <c r="C31" s="1">
        <v>260</v>
      </c>
      <c r="D31" s="10">
        <f>1/C31</f>
        <v>3.8461538461538464E-3</v>
      </c>
      <c r="E31" s="9">
        <f>A31*C31/1000</f>
        <v>105.3</v>
      </c>
    </row>
    <row r="32" spans="1:9">
      <c r="A32" s="1">
        <v>375</v>
      </c>
      <c r="B32" s="86">
        <f>C32/60</f>
        <v>7.166666666666667</v>
      </c>
      <c r="C32" s="1">
        <v>430</v>
      </c>
      <c r="D32" s="10">
        <f>1/C32</f>
        <v>2.3255813953488372E-3</v>
      </c>
      <c r="E32" s="9">
        <f>A32*C32/1000</f>
        <v>161.25</v>
      </c>
    </row>
    <row r="33" spans="1:17">
      <c r="A33" s="6">
        <v>360</v>
      </c>
      <c r="B33" s="88">
        <f>C33/60</f>
        <v>11.416666666666666</v>
      </c>
      <c r="C33" s="6">
        <v>685</v>
      </c>
      <c r="D33" s="89">
        <f>1/C33</f>
        <v>1.4598540145985401E-3</v>
      </c>
      <c r="E33" s="90">
        <f>A33*C33/1000</f>
        <v>246.6</v>
      </c>
    </row>
    <row r="34" spans="1:17">
      <c r="A34" s="1"/>
      <c r="B34" s="1"/>
      <c r="C34" s="1"/>
      <c r="D34" s="1"/>
    </row>
    <row r="35" spans="1:17">
      <c r="D35" s="1"/>
    </row>
    <row r="36" spans="1:17">
      <c r="D36" s="1"/>
    </row>
    <row r="37" spans="1:17">
      <c r="D37" s="1"/>
    </row>
    <row r="38" spans="1:17">
      <c r="D38" s="1"/>
    </row>
    <row r="39" spans="1:17">
      <c r="D39" s="1"/>
    </row>
    <row r="40" spans="1:17">
      <c r="D40" s="1"/>
    </row>
    <row r="41" spans="1:17">
      <c r="A41" s="134"/>
      <c r="B41" s="134"/>
      <c r="C41" s="134"/>
      <c r="D41" s="135"/>
      <c r="E41" s="134"/>
      <c r="F41" s="134"/>
      <c r="G41" s="134"/>
      <c r="H41" s="134"/>
      <c r="I41" s="134"/>
      <c r="J41" s="134"/>
      <c r="K41" s="134"/>
      <c r="L41" s="134"/>
      <c r="M41" s="134"/>
      <c r="N41" s="134"/>
      <c r="O41" s="134"/>
      <c r="P41" s="134"/>
      <c r="Q41" s="134"/>
    </row>
    <row r="42" spans="1:17" ht="15">
      <c r="A42" s="4" t="s">
        <v>142</v>
      </c>
      <c r="D42" s="1"/>
    </row>
    <row r="43" spans="1:17">
      <c r="D43" s="1"/>
    </row>
    <row r="44" spans="1:17" ht="17.25">
      <c r="A44" s="5" t="s">
        <v>9</v>
      </c>
      <c r="B44" s="69" t="s">
        <v>57</v>
      </c>
      <c r="C44" s="7" t="s">
        <v>79</v>
      </c>
      <c r="D44" s="65" t="s">
        <v>80</v>
      </c>
    </row>
    <row r="45" spans="1:17">
      <c r="A45" s="6" t="s">
        <v>11</v>
      </c>
      <c r="B45" s="6" t="s">
        <v>18</v>
      </c>
      <c r="C45" s="6" t="s">
        <v>8</v>
      </c>
      <c r="D45" s="67" t="s">
        <v>78</v>
      </c>
    </row>
    <row r="46" spans="1:17">
      <c r="A46" s="11"/>
      <c r="B46" s="11"/>
      <c r="C46" s="11"/>
    </row>
    <row r="47" spans="1:17" ht="15">
      <c r="A47" s="1">
        <v>0</v>
      </c>
      <c r="B47" s="10"/>
      <c r="C47" s="9"/>
      <c r="F47" s="4"/>
    </row>
    <row r="48" spans="1:17">
      <c r="A48" s="1">
        <v>5</v>
      </c>
      <c r="B48" s="10"/>
      <c r="C48" s="9"/>
    </row>
    <row r="49" spans="1:4">
      <c r="A49" s="1">
        <v>10</v>
      </c>
      <c r="B49" s="10"/>
      <c r="C49" s="9"/>
    </row>
    <row r="50" spans="1:4">
      <c r="A50" s="1">
        <v>15</v>
      </c>
      <c r="B50" s="10"/>
      <c r="C50" s="9"/>
    </row>
    <row r="51" spans="1:4">
      <c r="A51" s="1">
        <v>20</v>
      </c>
      <c r="B51" s="10">
        <f t="shared" ref="B51:B91" si="0">1/A51</f>
        <v>0.05</v>
      </c>
      <c r="C51" s="9">
        <f>$H$28/A51+$H$27</f>
        <v>1322.954914697493</v>
      </c>
      <c r="D51" s="9">
        <f>($H$27*A51+$H$28)/1000</f>
        <v>26.459098293949861</v>
      </c>
    </row>
    <row r="52" spans="1:4">
      <c r="A52" s="1">
        <v>40</v>
      </c>
      <c r="B52" s="10">
        <f t="shared" si="0"/>
        <v>2.5000000000000001E-2</v>
      </c>
      <c r="C52" s="9">
        <f t="shared" ref="C52:C91" si="1">$H$28/A52+$H$27</f>
        <v>826.52616254327154</v>
      </c>
      <c r="D52" s="9">
        <f t="shared" ref="D52:D91" si="2">($H$27*A52+$H$28)/1000</f>
        <v>33.061046501730857</v>
      </c>
    </row>
    <row r="53" spans="1:4">
      <c r="A53" s="1">
        <v>60</v>
      </c>
      <c r="B53" s="10">
        <f t="shared" si="0"/>
        <v>1.6666666666666666E-2</v>
      </c>
      <c r="C53" s="9">
        <f t="shared" si="1"/>
        <v>661.04991182519757</v>
      </c>
      <c r="D53" s="9">
        <f t="shared" si="2"/>
        <v>39.662994709511857</v>
      </c>
    </row>
    <row r="54" spans="1:4">
      <c r="A54" s="1">
        <v>80</v>
      </c>
      <c r="B54" s="10">
        <f t="shared" si="0"/>
        <v>1.2500000000000001E-2</v>
      </c>
      <c r="C54" s="9">
        <f t="shared" si="1"/>
        <v>578.3117864661607</v>
      </c>
      <c r="D54" s="9">
        <f t="shared" si="2"/>
        <v>46.264942917292849</v>
      </c>
    </row>
    <row r="55" spans="1:4">
      <c r="A55" s="1">
        <v>100</v>
      </c>
      <c r="B55" s="10">
        <f t="shared" si="0"/>
        <v>0.01</v>
      </c>
      <c r="C55" s="9">
        <f t="shared" si="1"/>
        <v>528.66891125073857</v>
      </c>
      <c r="D55" s="9">
        <f t="shared" si="2"/>
        <v>52.866891125073856</v>
      </c>
    </row>
    <row r="56" spans="1:4">
      <c r="A56" s="1">
        <v>120</v>
      </c>
      <c r="B56" s="10">
        <f t="shared" si="0"/>
        <v>8.3333333333333332E-3</v>
      </c>
      <c r="C56" s="9">
        <f t="shared" si="1"/>
        <v>495.57366110712377</v>
      </c>
      <c r="D56" s="9">
        <f t="shared" si="2"/>
        <v>59.468839332854849</v>
      </c>
    </row>
    <row r="57" spans="1:4">
      <c r="A57" s="1">
        <v>140</v>
      </c>
      <c r="B57" s="10">
        <f t="shared" si="0"/>
        <v>7.1428571428571426E-3</v>
      </c>
      <c r="C57" s="9">
        <f t="shared" si="1"/>
        <v>471.93419671882748</v>
      </c>
      <c r="D57" s="9">
        <f t="shared" si="2"/>
        <v>66.070787540635848</v>
      </c>
    </row>
    <row r="58" spans="1:4">
      <c r="A58" s="1">
        <v>160</v>
      </c>
      <c r="B58" s="10">
        <f t="shared" si="0"/>
        <v>6.2500000000000003E-3</v>
      </c>
      <c r="C58" s="9">
        <f t="shared" si="1"/>
        <v>454.20459842760533</v>
      </c>
      <c r="D58" s="9">
        <f t="shared" si="2"/>
        <v>72.672735748416841</v>
      </c>
    </row>
    <row r="59" spans="1:4">
      <c r="A59" s="1">
        <v>180</v>
      </c>
      <c r="B59" s="10">
        <f t="shared" si="0"/>
        <v>5.5555555555555558E-3</v>
      </c>
      <c r="C59" s="9">
        <f t="shared" si="1"/>
        <v>440.4149108677658</v>
      </c>
      <c r="D59" s="9">
        <f t="shared" si="2"/>
        <v>79.274683956197848</v>
      </c>
    </row>
    <row r="60" spans="1:4">
      <c r="A60" s="1">
        <v>200</v>
      </c>
      <c r="B60" s="10">
        <f t="shared" si="0"/>
        <v>5.0000000000000001E-3</v>
      </c>
      <c r="C60" s="9">
        <f t="shared" si="1"/>
        <v>429.38316081989421</v>
      </c>
      <c r="D60" s="9">
        <f t="shared" si="2"/>
        <v>85.876632163978854</v>
      </c>
    </row>
    <row r="61" spans="1:4">
      <c r="A61" s="1">
        <v>220</v>
      </c>
      <c r="B61" s="10">
        <f t="shared" si="0"/>
        <v>4.5454545454545452E-3</v>
      </c>
      <c r="C61" s="9">
        <f t="shared" si="1"/>
        <v>420.35718350799925</v>
      </c>
      <c r="D61" s="9">
        <f t="shared" si="2"/>
        <v>92.478580371759833</v>
      </c>
    </row>
    <row r="62" spans="1:4">
      <c r="A62" s="1">
        <v>240</v>
      </c>
      <c r="B62" s="10">
        <f t="shared" si="0"/>
        <v>4.1666666666666666E-3</v>
      </c>
      <c r="C62" s="9">
        <f t="shared" si="1"/>
        <v>412.83553574808684</v>
      </c>
      <c r="D62" s="9">
        <f t="shared" si="2"/>
        <v>99.080528579540839</v>
      </c>
    </row>
    <row r="63" spans="1:4">
      <c r="A63" s="1">
        <v>260</v>
      </c>
      <c r="B63" s="10">
        <f t="shared" si="0"/>
        <v>3.8461538461538464E-3</v>
      </c>
      <c r="C63" s="9">
        <f t="shared" si="1"/>
        <v>406.47106456662243</v>
      </c>
      <c r="D63" s="9">
        <f t="shared" si="2"/>
        <v>105.68247678732185</v>
      </c>
    </row>
    <row r="64" spans="1:4">
      <c r="A64" s="1">
        <v>280</v>
      </c>
      <c r="B64" s="10">
        <f t="shared" si="0"/>
        <v>3.5714285714285713E-3</v>
      </c>
      <c r="C64" s="9">
        <f t="shared" si="1"/>
        <v>401.01580355393872</v>
      </c>
      <c r="D64" s="9">
        <f t="shared" si="2"/>
        <v>112.28442499510284</v>
      </c>
    </row>
    <row r="65" spans="1:4">
      <c r="A65" s="1">
        <v>300</v>
      </c>
      <c r="B65" s="10">
        <f t="shared" si="0"/>
        <v>3.3333333333333335E-3</v>
      </c>
      <c r="C65" s="9">
        <f t="shared" si="1"/>
        <v>396.28791067627947</v>
      </c>
      <c r="D65" s="9">
        <f t="shared" si="2"/>
        <v>118.88637320288385</v>
      </c>
    </row>
    <row r="66" spans="1:4">
      <c r="A66" s="1">
        <v>320</v>
      </c>
      <c r="B66" s="10">
        <f t="shared" si="0"/>
        <v>3.1250000000000002E-3</v>
      </c>
      <c r="C66" s="9">
        <f t="shared" si="1"/>
        <v>392.15100440832759</v>
      </c>
      <c r="D66" s="9">
        <f t="shared" si="2"/>
        <v>125.48832141066482</v>
      </c>
    </row>
    <row r="67" spans="1:4">
      <c r="A67" s="1">
        <v>340</v>
      </c>
      <c r="B67" s="10">
        <f t="shared" si="0"/>
        <v>2.9411764705882353E-3</v>
      </c>
      <c r="C67" s="9">
        <f t="shared" si="1"/>
        <v>388.50079299542892</v>
      </c>
      <c r="D67" s="9">
        <f t="shared" si="2"/>
        <v>132.09026961844583</v>
      </c>
    </row>
    <row r="68" spans="1:4">
      <c r="A68" s="1">
        <v>360</v>
      </c>
      <c r="B68" s="10">
        <f t="shared" si="0"/>
        <v>2.7777777777777779E-3</v>
      </c>
      <c r="C68" s="9">
        <f t="shared" si="1"/>
        <v>385.25616062840788</v>
      </c>
      <c r="D68" s="9">
        <f t="shared" si="2"/>
        <v>138.69221782622685</v>
      </c>
    </row>
    <row r="69" spans="1:4">
      <c r="A69" s="1">
        <v>380</v>
      </c>
      <c r="B69" s="10">
        <f t="shared" si="0"/>
        <v>2.631578947368421E-3</v>
      </c>
      <c r="C69" s="9">
        <f t="shared" si="1"/>
        <v>382.3530685105469</v>
      </c>
      <c r="D69" s="9">
        <f t="shared" si="2"/>
        <v>145.29416603400782</v>
      </c>
    </row>
    <row r="70" spans="1:4">
      <c r="A70" s="1">
        <v>400</v>
      </c>
      <c r="B70" s="10">
        <f t="shared" si="0"/>
        <v>2.5000000000000001E-3</v>
      </c>
      <c r="C70" s="9">
        <f t="shared" si="1"/>
        <v>379.74028560447209</v>
      </c>
      <c r="D70" s="9">
        <f t="shared" si="2"/>
        <v>151.89611424178884</v>
      </c>
    </row>
    <row r="71" spans="1:4">
      <c r="A71" s="1">
        <v>420</v>
      </c>
      <c r="B71" s="10">
        <f t="shared" si="0"/>
        <v>2.3809523809523812E-3</v>
      </c>
      <c r="C71" s="9">
        <f t="shared" si="1"/>
        <v>377.37633916564243</v>
      </c>
      <c r="D71" s="9">
        <f t="shared" si="2"/>
        <v>158.49806244956983</v>
      </c>
    </row>
    <row r="72" spans="1:4">
      <c r="A72" s="1">
        <v>440</v>
      </c>
      <c r="B72" s="10">
        <f t="shared" si="0"/>
        <v>2.2727272727272726E-3</v>
      </c>
      <c r="C72" s="9">
        <f t="shared" si="1"/>
        <v>375.22729694852461</v>
      </c>
      <c r="D72" s="9">
        <f t="shared" si="2"/>
        <v>165.10001065735082</v>
      </c>
    </row>
    <row r="73" spans="1:4">
      <c r="A73" s="1">
        <v>460</v>
      </c>
      <c r="B73" s="10">
        <f t="shared" si="0"/>
        <v>2.1739130434782609E-3</v>
      </c>
      <c r="C73" s="9">
        <f t="shared" si="1"/>
        <v>373.26512796767787</v>
      </c>
      <c r="D73" s="9">
        <f t="shared" si="2"/>
        <v>171.70195886513184</v>
      </c>
    </row>
    <row r="74" spans="1:4">
      <c r="A74" s="1">
        <v>480</v>
      </c>
      <c r="B74" s="10">
        <f t="shared" si="0"/>
        <v>2.0833333333333333E-3</v>
      </c>
      <c r="C74" s="9">
        <f t="shared" si="1"/>
        <v>371.46647306856835</v>
      </c>
      <c r="D74" s="9">
        <f t="shared" si="2"/>
        <v>178.30390707291281</v>
      </c>
    </row>
    <row r="75" spans="1:4">
      <c r="A75" s="1">
        <v>500</v>
      </c>
      <c r="B75" s="10">
        <f t="shared" si="0"/>
        <v>2E-3</v>
      </c>
      <c r="C75" s="9">
        <f t="shared" si="1"/>
        <v>369.81171056138766</v>
      </c>
      <c r="D75" s="9">
        <f t="shared" si="2"/>
        <v>184.90585528069383</v>
      </c>
    </row>
    <row r="76" spans="1:4">
      <c r="A76" s="1">
        <v>520</v>
      </c>
      <c r="B76" s="10">
        <f t="shared" si="0"/>
        <v>1.9230769230769232E-3</v>
      </c>
      <c r="C76" s="9">
        <f t="shared" si="1"/>
        <v>368.2842374778362</v>
      </c>
      <c r="D76" s="9">
        <f t="shared" si="2"/>
        <v>191.50780348847482</v>
      </c>
    </row>
    <row r="77" spans="1:4">
      <c r="A77" s="1">
        <v>540</v>
      </c>
      <c r="B77" s="10">
        <f t="shared" si="0"/>
        <v>1.8518518518518519E-3</v>
      </c>
      <c r="C77" s="9">
        <f t="shared" si="1"/>
        <v>366.86991054862187</v>
      </c>
      <c r="D77" s="9">
        <f t="shared" si="2"/>
        <v>198.10975169625581</v>
      </c>
    </row>
    <row r="78" spans="1:4">
      <c r="A78" s="1">
        <v>560</v>
      </c>
      <c r="B78" s="10">
        <f t="shared" si="0"/>
        <v>1.7857142857142857E-3</v>
      </c>
      <c r="C78" s="9">
        <f t="shared" si="1"/>
        <v>365.55660697149432</v>
      </c>
      <c r="D78" s="9">
        <f t="shared" si="2"/>
        <v>204.71169990403683</v>
      </c>
    </row>
    <row r="79" spans="1:4">
      <c r="A79" s="1">
        <v>580</v>
      </c>
      <c r="B79" s="10">
        <f t="shared" si="0"/>
        <v>1.7241379310344827E-3</v>
      </c>
      <c r="C79" s="9">
        <f t="shared" si="1"/>
        <v>364.33387605485831</v>
      </c>
      <c r="D79" s="9">
        <f t="shared" si="2"/>
        <v>211.3136481118178</v>
      </c>
    </row>
    <row r="80" spans="1:4">
      <c r="A80" s="1">
        <v>600</v>
      </c>
      <c r="B80" s="10">
        <f t="shared" si="0"/>
        <v>1.6666666666666668E-3</v>
      </c>
      <c r="C80" s="9">
        <f t="shared" si="1"/>
        <v>363.19266053266466</v>
      </c>
      <c r="D80" s="9">
        <f t="shared" si="2"/>
        <v>217.91559631959882</v>
      </c>
    </row>
    <row r="81" spans="1:17">
      <c r="A81" s="1">
        <v>620</v>
      </c>
      <c r="B81" s="10">
        <f t="shared" si="0"/>
        <v>1.6129032258064516E-3</v>
      </c>
      <c r="C81" s="9">
        <f t="shared" si="1"/>
        <v>362.12507181835451</v>
      </c>
      <c r="D81" s="9">
        <f t="shared" si="2"/>
        <v>224.51754452737981</v>
      </c>
    </row>
    <row r="82" spans="1:17">
      <c r="A82" s="1">
        <v>640</v>
      </c>
      <c r="B82" s="10">
        <f t="shared" si="0"/>
        <v>1.5625000000000001E-3</v>
      </c>
      <c r="C82" s="9">
        <f t="shared" si="1"/>
        <v>361.12420739868878</v>
      </c>
      <c r="D82" s="9">
        <f t="shared" si="2"/>
        <v>231.1194927351608</v>
      </c>
    </row>
    <row r="83" spans="1:17">
      <c r="A83" s="1">
        <v>660</v>
      </c>
      <c r="B83" s="10">
        <f t="shared" si="0"/>
        <v>1.5151515151515152E-3</v>
      </c>
      <c r="C83" s="9">
        <f t="shared" si="1"/>
        <v>360.18400142869973</v>
      </c>
      <c r="D83" s="9">
        <f t="shared" si="2"/>
        <v>237.72144094294183</v>
      </c>
    </row>
    <row r="84" spans="1:17">
      <c r="A84" s="1">
        <v>680</v>
      </c>
      <c r="B84" s="10">
        <f t="shared" si="0"/>
        <v>1.4705882352941176E-3</v>
      </c>
      <c r="C84" s="9">
        <f t="shared" si="1"/>
        <v>359.29910169223939</v>
      </c>
      <c r="D84" s="9">
        <f t="shared" si="2"/>
        <v>244.32338915072279</v>
      </c>
    </row>
    <row r="85" spans="1:17">
      <c r="A85" s="1">
        <v>700</v>
      </c>
      <c r="B85" s="10">
        <f t="shared" si="0"/>
        <v>1.4285714285714286E-3</v>
      </c>
      <c r="C85" s="9">
        <f t="shared" si="1"/>
        <v>358.4647676550054</v>
      </c>
      <c r="D85" s="9">
        <f t="shared" si="2"/>
        <v>250.92533735850381</v>
      </c>
    </row>
    <row r="86" spans="1:17">
      <c r="A86" s="1">
        <v>720</v>
      </c>
      <c r="B86" s="10">
        <f t="shared" si="0"/>
        <v>1.3888888888888889E-3</v>
      </c>
      <c r="C86" s="9">
        <f t="shared" si="1"/>
        <v>357.67678550872887</v>
      </c>
      <c r="D86" s="9">
        <f t="shared" si="2"/>
        <v>257.52728556628483</v>
      </c>
      <c r="K86" s="1"/>
      <c r="L86" s="1"/>
      <c r="M86" s="1"/>
      <c r="N86" s="1"/>
    </row>
    <row r="87" spans="1:17">
      <c r="A87" s="1">
        <v>740</v>
      </c>
      <c r="B87" s="10">
        <f t="shared" si="0"/>
        <v>1.3513513513513514E-3</v>
      </c>
      <c r="C87" s="9">
        <f t="shared" si="1"/>
        <v>356.93139699198082</v>
      </c>
      <c r="D87" s="9">
        <f t="shared" si="2"/>
        <v>264.12923377406582</v>
      </c>
    </row>
    <row r="88" spans="1:17">
      <c r="A88" s="1">
        <v>760</v>
      </c>
      <c r="B88" s="10">
        <f t="shared" si="0"/>
        <v>1.3157894736842105E-3</v>
      </c>
      <c r="C88" s="9">
        <f t="shared" si="1"/>
        <v>356.22523944979844</v>
      </c>
      <c r="D88" s="9">
        <f t="shared" si="2"/>
        <v>270.73118198184682</v>
      </c>
    </row>
    <row r="89" spans="1:17">
      <c r="A89" s="1">
        <v>780</v>
      </c>
      <c r="B89" s="10">
        <f t="shared" si="0"/>
        <v>1.2820512820512821E-3</v>
      </c>
      <c r="C89" s="9">
        <f t="shared" si="1"/>
        <v>355.55529511490744</v>
      </c>
      <c r="D89" s="9">
        <f t="shared" si="2"/>
        <v>277.33313018962775</v>
      </c>
    </row>
    <row r="90" spans="1:17">
      <c r="A90" s="1">
        <v>800</v>
      </c>
      <c r="B90" s="10">
        <f t="shared" si="0"/>
        <v>1.25E-3</v>
      </c>
      <c r="C90" s="9">
        <f t="shared" si="1"/>
        <v>354.91884799676097</v>
      </c>
      <c r="D90" s="9">
        <f t="shared" si="2"/>
        <v>283.93507839740874</v>
      </c>
    </row>
    <row r="91" spans="1:17">
      <c r="A91" s="1">
        <v>10000</v>
      </c>
      <c r="B91" s="10">
        <f t="shared" si="0"/>
        <v>1E-4</v>
      </c>
      <c r="C91" s="9">
        <f t="shared" si="1"/>
        <v>332.08312539766678</v>
      </c>
      <c r="D91" s="9">
        <f t="shared" si="2"/>
        <v>3320.8312539766675</v>
      </c>
    </row>
    <row r="93" spans="1:17">
      <c r="A93" s="134"/>
      <c r="B93" s="134"/>
      <c r="C93" s="134"/>
      <c r="D93" s="134"/>
      <c r="E93" s="134"/>
      <c r="F93" s="134"/>
      <c r="G93" s="134"/>
      <c r="H93" s="134"/>
      <c r="I93" s="134"/>
      <c r="J93" s="134"/>
      <c r="K93" s="134"/>
      <c r="L93" s="134"/>
      <c r="M93" s="134"/>
      <c r="N93" s="134"/>
      <c r="O93" s="134"/>
      <c r="P93" s="134"/>
      <c r="Q93" s="134"/>
    </row>
    <row r="94" spans="1:17">
      <c r="E94" s="9"/>
    </row>
    <row r="95" spans="1:17" ht="15">
      <c r="A95" s="4" t="s">
        <v>141</v>
      </c>
    </row>
    <row r="97" spans="1:9" ht="15">
      <c r="A97" s="65" t="s">
        <v>90</v>
      </c>
      <c r="B97" s="96" t="s">
        <v>91</v>
      </c>
      <c r="C97" s="65"/>
      <c r="D97" s="4" t="s">
        <v>92</v>
      </c>
      <c r="F97" s="96" t="s">
        <v>91</v>
      </c>
      <c r="G97" s="65"/>
      <c r="H97" s="65" t="s">
        <v>95</v>
      </c>
    </row>
    <row r="98" spans="1:9">
      <c r="A98" s="6"/>
      <c r="B98" s="97" t="s">
        <v>93</v>
      </c>
      <c r="C98" s="6" t="s">
        <v>94</v>
      </c>
      <c r="D98" s="6" t="s">
        <v>93</v>
      </c>
      <c r="E98" s="6" t="s">
        <v>94</v>
      </c>
      <c r="F98" s="97" t="s">
        <v>93</v>
      </c>
      <c r="G98" s="6" t="s">
        <v>94</v>
      </c>
      <c r="H98" s="6" t="s">
        <v>93</v>
      </c>
      <c r="I98" s="6" t="s">
        <v>94</v>
      </c>
    </row>
    <row r="99" spans="1:9">
      <c r="B99" s="95"/>
      <c r="F99" s="94"/>
      <c r="G99" s="1"/>
      <c r="H99" s="1"/>
      <c r="I99" s="1"/>
    </row>
    <row r="100" spans="1:9">
      <c r="A100" s="1">
        <v>1</v>
      </c>
      <c r="B100" s="94"/>
      <c r="C100" s="1"/>
      <c r="D100" s="1"/>
      <c r="E100" s="1"/>
      <c r="F100" s="94"/>
      <c r="G100" s="1"/>
      <c r="H100" s="1"/>
      <c r="I100" s="1"/>
    </row>
    <row r="101" spans="1:9">
      <c r="A101" s="1">
        <v>2</v>
      </c>
      <c r="B101" s="94">
        <v>56</v>
      </c>
      <c r="C101" s="1">
        <v>75</v>
      </c>
      <c r="D101" s="9">
        <f>$C$106*B101/100</f>
        <v>184.8</v>
      </c>
      <c r="E101" s="9">
        <f>$C$106*C101/100</f>
        <v>247.5</v>
      </c>
      <c r="F101" s="94">
        <v>69</v>
      </c>
      <c r="G101" s="1">
        <v>83</v>
      </c>
      <c r="H101" s="9">
        <f>$G$106*F101/100</f>
        <v>117.3</v>
      </c>
      <c r="I101" s="9">
        <f>$G$106*G101/100</f>
        <v>141.1</v>
      </c>
    </row>
    <row r="102" spans="1:9">
      <c r="A102" s="1">
        <v>3</v>
      </c>
      <c r="B102" s="94">
        <v>76</v>
      </c>
      <c r="C102" s="1">
        <v>90</v>
      </c>
      <c r="D102" s="9">
        <f t="shared" ref="D101:E104" si="3">$C$106*B102/100</f>
        <v>250.8</v>
      </c>
      <c r="E102" s="9">
        <f t="shared" si="3"/>
        <v>297</v>
      </c>
      <c r="F102" s="94">
        <v>84</v>
      </c>
      <c r="G102" s="1">
        <v>94</v>
      </c>
      <c r="H102" s="9">
        <f t="shared" ref="H101:I103" si="4">$G$106*F102/100</f>
        <v>142.80000000000001</v>
      </c>
      <c r="I102" s="9">
        <f t="shared" si="4"/>
        <v>159.80000000000001</v>
      </c>
    </row>
    <row r="103" spans="1:9">
      <c r="A103" s="1">
        <v>4</v>
      </c>
      <c r="B103" s="94">
        <v>91</v>
      </c>
      <c r="C103" s="1">
        <v>105</v>
      </c>
      <c r="D103" s="9">
        <f t="shared" si="3"/>
        <v>300.3</v>
      </c>
      <c r="E103" s="9">
        <f t="shared" si="3"/>
        <v>346.5</v>
      </c>
      <c r="F103" s="94">
        <v>95</v>
      </c>
      <c r="G103" s="1">
        <v>105</v>
      </c>
      <c r="H103" s="9">
        <f>$G$106*F103/100</f>
        <v>161.5</v>
      </c>
      <c r="I103" s="9">
        <f>$G$106*G103/100</f>
        <v>178.5</v>
      </c>
    </row>
    <row r="104" spans="1:9">
      <c r="A104" s="1">
        <v>5</v>
      </c>
      <c r="B104" s="94">
        <v>106</v>
      </c>
      <c r="C104" s="1">
        <v>120</v>
      </c>
      <c r="D104" s="9">
        <f t="shared" si="3"/>
        <v>349.8</v>
      </c>
      <c r="E104" s="9">
        <f t="shared" si="3"/>
        <v>396</v>
      </c>
      <c r="F104" s="94"/>
      <c r="G104" s="1"/>
      <c r="H104" s="1"/>
      <c r="I104" s="1"/>
    </row>
    <row r="105" spans="1:9">
      <c r="A105" s="6">
        <v>6</v>
      </c>
      <c r="B105" s="97"/>
      <c r="C105" s="6"/>
      <c r="D105" s="90"/>
      <c r="E105" s="90"/>
      <c r="F105" s="97"/>
      <c r="G105" s="6"/>
      <c r="H105" s="6"/>
      <c r="I105" s="6"/>
    </row>
    <row r="106" spans="1:9">
      <c r="A106" s="1"/>
      <c r="B106" s="94" t="s">
        <v>14</v>
      </c>
      <c r="C106" s="1">
        <v>330</v>
      </c>
      <c r="D106" t="s">
        <v>17</v>
      </c>
      <c r="E106" s="1"/>
      <c r="F106" s="94" t="s">
        <v>96</v>
      </c>
      <c r="G106" s="1">
        <v>170</v>
      </c>
      <c r="H106" s="92" t="s">
        <v>97</v>
      </c>
      <c r="I106" s="1"/>
    </row>
    <row r="107" spans="1:9">
      <c r="F107" s="1"/>
      <c r="G107" s="1"/>
      <c r="H107" s="1"/>
      <c r="I107" s="1"/>
    </row>
  </sheetData>
  <pageMargins left="0.7" right="0.7" top="0.75" bottom="0.75" header="0.3" footer="0.3"/>
  <pageSetup orientation="portrait" horizontalDpi="4294967293" verticalDpi="300" r:id="rId1"/>
  <drawing r:id="rId2"/>
</worksheet>
</file>

<file path=xl/worksheets/sheet4.xml><?xml version="1.0" encoding="utf-8"?>
<worksheet xmlns="http://schemas.openxmlformats.org/spreadsheetml/2006/main" xmlns:r="http://schemas.openxmlformats.org/officeDocument/2006/relationships">
  <dimension ref="A1:H139"/>
  <sheetViews>
    <sheetView workbookViewId="0"/>
  </sheetViews>
  <sheetFormatPr defaultRowHeight="14.25"/>
  <cols>
    <col min="1" max="1" width="10" bestFit="1" customWidth="1"/>
    <col min="2" max="2" width="10" customWidth="1"/>
    <col min="4" max="4" width="4.375" customWidth="1"/>
  </cols>
  <sheetData>
    <row r="1" spans="1:7" ht="15">
      <c r="A1" s="4" t="s">
        <v>147</v>
      </c>
      <c r="B1" s="4"/>
    </row>
    <row r="3" spans="1:7">
      <c r="A3" t="s">
        <v>130</v>
      </c>
    </row>
    <row r="9" spans="1:7" ht="15">
      <c r="A9" s="4" t="s">
        <v>131</v>
      </c>
      <c r="B9" s="4"/>
      <c r="E9" s="4" t="s">
        <v>132</v>
      </c>
    </row>
    <row r="11" spans="1:7" ht="15">
      <c r="A11" s="65" t="s">
        <v>138</v>
      </c>
      <c r="B11" s="65" t="s">
        <v>137</v>
      </c>
      <c r="C11" s="65" t="s">
        <v>74</v>
      </c>
    </row>
    <row r="12" spans="1:7">
      <c r="A12" s="1" t="s">
        <v>11</v>
      </c>
      <c r="B12" s="1" t="s">
        <v>11</v>
      </c>
      <c r="C12" s="1" t="s">
        <v>8</v>
      </c>
    </row>
    <row r="13" spans="1:7">
      <c r="A13" s="6"/>
      <c r="B13" s="6"/>
      <c r="C13" s="6"/>
    </row>
    <row r="14" spans="1:7">
      <c r="A14" s="1"/>
      <c r="B14" s="1"/>
      <c r="C14" s="1"/>
      <c r="E14" s="129" t="s">
        <v>135</v>
      </c>
      <c r="F14" s="26"/>
      <c r="G14" s="26"/>
    </row>
    <row r="15" spans="1:7" ht="15">
      <c r="A15" s="119">
        <f>$F$20/(C15-$F$19)+$F$20/($F$19-$F$21)</f>
        <v>-26.290556681501293</v>
      </c>
      <c r="B15" s="128">
        <f>$F$16/(C15-$F$15)</f>
        <v>19.472136222910216</v>
      </c>
      <c r="C15" s="120">
        <v>900</v>
      </c>
      <c r="E15" s="121" t="s">
        <v>14</v>
      </c>
      <c r="F15" s="126">
        <v>254</v>
      </c>
      <c r="G15" s="122" t="s">
        <v>17</v>
      </c>
    </row>
    <row r="16" spans="1:7" ht="15">
      <c r="A16" s="119">
        <f>$F$20/(C16-$F$19)+$F$20/($F$19-$F$21)</f>
        <v>-25.06557965036621</v>
      </c>
      <c r="B16" s="128">
        <f>$F$16/(C16-$F$15)</f>
        <v>20.094249201277954</v>
      </c>
      <c r="C16" s="120">
        <v>880</v>
      </c>
      <c r="E16" s="124" t="s">
        <v>15</v>
      </c>
      <c r="F16" s="3">
        <v>12579</v>
      </c>
      <c r="G16" s="125" t="s">
        <v>16</v>
      </c>
    </row>
    <row r="17" spans="1:8">
      <c r="A17" s="119">
        <f>$F$20/(C17-$F$19)+$F$20/($F$19-$F$21)</f>
        <v>-23.764869881602984</v>
      </c>
      <c r="B17" s="128">
        <f>$F$16/(C17-$F$15)</f>
        <v>20.757425742574256</v>
      </c>
      <c r="C17" s="120">
        <v>860</v>
      </c>
    </row>
    <row r="18" spans="1:8">
      <c r="A18" s="119">
        <f>$F$20/(C18-$F$19)+$F$20/($F$19-$F$21)</f>
        <v>-22.38118022328549</v>
      </c>
      <c r="B18" s="128">
        <f>$F$16/(C18-$F$15)</f>
        <v>21.465870307167236</v>
      </c>
      <c r="C18" s="120">
        <v>840</v>
      </c>
      <c r="E18" s="130" t="s">
        <v>136</v>
      </c>
    </row>
    <row r="19" spans="1:8" ht="15">
      <c r="A19" s="119">
        <f>$F$20/(C19-$F$19)+$F$20/($F$19-$F$21)</f>
        <v>-20.906308379905887</v>
      </c>
      <c r="B19" s="128">
        <f>$F$16/(C19-$F$15)</f>
        <v>22.224381625441698</v>
      </c>
      <c r="C19" s="120">
        <v>820</v>
      </c>
      <c r="E19" s="121" t="s">
        <v>14</v>
      </c>
      <c r="F19" s="126">
        <v>213</v>
      </c>
      <c r="G19" s="122" t="s">
        <v>17</v>
      </c>
    </row>
    <row r="20" spans="1:8" ht="15">
      <c r="A20" s="119">
        <f>$F$20/(C20-$F$19)+$F$20/($F$19-$F$21)</f>
        <v>-19.330934196261914</v>
      </c>
      <c r="B20" s="128">
        <f>$F$16/(C20-$F$15)</f>
        <v>23.03846153846154</v>
      </c>
      <c r="C20" s="120">
        <v>800</v>
      </c>
      <c r="E20" s="93" t="s">
        <v>15</v>
      </c>
      <c r="F20" s="147">
        <v>28066</v>
      </c>
      <c r="G20" s="123" t="s">
        <v>16</v>
      </c>
    </row>
    <row r="21" spans="1:8" ht="15">
      <c r="A21" s="119">
        <f>$F$20/(C21-$F$19)+$F$20/($F$19-$F$21)</f>
        <v>-17.644422504071628</v>
      </c>
      <c r="B21" s="128">
        <f>$F$16/(C21-$F$15)</f>
        <v>23.914448669201519</v>
      </c>
      <c r="C21" s="120">
        <v>780</v>
      </c>
      <c r="E21" s="124" t="s">
        <v>133</v>
      </c>
      <c r="F21" s="146">
        <v>631</v>
      </c>
      <c r="G21" s="125" t="s">
        <v>17</v>
      </c>
    </row>
    <row r="22" spans="1:8">
      <c r="A22" s="119">
        <f>$F$20/(C22-$F$19)+$F$20/($F$19-$F$21)</f>
        <v>-15.834582717388457</v>
      </c>
      <c r="B22" s="128">
        <f>$F$16/(C22-$F$15)</f>
        <v>24.859683794466402</v>
      </c>
      <c r="C22" s="120">
        <v>760</v>
      </c>
    </row>
    <row r="23" spans="1:8" ht="15">
      <c r="A23" s="119">
        <f>$F$20/(C23-$F$19)+$F$20/($F$19-$F$21)</f>
        <v>-13.887373686934261</v>
      </c>
      <c r="B23" s="128">
        <f>$F$16/(C23-$F$15)</f>
        <v>25.882716049382715</v>
      </c>
      <c r="C23" s="120">
        <v>740</v>
      </c>
      <c r="E23" s="7" t="s">
        <v>87</v>
      </c>
      <c r="F23" s="148" t="s">
        <v>14</v>
      </c>
      <c r="G23" s="148"/>
      <c r="H23" s="65" t="s">
        <v>133</v>
      </c>
    </row>
    <row r="24" spans="1:8" ht="15">
      <c r="A24" s="119">
        <f>$F$20/(C24-$F$19)+$F$20/($F$19-$F$21)</f>
        <v>-11.786538697469872</v>
      </c>
      <c r="B24" s="128">
        <f>$F$16/(C24-$F$15)</f>
        <v>26.993562231759658</v>
      </c>
      <c r="C24" s="120">
        <v>720</v>
      </c>
      <c r="E24" s="127"/>
      <c r="F24" s="146">
        <v>2</v>
      </c>
      <c r="G24" s="146">
        <v>3</v>
      </c>
      <c r="H24" s="91"/>
    </row>
    <row r="25" spans="1:8">
      <c r="A25" s="119">
        <f>$F$20/(C25-$F$19)+$F$20/($F$19-$F$21)</f>
        <v>-9.513150526119297</v>
      </c>
      <c r="B25" s="128">
        <f>$F$16/(C25-$F$15)</f>
        <v>28.204035874439462</v>
      </c>
      <c r="C25" s="120">
        <v>700</v>
      </c>
      <c r="E25" s="1">
        <v>0</v>
      </c>
      <c r="F25" s="38">
        <v>254</v>
      </c>
      <c r="G25" s="1">
        <f>$F$19</f>
        <v>213</v>
      </c>
      <c r="H25" s="1">
        <f>$F$21</f>
        <v>631</v>
      </c>
    </row>
    <row r="26" spans="1:8">
      <c r="A26" s="119">
        <f>$F$20/(C26-$F$19)+$F$20/($F$19-$F$21)</f>
        <v>-7.0450395991926484</v>
      </c>
      <c r="B26" s="128">
        <f>$F$16/(C26-$F$15)</f>
        <v>29.528169014084508</v>
      </c>
      <c r="C26" s="120">
        <v>680</v>
      </c>
      <c r="E26" s="1">
        <v>800</v>
      </c>
      <c r="F26" s="38">
        <v>254</v>
      </c>
      <c r="G26" s="1">
        <f>$F$19</f>
        <v>213</v>
      </c>
      <c r="H26" s="1">
        <f>$F$21</f>
        <v>631</v>
      </c>
    </row>
    <row r="27" spans="1:8">
      <c r="A27" s="119">
        <f>$F$20/(C27-$F$19)+$F$20/($F$19-$F$21)</f>
        <v>-4.3560686340622823</v>
      </c>
      <c r="B27" s="128">
        <f>$F$16/(C27-$F$15)</f>
        <v>30.982758620689655</v>
      </c>
      <c r="C27" s="120">
        <v>660</v>
      </c>
    </row>
    <row r="28" spans="1:8">
      <c r="A28" s="119">
        <f>$F$20/(C28-$F$19)+$F$20/($F$19-$F$21)</f>
        <v>-1.4152034333225032</v>
      </c>
      <c r="B28" s="128">
        <f>$F$16/(C28-$F$15)</f>
        <v>32.588082901554401</v>
      </c>
      <c r="C28" s="120">
        <v>640</v>
      </c>
    </row>
    <row r="29" spans="1:8">
      <c r="A29" s="128">
        <f>$F$20/(C29-$F$19)+$F$20/($F$19-$F$21)</f>
        <v>0</v>
      </c>
      <c r="B29" s="128">
        <f>$F$16/(C29-$F$15)</f>
        <v>33.366047745358088</v>
      </c>
      <c r="C29" s="16">
        <v>631</v>
      </c>
    </row>
    <row r="30" spans="1:8">
      <c r="A30" s="128">
        <f>$F$20/(C30-$F$19)+$F$20/($F$19-$F$21)</f>
        <v>1.8146902883744929</v>
      </c>
      <c r="B30" s="128">
        <f>$F$16/(C30-$F$15)</f>
        <v>34.368852459016395</v>
      </c>
      <c r="C30" s="16">
        <v>620</v>
      </c>
    </row>
    <row r="31" spans="1:8">
      <c r="A31" s="128">
        <f>$F$20/(C31-$F$19)+$F$20/($F$19-$F$21)</f>
        <v>5.3784231544329373</v>
      </c>
      <c r="B31" s="128">
        <f>$F$16/(C31-$F$15)</f>
        <v>36.355491329479769</v>
      </c>
      <c r="C31" s="16">
        <v>600</v>
      </c>
    </row>
    <row r="32" spans="1:8">
      <c r="A32" s="128">
        <f>$F$20/(C32-$F$19)+$F$20/($F$19-$F$21)</f>
        <v>9.3305737715604238</v>
      </c>
      <c r="B32" s="128">
        <f>$F$16/(C32-$F$15)</f>
        <v>38.585889570552148</v>
      </c>
      <c r="C32" s="16">
        <v>580</v>
      </c>
    </row>
    <row r="33" spans="1:3">
      <c r="A33" s="128">
        <f>$F$20/(C33-$F$19)+$F$20/($F$19-$F$21)</f>
        <v>13.738303710547001</v>
      </c>
      <c r="B33" s="128">
        <f>$F$16/(C33-$F$15)</f>
        <v>41.107843137254903</v>
      </c>
      <c r="C33" s="16">
        <v>560</v>
      </c>
    </row>
    <row r="34" spans="1:3">
      <c r="A34" s="128">
        <f>$F$20/(C34-$F$19)+$F$20/($F$19-$F$21)</f>
        <v>18.685205507513572</v>
      </c>
      <c r="B34" s="128">
        <f>$F$16/(C34-$F$15)</f>
        <v>43.98251748251748</v>
      </c>
      <c r="C34" s="16">
        <v>540</v>
      </c>
    </row>
    <row r="35" spans="1:3">
      <c r="A35" s="128">
        <f>$F$20/(C35-$F$19)+$F$20/($F$19-$F$21)</f>
        <v>24.276654769882953</v>
      </c>
      <c r="B35" s="128">
        <f>$F$16/(C35-$F$15)</f>
        <v>47.289473684210527</v>
      </c>
      <c r="C35" s="16">
        <v>520</v>
      </c>
    </row>
    <row r="36" spans="1:3">
      <c r="A36" s="128">
        <f>$F$20/(C36-$F$19)+$F$20/($F$19-$F$21)</f>
        <v>30.647400096694057</v>
      </c>
      <c r="B36" s="128">
        <f>$F$16/(C36-$F$15)</f>
        <v>51.134146341463413</v>
      </c>
      <c r="C36" s="16">
        <v>500</v>
      </c>
    </row>
    <row r="37" spans="1:3">
      <c r="A37" s="128">
        <f>$F$20/(C37-$F$19)+$F$20/($F$19-$F$21)</f>
        <v>37.972564199057388</v>
      </c>
      <c r="B37" s="128">
        <f>$F$16/(C37-$F$15)</f>
        <v>55.659292035398231</v>
      </c>
      <c r="C37" s="16">
        <v>480</v>
      </c>
    </row>
    <row r="38" spans="1:3">
      <c r="A38" s="128">
        <f>$F$20/(C38-$F$19)+$F$20/($F$19-$F$21)</f>
        <v>46.483989694516012</v>
      </c>
      <c r="B38" s="128">
        <f>$F$16/(C38-$F$15)</f>
        <v>61.063106796116507</v>
      </c>
      <c r="C38" s="16">
        <v>460</v>
      </c>
    </row>
    <row r="39" spans="1:3">
      <c r="A39" s="128">
        <f>$F$20/(C39-$F$19)+$F$20/($F$19-$F$21)</f>
        <v>56.495225849967326</v>
      </c>
      <c r="B39" s="128">
        <f>$F$16/(C39-$F$15)</f>
        <v>67.629032258064512</v>
      </c>
      <c r="C39" s="16">
        <v>440</v>
      </c>
    </row>
    <row r="40" spans="1:3">
      <c r="A40" s="128">
        <f>$F$20/(C40-$F$19)+$F$20/($F$19-$F$21)</f>
        <v>68.441000392945483</v>
      </c>
      <c r="B40" s="128">
        <f>$F$16/(C40-$F$15)</f>
        <v>75.777108433734938</v>
      </c>
      <c r="C40" s="16">
        <v>420</v>
      </c>
    </row>
    <row r="41" spans="1:3">
      <c r="A41" s="128">
        <f>$F$20/(C41-$F$19)+$F$20/($F$19-$F$21)</f>
        <v>82.942020827469747</v>
      </c>
      <c r="B41" s="128">
        <f>$F$16/(C41-$F$15)</f>
        <v>86.157534246575338</v>
      </c>
      <c r="C41" s="16">
        <v>400</v>
      </c>
    </row>
    <row r="42" spans="1:3">
      <c r="A42" s="128">
        <f>$F$20/(C42-$F$19)+$F$20/($F$19-$F$21)</f>
        <v>100.9163395696645</v>
      </c>
      <c r="B42" s="128">
        <f>$F$16/(C42-$F$15)</f>
        <v>99.833333333333329</v>
      </c>
      <c r="C42" s="16">
        <v>380</v>
      </c>
    </row>
    <row r="43" spans="1:3">
      <c r="A43" s="128">
        <f>$F$20/(C43-$F$19)+$F$20/($F$19-$F$21)</f>
        <v>123.78162939817074</v>
      </c>
      <c r="B43" s="128">
        <f>$F$16/(C43-$F$15)</f>
        <v>118.66981132075472</v>
      </c>
      <c r="C43" s="16">
        <v>360</v>
      </c>
    </row>
    <row r="44" spans="1:3">
      <c r="A44" s="128">
        <f>$F$20/(C44-$F$19)+$F$20/($F$19-$F$21)</f>
        <v>153.84858531439551</v>
      </c>
      <c r="B44" s="128">
        <f>$F$16/(C44-$F$15)</f>
        <v>146.26744186046511</v>
      </c>
      <c r="C44" s="16">
        <v>340</v>
      </c>
    </row>
    <row r="45" spans="1:3">
      <c r="A45" s="128">
        <f>$F$20/(C45-$F$19)+$F$20/($F$19-$F$21)</f>
        <v>195.15552475070427</v>
      </c>
      <c r="B45" s="128">
        <f>$F$16/(C45-$F$15)</f>
        <v>190.59090909090909</v>
      </c>
      <c r="C45" s="16">
        <v>320</v>
      </c>
    </row>
    <row r="46" spans="1:3">
      <c r="A46" s="128">
        <f>$F$20/(C46-$F$19)+$F$20/($F$19-$F$21)</f>
        <v>255.45416047956883</v>
      </c>
      <c r="B46" s="128">
        <f>$F$16/(C46-$F$15)</f>
        <v>273.45652173913044</v>
      </c>
      <c r="C46" s="16">
        <v>300</v>
      </c>
    </row>
    <row r="47" spans="1:3">
      <c r="A47" s="128">
        <f>$F$20/(C47-$F$19)+$F$20/($F$19-$F$21)</f>
        <v>351.75198171820324</v>
      </c>
      <c r="B47" s="128">
        <f>$F$16/(C47-$F$15)</f>
        <v>483.80769230769232</v>
      </c>
      <c r="C47" s="16">
        <v>280</v>
      </c>
    </row>
    <row r="48" spans="1:3">
      <c r="A48" s="128">
        <f>$F$20/(C48-$F$19)+$F$20/($F$19-$F$21)</f>
        <v>530.00539550035637</v>
      </c>
      <c r="B48" s="111">
        <f>$F$16/(C48-$F$15)</f>
        <v>2096.5</v>
      </c>
      <c r="C48" s="15">
        <v>260</v>
      </c>
    </row>
    <row r="49" spans="1:3">
      <c r="A49" s="128">
        <f>$F$20/(C49-$F$19)+$F$20/($F$19-$F$21)</f>
        <v>972.337940811625</v>
      </c>
      <c r="B49" s="1" t="s">
        <v>134</v>
      </c>
      <c r="C49" s="131">
        <v>240</v>
      </c>
    </row>
    <row r="50" spans="1:3">
      <c r="A50" s="128">
        <f>$F$20/(C50-$F$19)+$F$20/($F$19-$F$21)</f>
        <v>3942.285030758715</v>
      </c>
      <c r="B50" s="1" t="s">
        <v>134</v>
      </c>
      <c r="C50" s="131">
        <v>220</v>
      </c>
    </row>
    <row r="51" spans="1:3">
      <c r="A51" s="1" t="s">
        <v>134</v>
      </c>
      <c r="B51" s="1" t="s">
        <v>134</v>
      </c>
      <c r="C51" s="131">
        <v>213</v>
      </c>
    </row>
    <row r="52" spans="1:3">
      <c r="A52" s="119"/>
      <c r="B52" s="119"/>
      <c r="C52" s="120"/>
    </row>
    <row r="53" spans="1:3">
      <c r="A53" s="119"/>
      <c r="B53" s="119"/>
      <c r="C53" s="120"/>
    </row>
    <row r="54" spans="1:3">
      <c r="A54" s="119"/>
      <c r="B54" s="119"/>
      <c r="C54" s="120"/>
    </row>
    <row r="55" spans="1:3">
      <c r="A55" s="119"/>
      <c r="B55" s="119"/>
      <c r="C55" s="120"/>
    </row>
    <row r="56" spans="1:3">
      <c r="A56" s="119"/>
      <c r="B56" s="119"/>
      <c r="C56" s="120"/>
    </row>
    <row r="57" spans="1:3">
      <c r="A57" s="119"/>
      <c r="B57" s="119"/>
      <c r="C57" s="120"/>
    </row>
    <row r="58" spans="1:3">
      <c r="A58" s="119"/>
      <c r="B58" s="119"/>
      <c r="C58" s="120"/>
    </row>
    <row r="59" spans="1:3">
      <c r="A59" s="119"/>
      <c r="B59" s="119"/>
      <c r="C59" s="120"/>
    </row>
    <row r="60" spans="1:3">
      <c r="A60" s="119"/>
      <c r="B60" s="119"/>
      <c r="C60" s="120"/>
    </row>
    <row r="61" spans="1:3">
      <c r="A61" s="119"/>
      <c r="B61" s="119"/>
      <c r="C61" s="120"/>
    </row>
    <row r="62" spans="1:3">
      <c r="A62" s="119"/>
      <c r="B62" s="119"/>
      <c r="C62" s="120"/>
    </row>
    <row r="63" spans="1:3">
      <c r="A63" s="119"/>
      <c r="B63" s="119"/>
      <c r="C63" s="120"/>
    </row>
    <row r="64" spans="1:3">
      <c r="A64" s="119"/>
      <c r="B64" s="119"/>
      <c r="C64" s="120"/>
    </row>
    <row r="65" spans="1:3">
      <c r="A65" s="119"/>
      <c r="B65" s="119"/>
      <c r="C65" s="120"/>
    </row>
    <row r="66" spans="1:3">
      <c r="A66" s="119"/>
      <c r="B66" s="119"/>
      <c r="C66" s="120"/>
    </row>
    <row r="67" spans="1:3">
      <c r="A67" s="119"/>
      <c r="B67" s="119"/>
      <c r="C67" s="120"/>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sheetData>
  <mergeCells count="1">
    <mergeCell ref="F23:G23"/>
  </mergeCells>
  <pageMargins left="0.7" right="0.7" top="0.75" bottom="0.75" header="0.3" footer="0.3"/>
  <pageSetup orientation="portrait" horizontalDpi="300" verticalDpi="300" r:id="rId1"/>
  <drawing r:id="rId2"/>
  <legacyDrawing r:id="rId3"/>
  <oleObjects>
    <oleObject progId="Equation.3" shapeId="6145" r:id="rId4"/>
  </oleObjects>
</worksheet>
</file>

<file path=xl/worksheets/sheet5.xml><?xml version="1.0" encoding="utf-8"?>
<worksheet xmlns="http://schemas.openxmlformats.org/spreadsheetml/2006/main" xmlns:r="http://schemas.openxmlformats.org/officeDocument/2006/relationships">
  <dimension ref="A1:AC718"/>
  <sheetViews>
    <sheetView zoomScaleNormal="100" workbookViewId="0"/>
  </sheetViews>
  <sheetFormatPr defaultRowHeight="14.25"/>
  <cols>
    <col min="1" max="3" width="6" style="13" customWidth="1"/>
    <col min="4" max="5" width="9" style="13"/>
    <col min="6" max="9" width="8" style="13" customWidth="1"/>
    <col min="10" max="10" width="12.5" style="13" bestFit="1" customWidth="1"/>
    <col min="11" max="11" width="3.875" style="13" customWidth="1"/>
    <col min="12" max="18" width="12.5" style="13" customWidth="1"/>
    <col min="19" max="16384" width="9" style="13"/>
  </cols>
  <sheetData>
    <row r="1" spans="1:1" ht="15">
      <c r="A1" s="4" t="s">
        <v>148</v>
      </c>
    </row>
    <row r="2" spans="1:1" ht="15">
      <c r="A2" s="4"/>
    </row>
    <row r="3" spans="1:1" ht="15">
      <c r="A3" s="4"/>
    </row>
    <row r="4" spans="1:1" ht="15">
      <c r="A4" s="4"/>
    </row>
    <row r="5" spans="1:1" ht="15">
      <c r="A5" s="4"/>
    </row>
    <row r="6" spans="1:1" ht="15">
      <c r="A6" s="4"/>
    </row>
    <row r="7" spans="1:1" ht="15">
      <c r="A7" s="4"/>
    </row>
    <row r="8" spans="1:1" ht="15">
      <c r="A8" s="4"/>
    </row>
    <row r="9" spans="1:1" ht="15">
      <c r="A9" s="4"/>
    </row>
    <row r="10" spans="1:1" ht="15">
      <c r="A10" s="4"/>
    </row>
    <row r="11" spans="1:1" ht="15">
      <c r="A11" s="4"/>
    </row>
    <row r="12" spans="1:1" ht="15">
      <c r="A12" s="4"/>
    </row>
    <row r="13" spans="1:1" ht="15">
      <c r="A13" s="4"/>
    </row>
    <row r="14" spans="1:1" ht="15">
      <c r="A14" s="4"/>
    </row>
    <row r="15" spans="1:1" ht="15">
      <c r="A15" s="4"/>
    </row>
    <row r="16" spans="1:1" ht="15">
      <c r="A16" s="4"/>
    </row>
    <row r="17" spans="1:29" ht="15">
      <c r="A17" s="4"/>
    </row>
    <row r="18" spans="1:29" ht="15">
      <c r="A18" s="4"/>
      <c r="L18" s="139" t="s">
        <v>71</v>
      </c>
    </row>
    <row r="19" spans="1:29">
      <c r="D19" s="19"/>
      <c r="E19" s="19"/>
      <c r="F19" s="19"/>
      <c r="G19" s="19"/>
      <c r="H19" s="19"/>
      <c r="I19" s="19"/>
      <c r="J19" s="19"/>
      <c r="K19" s="24"/>
      <c r="M19" s="24"/>
      <c r="N19" s="140" t="s">
        <v>149</v>
      </c>
      <c r="O19" s="24"/>
      <c r="Q19" s="24"/>
      <c r="R19" s="24"/>
    </row>
    <row r="20" spans="1:29" s="17" customFormat="1" ht="60" customHeight="1">
      <c r="A20" s="151" t="s">
        <v>13</v>
      </c>
      <c r="B20" s="151"/>
      <c r="C20" s="136"/>
      <c r="D20" s="18" t="s">
        <v>19</v>
      </c>
      <c r="E20" s="18" t="s">
        <v>26</v>
      </c>
      <c r="F20" s="149" t="s">
        <v>24</v>
      </c>
      <c r="G20" s="149"/>
      <c r="H20" s="150" t="s">
        <v>25</v>
      </c>
      <c r="I20" s="150"/>
      <c r="J20" s="18" t="s">
        <v>23</v>
      </c>
      <c r="M20" s="18"/>
      <c r="N20" s="18" t="s">
        <v>19</v>
      </c>
      <c r="O20" s="18" t="s">
        <v>26</v>
      </c>
      <c r="P20" s="18" t="s">
        <v>19</v>
      </c>
      <c r="Q20" s="18" t="s">
        <v>122</v>
      </c>
      <c r="R20" s="18"/>
    </row>
    <row r="21" spans="1:29" ht="18.75">
      <c r="D21" s="22" t="s">
        <v>27</v>
      </c>
      <c r="E21" s="22" t="s">
        <v>0</v>
      </c>
      <c r="F21" s="22" t="s">
        <v>20</v>
      </c>
      <c r="G21" s="22" t="s">
        <v>33</v>
      </c>
      <c r="H21" s="22" t="s">
        <v>21</v>
      </c>
      <c r="I21" s="22" t="s">
        <v>34</v>
      </c>
      <c r="J21" s="22" t="s">
        <v>22</v>
      </c>
      <c r="K21" s="29"/>
      <c r="L21" s="29"/>
      <c r="M21" s="29"/>
      <c r="N21" s="22" t="s">
        <v>27</v>
      </c>
      <c r="O21" s="22" t="s">
        <v>0</v>
      </c>
      <c r="P21" s="22" t="s">
        <v>27</v>
      </c>
      <c r="Q21" s="22" t="s">
        <v>0</v>
      </c>
      <c r="R21" s="29"/>
      <c r="AC21"/>
    </row>
    <row r="22" spans="1:29" ht="15.75">
      <c r="A22" s="21" t="s">
        <v>28</v>
      </c>
      <c r="B22" s="16">
        <v>500</v>
      </c>
      <c r="C22" s="16"/>
      <c r="D22" s="15"/>
      <c r="E22" s="15"/>
      <c r="N22" s="15"/>
      <c r="O22" s="15"/>
      <c r="P22" s="15"/>
      <c r="Q22" s="15"/>
    </row>
    <row r="23" spans="1:29" ht="18.75">
      <c r="A23" s="21" t="s">
        <v>29</v>
      </c>
      <c r="B23" s="16">
        <v>1</v>
      </c>
      <c r="C23" s="16"/>
      <c r="D23" s="15">
        <v>0</v>
      </c>
      <c r="E23" s="15">
        <v>0</v>
      </c>
      <c r="F23" s="20">
        <v>0</v>
      </c>
      <c r="G23" s="20">
        <f>$B$23*F23</f>
        <v>0</v>
      </c>
      <c r="H23" s="20">
        <v>0</v>
      </c>
      <c r="I23" s="20">
        <f>$B$24*H23</f>
        <v>0</v>
      </c>
      <c r="J23" s="20">
        <f>$B$22+G23-I23</f>
        <v>500</v>
      </c>
      <c r="K23" s="20"/>
      <c r="L23" s="137" t="s">
        <v>86</v>
      </c>
      <c r="M23" s="20"/>
      <c r="N23" s="15">
        <v>0</v>
      </c>
      <c r="O23" s="15">
        <v>0</v>
      </c>
      <c r="P23" s="15">
        <v>0</v>
      </c>
      <c r="Q23" s="15">
        <v>0</v>
      </c>
      <c r="R23" s="20"/>
    </row>
    <row r="24" spans="1:29" ht="18.75">
      <c r="A24" s="21" t="s">
        <v>30</v>
      </c>
      <c r="B24" s="16">
        <v>2</v>
      </c>
      <c r="C24" s="16"/>
      <c r="D24" s="15">
        <v>1</v>
      </c>
      <c r="E24" s="15">
        <v>100</v>
      </c>
      <c r="F24" s="20">
        <f>(F23*EXP(-1/$B$25)+E24)</f>
        <v>100</v>
      </c>
      <c r="G24" s="20">
        <f>$B$23*F24</f>
        <v>100</v>
      </c>
      <c r="H24" s="20">
        <f>(H23*EXP(-1/$B$26)+E24)</f>
        <v>100</v>
      </c>
      <c r="I24" s="20">
        <f>$B$24*H24</f>
        <v>200</v>
      </c>
      <c r="J24" s="20">
        <f>$B$22+G24-I24</f>
        <v>400</v>
      </c>
      <c r="K24" s="20"/>
      <c r="L24" s="138" t="s">
        <v>87</v>
      </c>
      <c r="M24" s="138" t="s">
        <v>88</v>
      </c>
      <c r="N24" s="15">
        <v>1</v>
      </c>
      <c r="O24" s="15">
        <v>100</v>
      </c>
      <c r="P24" s="15">
        <f>P23+1</f>
        <v>1</v>
      </c>
      <c r="Q24" s="15">
        <f>Q23</f>
        <v>0</v>
      </c>
      <c r="R24" s="20"/>
    </row>
    <row r="25" spans="1:29" ht="18.75">
      <c r="A25" s="21" t="s">
        <v>31</v>
      </c>
      <c r="B25" s="16">
        <v>27</v>
      </c>
      <c r="C25" s="16"/>
      <c r="D25" s="15">
        <v>2</v>
      </c>
      <c r="E25" s="15">
        <v>100</v>
      </c>
      <c r="F25" s="20">
        <f>(F24*EXP(-1/$B$25)+E25)</f>
        <v>196.36404443012862</v>
      </c>
      <c r="G25" s="20">
        <f t="shared" ref="G25:G88" si="0">$B$23*F25</f>
        <v>196.36404443012862</v>
      </c>
      <c r="H25" s="20">
        <f t="shared" ref="H25:H88" si="1">(H24*EXP(-1/$B$26)+E25)</f>
        <v>190.48374180359593</v>
      </c>
      <c r="I25" s="20">
        <f t="shared" ref="I25:I88" si="2">$B$24*H25</f>
        <v>380.96748360719187</v>
      </c>
      <c r="J25" s="20">
        <f>$B$22+G25-I25</f>
        <v>315.39656082293675</v>
      </c>
      <c r="K25" s="20"/>
      <c r="L25" s="20">
        <v>37</v>
      </c>
      <c r="M25" s="20">
        <v>0</v>
      </c>
      <c r="N25" s="15">
        <v>2</v>
      </c>
      <c r="O25" s="15">
        <v>100</v>
      </c>
      <c r="P25" s="15">
        <f>P24</f>
        <v>1</v>
      </c>
      <c r="Q25" s="15">
        <f>Q24+100</f>
        <v>100</v>
      </c>
      <c r="R25" s="20"/>
    </row>
    <row r="26" spans="1:29" ht="18.75">
      <c r="A26" s="21" t="s">
        <v>32</v>
      </c>
      <c r="B26" s="16">
        <v>10</v>
      </c>
      <c r="C26" s="16"/>
      <c r="D26" s="15">
        <v>3</v>
      </c>
      <c r="E26" s="15">
        <v>100</v>
      </c>
      <c r="F26" s="20">
        <f t="shared" ref="F26:F88" si="3">(F25*EXP(-1/$B$25)+E26)</f>
        <v>289.22433501944664</v>
      </c>
      <c r="G26" s="20">
        <f t="shared" si="0"/>
        <v>289.22433501944664</v>
      </c>
      <c r="H26" s="20">
        <f t="shared" si="1"/>
        <v>272.35681711139409</v>
      </c>
      <c r="I26" s="20">
        <f t="shared" si="2"/>
        <v>544.71363422278819</v>
      </c>
      <c r="J26" s="20">
        <f t="shared" ref="J26:J87" si="4">$B$22+G26-I26</f>
        <v>244.51070079665851</v>
      </c>
      <c r="K26" s="20"/>
      <c r="L26" s="20">
        <v>37</v>
      </c>
      <c r="M26" s="20">
        <v>3000</v>
      </c>
      <c r="N26" s="15">
        <v>3</v>
      </c>
      <c r="O26" s="15">
        <v>100</v>
      </c>
      <c r="P26" s="15">
        <f>P25</f>
        <v>1</v>
      </c>
      <c r="Q26" s="15">
        <f>Q24</f>
        <v>0</v>
      </c>
      <c r="R26" s="20"/>
    </row>
    <row r="27" spans="1:29">
      <c r="A27" s="19"/>
      <c r="B27" s="19"/>
      <c r="C27" s="24"/>
      <c r="D27" s="15">
        <v>4</v>
      </c>
      <c r="E27" s="15">
        <v>100</v>
      </c>
      <c r="F27" s="20">
        <f t="shared" si="3"/>
        <v>378.70826670088366</v>
      </c>
      <c r="G27" s="20">
        <f t="shared" si="0"/>
        <v>378.70826670088366</v>
      </c>
      <c r="H27" s="20">
        <f t="shared" si="1"/>
        <v>346.43863917956588</v>
      </c>
      <c r="I27" s="20">
        <f t="shared" si="2"/>
        <v>692.87727835913176</v>
      </c>
      <c r="J27" s="20">
        <f t="shared" si="4"/>
        <v>185.83098834175189</v>
      </c>
      <c r="K27" s="20"/>
      <c r="L27" s="20"/>
      <c r="M27" s="20"/>
      <c r="N27" s="15">
        <v>4</v>
      </c>
      <c r="O27" s="15">
        <v>100</v>
      </c>
      <c r="P27" s="15">
        <f>P26+1</f>
        <v>2</v>
      </c>
      <c r="Q27" s="15">
        <f>Q26</f>
        <v>0</v>
      </c>
      <c r="R27" s="20"/>
    </row>
    <row r="28" spans="1:29">
      <c r="B28" s="14"/>
      <c r="C28" s="14"/>
      <c r="D28" s="15">
        <v>5</v>
      </c>
      <c r="E28" s="15">
        <v>100</v>
      </c>
      <c r="F28" s="20">
        <f t="shared" si="3"/>
        <v>464.93860238420956</v>
      </c>
      <c r="G28" s="20">
        <f t="shared" si="0"/>
        <v>464.93860238420956</v>
      </c>
      <c r="H28" s="20">
        <f t="shared" si="1"/>
        <v>413.47064378312979</v>
      </c>
      <c r="I28" s="20">
        <f t="shared" si="2"/>
        <v>826.94128756625958</v>
      </c>
      <c r="J28" s="20">
        <f t="shared" si="4"/>
        <v>137.99731481795004</v>
      </c>
      <c r="K28" s="20"/>
      <c r="L28" s="137" t="s">
        <v>89</v>
      </c>
      <c r="M28" s="20"/>
      <c r="N28" s="15">
        <v>5</v>
      </c>
      <c r="O28" s="15">
        <v>100</v>
      </c>
      <c r="P28" s="15">
        <f>P27</f>
        <v>2</v>
      </c>
      <c r="Q28" s="15">
        <f>Q27+100</f>
        <v>100</v>
      </c>
      <c r="R28" s="20"/>
    </row>
    <row r="29" spans="1:29" ht="15.75">
      <c r="A29" s="21"/>
      <c r="B29" s="20"/>
      <c r="C29" s="20"/>
      <c r="D29" s="15">
        <v>6</v>
      </c>
      <c r="E29" s="15">
        <v>100</v>
      </c>
      <c r="F29" s="20">
        <f t="shared" si="3"/>
        <v>548.03364137433869</v>
      </c>
      <c r="G29" s="20">
        <f t="shared" si="0"/>
        <v>548.03364137433869</v>
      </c>
      <c r="H29" s="20">
        <f t="shared" si="1"/>
        <v>474.12370975439313</v>
      </c>
      <c r="I29" s="20">
        <f t="shared" si="2"/>
        <v>948.24741950878627</v>
      </c>
      <c r="J29" s="20">
        <f t="shared" si="4"/>
        <v>99.78622186555242</v>
      </c>
      <c r="K29" s="20"/>
      <c r="L29" s="138" t="s">
        <v>87</v>
      </c>
      <c r="M29" s="138" t="s">
        <v>88</v>
      </c>
      <c r="N29" s="15">
        <v>6</v>
      </c>
      <c r="O29" s="15">
        <v>100</v>
      </c>
      <c r="P29" s="15">
        <f>P28</f>
        <v>2</v>
      </c>
      <c r="Q29" s="15">
        <f>Q27</f>
        <v>0</v>
      </c>
      <c r="R29" s="20"/>
    </row>
    <row r="30" spans="1:29" ht="15.75">
      <c r="A30" s="21"/>
      <c r="B30" s="20"/>
      <c r="C30" s="20"/>
      <c r="D30" s="15">
        <v>7</v>
      </c>
      <c r="E30" s="15">
        <v>100</v>
      </c>
      <c r="F30" s="20">
        <f t="shared" si="3"/>
        <v>628.10738166601948</v>
      </c>
      <c r="G30" s="20">
        <f t="shared" si="0"/>
        <v>628.10738166601948</v>
      </c>
      <c r="H30" s="20">
        <f t="shared" si="1"/>
        <v>529.0048733637957</v>
      </c>
      <c r="I30" s="20">
        <f t="shared" si="2"/>
        <v>1058.0097467275914</v>
      </c>
      <c r="J30" s="20">
        <f t="shared" si="4"/>
        <v>70.0976349384282</v>
      </c>
      <c r="K30" s="20"/>
      <c r="L30" s="20">
        <v>120</v>
      </c>
      <c r="M30" s="20">
        <v>0</v>
      </c>
      <c r="N30" s="15">
        <v>7</v>
      </c>
      <c r="O30" s="15">
        <v>100</v>
      </c>
      <c r="P30" s="15">
        <f>P29+1</f>
        <v>3</v>
      </c>
      <c r="Q30" s="15">
        <f>Q29</f>
        <v>0</v>
      </c>
      <c r="R30" s="20"/>
    </row>
    <row r="31" spans="1:29">
      <c r="D31" s="15">
        <v>8</v>
      </c>
      <c r="E31" s="15">
        <v>100</v>
      </c>
      <c r="F31" s="20">
        <f t="shared" si="3"/>
        <v>705.26967633756055</v>
      </c>
      <c r="G31" s="20">
        <f t="shared" si="0"/>
        <v>705.26967633756055</v>
      </c>
      <c r="H31" s="20">
        <f t="shared" si="1"/>
        <v>578.66340374293668</v>
      </c>
      <c r="I31" s="20">
        <f t="shared" si="2"/>
        <v>1157.3268074858734</v>
      </c>
      <c r="J31" s="20">
        <f t="shared" si="4"/>
        <v>47.942868851687308</v>
      </c>
      <c r="K31" s="20"/>
      <c r="L31" s="20">
        <v>120</v>
      </c>
      <c r="M31" s="20">
        <v>3000</v>
      </c>
      <c r="N31" s="15">
        <v>8</v>
      </c>
      <c r="O31" s="15">
        <v>100</v>
      </c>
      <c r="P31" s="15">
        <f>P30</f>
        <v>3</v>
      </c>
      <c r="Q31" s="15">
        <f>Q30+100</f>
        <v>100</v>
      </c>
      <c r="R31" s="20"/>
    </row>
    <row r="32" spans="1:29">
      <c r="D32" s="15">
        <v>9</v>
      </c>
      <c r="E32" s="15">
        <v>100</v>
      </c>
      <c r="F32" s="20">
        <f t="shared" si="3"/>
        <v>779.62638425815123</v>
      </c>
      <c r="G32" s="20">
        <f t="shared" si="0"/>
        <v>779.62638425815123</v>
      </c>
      <c r="H32" s="20">
        <f t="shared" si="1"/>
        <v>623.59630015465882</v>
      </c>
      <c r="I32" s="20">
        <f t="shared" si="2"/>
        <v>1247.1926003093176</v>
      </c>
      <c r="J32" s="20">
        <f t="shared" si="4"/>
        <v>32.433783948833479</v>
      </c>
      <c r="K32" s="20"/>
      <c r="L32" s="20"/>
      <c r="M32" s="20"/>
      <c r="N32" s="15">
        <v>9</v>
      </c>
      <c r="O32" s="15">
        <v>100</v>
      </c>
      <c r="P32" s="15">
        <f>P31</f>
        <v>3</v>
      </c>
      <c r="Q32" s="15">
        <f>Q30</f>
        <v>0</v>
      </c>
      <c r="R32" s="20"/>
    </row>
    <row r="33" spans="4:18">
      <c r="D33" s="15">
        <v>10</v>
      </c>
      <c r="E33" s="15">
        <v>100</v>
      </c>
      <c r="F33" s="20">
        <f t="shared" si="3"/>
        <v>851.27951531553015</v>
      </c>
      <c r="G33" s="20">
        <f t="shared" si="0"/>
        <v>851.27951531553015</v>
      </c>
      <c r="H33" s="20">
        <f t="shared" si="1"/>
        <v>664.25326612871868</v>
      </c>
      <c r="I33" s="20">
        <f t="shared" si="2"/>
        <v>1328.5065322574374</v>
      </c>
      <c r="J33" s="20">
        <f t="shared" si="4"/>
        <v>22.772983058092905</v>
      </c>
      <c r="K33" s="20"/>
      <c r="L33" s="137" t="s">
        <v>28</v>
      </c>
      <c r="M33" s="20"/>
      <c r="N33" s="15">
        <v>10</v>
      </c>
      <c r="O33" s="15">
        <v>100</v>
      </c>
      <c r="P33" s="15">
        <f>P32+1</f>
        <v>4</v>
      </c>
      <c r="Q33" s="15">
        <f>Q32</f>
        <v>0</v>
      </c>
      <c r="R33" s="20"/>
    </row>
    <row r="34" spans="4:18" ht="15">
      <c r="D34" s="15">
        <v>11</v>
      </c>
      <c r="E34" s="15">
        <v>100</v>
      </c>
      <c r="F34" s="20">
        <f t="shared" si="3"/>
        <v>920.32737036324113</v>
      </c>
      <c r="G34" s="20">
        <f t="shared" si="0"/>
        <v>920.32737036324113</v>
      </c>
      <c r="H34" s="20">
        <f t="shared" si="1"/>
        <v>701.04121024586289</v>
      </c>
      <c r="I34" s="20">
        <f t="shared" si="2"/>
        <v>1402.0824204917258</v>
      </c>
      <c r="J34" s="20">
        <f t="shared" si="4"/>
        <v>18.244949871515473</v>
      </c>
      <c r="K34" s="20"/>
      <c r="L34" s="138" t="s">
        <v>87</v>
      </c>
      <c r="M34" s="138" t="s">
        <v>88</v>
      </c>
      <c r="N34" s="15">
        <v>11</v>
      </c>
      <c r="O34" s="15">
        <v>100</v>
      </c>
      <c r="P34" s="15">
        <f>P33</f>
        <v>4</v>
      </c>
      <c r="Q34" s="15">
        <f>Q33+100</f>
        <v>100</v>
      </c>
      <c r="R34" s="20"/>
    </row>
    <row r="35" spans="4:18">
      <c r="D35" s="15">
        <v>12</v>
      </c>
      <c r="E35" s="15">
        <v>100</v>
      </c>
      <c r="F35" s="20">
        <f t="shared" si="3"/>
        <v>986.86467607946815</v>
      </c>
      <c r="G35" s="20">
        <f t="shared" si="0"/>
        <v>986.86467607946815</v>
      </c>
      <c r="H35" s="20">
        <f t="shared" si="1"/>
        <v>734.32831861567081</v>
      </c>
      <c r="I35" s="20">
        <f t="shared" si="2"/>
        <v>1468.6566372313416</v>
      </c>
      <c r="J35" s="20">
        <f t="shared" si="4"/>
        <v>18.208038848126535</v>
      </c>
      <c r="K35" s="20"/>
      <c r="L35" s="20">
        <v>0</v>
      </c>
      <c r="M35" s="20">
        <v>500</v>
      </c>
      <c r="N35" s="15">
        <v>12</v>
      </c>
      <c r="O35" s="15">
        <v>100</v>
      </c>
      <c r="P35" s="15">
        <f>P34</f>
        <v>4</v>
      </c>
      <c r="Q35" s="15">
        <f>Q33</f>
        <v>0</v>
      </c>
      <c r="R35" s="20"/>
    </row>
    <row r="36" spans="4:18">
      <c r="D36" s="15">
        <v>13</v>
      </c>
      <c r="E36" s="15">
        <v>100</v>
      </c>
      <c r="F36" s="20">
        <f t="shared" si="3"/>
        <v>1050.9827149224636</v>
      </c>
      <c r="G36" s="20">
        <f t="shared" si="0"/>
        <v>1050.9827149224636</v>
      </c>
      <c r="H36" s="20">
        <f t="shared" si="1"/>
        <v>764.44773980689104</v>
      </c>
      <c r="I36" s="20">
        <f t="shared" si="2"/>
        <v>1528.8954796137821</v>
      </c>
      <c r="J36" s="20">
        <f t="shared" si="4"/>
        <v>22.087235308681556</v>
      </c>
      <c r="K36" s="20"/>
      <c r="L36" s="20">
        <v>225</v>
      </c>
      <c r="M36" s="20">
        <v>500</v>
      </c>
      <c r="N36" s="15">
        <v>13</v>
      </c>
      <c r="O36" s="15">
        <v>100</v>
      </c>
      <c r="P36" s="15">
        <f>P35+1</f>
        <v>5</v>
      </c>
      <c r="Q36" s="15">
        <f>Q35</f>
        <v>0</v>
      </c>
      <c r="R36" s="20"/>
    </row>
    <row r="37" spans="4:18">
      <c r="D37" s="15">
        <v>14</v>
      </c>
      <c r="E37" s="15">
        <v>100</v>
      </c>
      <c r="F37" s="20">
        <f t="shared" si="3"/>
        <v>1112.769450360855</v>
      </c>
      <c r="G37" s="20">
        <f t="shared" si="0"/>
        <v>1112.769450360855</v>
      </c>
      <c r="H37" s="20">
        <f t="shared" si="1"/>
        <v>791.70091911029226</v>
      </c>
      <c r="I37" s="20">
        <f t="shared" si="2"/>
        <v>1583.4018382205845</v>
      </c>
      <c r="J37" s="20">
        <f t="shared" si="4"/>
        <v>29.367612140270467</v>
      </c>
      <c r="K37" s="20"/>
      <c r="L37" s="20"/>
      <c r="M37" s="20"/>
      <c r="N37" s="15">
        <v>14</v>
      </c>
      <c r="O37" s="15">
        <v>100</v>
      </c>
      <c r="P37" s="15">
        <f>P36</f>
        <v>5</v>
      </c>
      <c r="Q37" s="15">
        <f>Q36+100</f>
        <v>100</v>
      </c>
      <c r="R37" s="20"/>
    </row>
    <row r="38" spans="4:18">
      <c r="D38" s="15">
        <v>15</v>
      </c>
      <c r="E38" s="15">
        <v>100</v>
      </c>
      <c r="F38" s="20">
        <f t="shared" si="3"/>
        <v>1172.3096475506325</v>
      </c>
      <c r="G38" s="20">
        <f t="shared" si="0"/>
        <v>1172.3096475506325</v>
      </c>
      <c r="H38" s="20">
        <f t="shared" si="1"/>
        <v>816.36061550445288</v>
      </c>
      <c r="I38" s="20">
        <f t="shared" si="2"/>
        <v>1632.7212310089058</v>
      </c>
      <c r="J38" s="20">
        <f t="shared" si="4"/>
        <v>39.588416541726701</v>
      </c>
      <c r="K38" s="20"/>
      <c r="L38" s="20"/>
      <c r="M38" s="20"/>
      <c r="N38" s="15">
        <v>15</v>
      </c>
      <c r="O38" s="15">
        <v>100</v>
      </c>
      <c r="P38" s="15">
        <f>P37</f>
        <v>5</v>
      </c>
      <c r="Q38" s="15">
        <f>Q36</f>
        <v>0</v>
      </c>
      <c r="R38" s="20"/>
    </row>
    <row r="39" spans="4:18">
      <c r="D39" s="15">
        <v>16</v>
      </c>
      <c r="E39" s="15">
        <v>100</v>
      </c>
      <c r="F39" s="20">
        <f t="shared" si="3"/>
        <v>1229.6849896243757</v>
      </c>
      <c r="G39" s="20">
        <f t="shared" si="0"/>
        <v>1229.6849896243757</v>
      </c>
      <c r="H39" s="20">
        <f t="shared" si="1"/>
        <v>838.6736315192959</v>
      </c>
      <c r="I39" s="20">
        <f t="shared" si="2"/>
        <v>1677.3472630385918</v>
      </c>
      <c r="J39" s="20">
        <f t="shared" si="4"/>
        <v>52.337726585783912</v>
      </c>
      <c r="K39" s="20"/>
      <c r="L39" s="20"/>
      <c r="M39" s="20"/>
      <c r="N39" s="15">
        <v>16</v>
      </c>
      <c r="O39" s="15">
        <v>100</v>
      </c>
      <c r="P39" s="15">
        <f>P38+1</f>
        <v>6</v>
      </c>
      <c r="Q39" s="15">
        <f>Q38</f>
        <v>0</v>
      </c>
      <c r="R39" s="20"/>
    </row>
    <row r="40" spans="4:18">
      <c r="D40" s="15">
        <v>17</v>
      </c>
      <c r="E40" s="15">
        <v>100</v>
      </c>
      <c r="F40" s="20">
        <f t="shared" si="3"/>
        <v>1284.9741897522561</v>
      </c>
      <c r="G40" s="20">
        <f t="shared" si="0"/>
        <v>1284.9741897522561</v>
      </c>
      <c r="H40" s="20">
        <f t="shared" si="1"/>
        <v>858.86328331876143</v>
      </c>
      <c r="I40" s="20">
        <f t="shared" si="2"/>
        <v>1717.7265666375229</v>
      </c>
      <c r="J40" s="20">
        <f t="shared" si="4"/>
        <v>67.247623114733187</v>
      </c>
      <c r="K40" s="20"/>
      <c r="L40" s="20"/>
      <c r="M40" s="20"/>
      <c r="N40" s="15">
        <v>17</v>
      </c>
      <c r="O40" s="15">
        <v>100</v>
      </c>
      <c r="P40" s="15">
        <f>P39</f>
        <v>6</v>
      </c>
      <c r="Q40" s="15">
        <f>Q39+100</f>
        <v>100</v>
      </c>
      <c r="R40" s="20"/>
    </row>
    <row r="41" spans="4:18">
      <c r="D41" s="15">
        <v>18</v>
      </c>
      <c r="E41" s="15">
        <v>100</v>
      </c>
      <c r="F41" s="20">
        <f t="shared" si="3"/>
        <v>1338.2530991285494</v>
      </c>
      <c r="G41" s="20">
        <f t="shared" si="0"/>
        <v>1338.2530991285494</v>
      </c>
      <c r="H41" s="20">
        <f t="shared" si="1"/>
        <v>877.13163572403482</v>
      </c>
      <c r="I41" s="20">
        <f t="shared" si="2"/>
        <v>1754.2632714480696</v>
      </c>
      <c r="J41" s="20">
        <f t="shared" si="4"/>
        <v>83.989827680479721</v>
      </c>
      <c r="K41" s="20"/>
      <c r="L41" s="20"/>
      <c r="M41" s="20"/>
      <c r="N41" s="15">
        <v>18</v>
      </c>
      <c r="O41" s="15">
        <v>100</v>
      </c>
      <c r="P41" s="15">
        <f>P40</f>
        <v>6</v>
      </c>
      <c r="Q41" s="15">
        <f>Q39</f>
        <v>0</v>
      </c>
      <c r="R41" s="20"/>
    </row>
    <row r="42" spans="4:18">
      <c r="D42" s="15">
        <v>19</v>
      </c>
      <c r="E42" s="15">
        <v>100</v>
      </c>
      <c r="F42" s="20">
        <f t="shared" si="3"/>
        <v>1389.5948110318086</v>
      </c>
      <c r="G42" s="20">
        <f t="shared" si="0"/>
        <v>1389.5948110318086</v>
      </c>
      <c r="H42" s="20">
        <f t="shared" si="1"/>
        <v>893.6615245461935</v>
      </c>
      <c r="I42" s="20">
        <f t="shared" si="2"/>
        <v>1787.323049092387</v>
      </c>
      <c r="J42" s="20">
        <f t="shared" si="4"/>
        <v>102.27176193942159</v>
      </c>
      <c r="K42" s="20"/>
      <c r="L42" s="20"/>
      <c r="M42" s="20"/>
      <c r="N42" s="15">
        <v>19</v>
      </c>
      <c r="O42" s="15">
        <v>100</v>
      </c>
      <c r="P42" s="15">
        <f>P41+1</f>
        <v>7</v>
      </c>
      <c r="Q42" s="15">
        <f>Q41</f>
        <v>0</v>
      </c>
      <c r="R42" s="20"/>
    </row>
    <row r="43" spans="4:18">
      <c r="D43" s="15">
        <v>20</v>
      </c>
      <c r="E43" s="15">
        <v>100</v>
      </c>
      <c r="F43" s="20">
        <f t="shared" si="3"/>
        <v>1439.0697611014539</v>
      </c>
      <c r="G43" s="20">
        <f t="shared" si="0"/>
        <v>1439.0697611014539</v>
      </c>
      <c r="H43" s="20">
        <f t="shared" si="1"/>
        <v>908.61838646845695</v>
      </c>
      <c r="I43" s="20">
        <f t="shared" si="2"/>
        <v>1817.2367729369139</v>
      </c>
      <c r="J43" s="20">
        <f t="shared" si="4"/>
        <v>121.83298816453998</v>
      </c>
      <c r="K43" s="20"/>
      <c r="L43" s="20"/>
      <c r="M43" s="20"/>
      <c r="N43" s="15">
        <v>20</v>
      </c>
      <c r="O43" s="15">
        <v>100</v>
      </c>
      <c r="P43" s="15">
        <f>P42</f>
        <v>7</v>
      </c>
      <c r="Q43" s="15">
        <f>Q42+100</f>
        <v>100</v>
      </c>
      <c r="R43" s="20"/>
    </row>
    <row r="44" spans="4:18">
      <c r="D44" s="15">
        <v>21</v>
      </c>
      <c r="E44" s="15">
        <v>100</v>
      </c>
      <c r="F44" s="20">
        <f t="shared" si="3"/>
        <v>1486.7458239683508</v>
      </c>
      <c r="G44" s="20">
        <f t="shared" si="0"/>
        <v>1486.7458239683508</v>
      </c>
      <c r="H44" s="20">
        <f t="shared" si="1"/>
        <v>922.15191479211819</v>
      </c>
      <c r="I44" s="20">
        <f t="shared" si="2"/>
        <v>1844.3038295842364</v>
      </c>
      <c r="J44" s="20">
        <f t="shared" si="4"/>
        <v>142.44199438411442</v>
      </c>
      <c r="K44" s="20"/>
      <c r="L44" s="20"/>
      <c r="M44" s="20"/>
      <c r="N44" s="15">
        <v>21</v>
      </c>
      <c r="O44" s="15">
        <v>100</v>
      </c>
      <c r="P44" s="15">
        <f>P43</f>
        <v>7</v>
      </c>
      <c r="Q44" s="15">
        <f>Q42</f>
        <v>0</v>
      </c>
      <c r="R44" s="20"/>
    </row>
    <row r="45" spans="4:18">
      <c r="D45" s="15">
        <v>22</v>
      </c>
      <c r="E45" s="15">
        <v>100</v>
      </c>
      <c r="F45" s="20">
        <f t="shared" si="3"/>
        <v>1532.6884063719435</v>
      </c>
      <c r="G45" s="20">
        <f t="shared" si="0"/>
        <v>1532.6884063719435</v>
      </c>
      <c r="H45" s="20">
        <f t="shared" si="1"/>
        <v>934.3975576174164</v>
      </c>
      <c r="I45" s="20">
        <f t="shared" si="2"/>
        <v>1868.7951152348328</v>
      </c>
      <c r="J45" s="20">
        <f t="shared" si="4"/>
        <v>163.89329113711074</v>
      </c>
      <c r="K45" s="20"/>
      <c r="L45" s="20"/>
      <c r="M45" s="20"/>
      <c r="N45" s="15">
        <v>22</v>
      </c>
      <c r="O45" s="15">
        <v>100</v>
      </c>
      <c r="P45" s="15">
        <f>P44+1</f>
        <v>8</v>
      </c>
      <c r="Q45" s="15">
        <f>Q44</f>
        <v>0</v>
      </c>
      <c r="R45" s="20"/>
    </row>
    <row r="46" spans="4:18">
      <c r="D46" s="15">
        <v>23</v>
      </c>
      <c r="E46" s="15">
        <v>100</v>
      </c>
      <c r="F46" s="20">
        <f t="shared" si="3"/>
        <v>1576.96053689169</v>
      </c>
      <c r="G46" s="20">
        <f t="shared" si="0"/>
        <v>1576.96053689169</v>
      </c>
      <c r="H46" s="20">
        <f t="shared" si="1"/>
        <v>945.47787345364975</v>
      </c>
      <c r="I46" s="20">
        <f t="shared" si="2"/>
        <v>1890.9557469072995</v>
      </c>
      <c r="J46" s="20">
        <f t="shared" si="4"/>
        <v>186.00478998439053</v>
      </c>
      <c r="K46" s="20"/>
      <c r="L46" s="20"/>
      <c r="M46" s="20"/>
      <c r="N46" s="15">
        <v>23</v>
      </c>
      <c r="O46" s="15">
        <v>100</v>
      </c>
      <c r="P46" s="15">
        <f>P45</f>
        <v>8</v>
      </c>
      <c r="Q46" s="15">
        <f>Q45+100</f>
        <v>100</v>
      </c>
      <c r="R46" s="20"/>
    </row>
    <row r="47" spans="4:18">
      <c r="D47" s="15">
        <v>24</v>
      </c>
      <c r="E47" s="15">
        <v>100</v>
      </c>
      <c r="F47" s="20">
        <f t="shared" si="3"/>
        <v>1619.622952415903</v>
      </c>
      <c r="G47" s="20">
        <f t="shared" si="0"/>
        <v>1619.622952415903</v>
      </c>
      <c r="H47" s="20">
        <f t="shared" si="1"/>
        <v>955.50375782593017</v>
      </c>
      <c r="I47" s="20">
        <f t="shared" si="2"/>
        <v>1911.0075156518603</v>
      </c>
      <c r="J47" s="20">
        <f t="shared" si="4"/>
        <v>208.61543676404267</v>
      </c>
      <c r="K47" s="20"/>
      <c r="L47" s="20"/>
      <c r="M47" s="20"/>
      <c r="N47" s="15">
        <v>24</v>
      </c>
      <c r="O47" s="15">
        <v>100</v>
      </c>
      <c r="P47" s="15">
        <f>P46</f>
        <v>8</v>
      </c>
      <c r="Q47" s="15">
        <f>Q45</f>
        <v>0</v>
      </c>
      <c r="R47" s="20"/>
    </row>
    <row r="48" spans="4:18">
      <c r="D48" s="15">
        <v>25</v>
      </c>
      <c r="E48" s="15">
        <v>100</v>
      </c>
      <c r="F48" s="20">
        <f t="shared" si="3"/>
        <v>1660.7341814666217</v>
      </c>
      <c r="G48" s="20">
        <f t="shared" si="0"/>
        <v>1660.7341814666217</v>
      </c>
      <c r="H48" s="20">
        <f t="shared" si="1"/>
        <v>964.57555315487139</v>
      </c>
      <c r="I48" s="20">
        <f t="shared" si="2"/>
        <v>1929.1511063097428</v>
      </c>
      <c r="J48" s="20">
        <f t="shared" si="4"/>
        <v>231.58307515687875</v>
      </c>
      <c r="K48" s="20"/>
      <c r="L48" s="20"/>
      <c r="M48" s="20"/>
      <c r="N48" s="15">
        <v>25</v>
      </c>
      <c r="O48" s="15">
        <v>100</v>
      </c>
      <c r="P48" s="15">
        <f>P47+1</f>
        <v>9</v>
      </c>
      <c r="Q48" s="15">
        <f>Q47</f>
        <v>0</v>
      </c>
      <c r="R48" s="20"/>
    </row>
    <row r="49" spans="4:18">
      <c r="D49" s="15">
        <v>26</v>
      </c>
      <c r="E49" s="15">
        <v>100</v>
      </c>
      <c r="F49" s="20">
        <f t="shared" si="3"/>
        <v>1700.3506244948283</v>
      </c>
      <c r="G49" s="20">
        <f t="shared" si="0"/>
        <v>1700.3506244948283</v>
      </c>
      <c r="H49" s="20">
        <f t="shared" si="1"/>
        <v>972.78405301726127</v>
      </c>
      <c r="I49" s="20">
        <f t="shared" si="2"/>
        <v>1945.5681060345225</v>
      </c>
      <c r="J49" s="20">
        <f t="shared" si="4"/>
        <v>254.78251846030594</v>
      </c>
      <c r="K49" s="20"/>
      <c r="L49" s="20"/>
      <c r="M49" s="20"/>
      <c r="N49" s="15">
        <v>26</v>
      </c>
      <c r="O49" s="15">
        <v>100</v>
      </c>
      <c r="P49" s="15">
        <f>P48</f>
        <v>9</v>
      </c>
      <c r="Q49" s="15">
        <f>Q48+100</f>
        <v>100</v>
      </c>
      <c r="R49" s="20"/>
    </row>
    <row r="50" spans="4:18">
      <c r="D50" s="15">
        <v>27</v>
      </c>
      <c r="E50" s="15">
        <v>100</v>
      </c>
      <c r="F50" s="20">
        <f t="shared" si="3"/>
        <v>1738.526631256166</v>
      </c>
      <c r="G50" s="20">
        <f t="shared" si="0"/>
        <v>1738.526631256166</v>
      </c>
      <c r="H50" s="20">
        <f t="shared" si="1"/>
        <v>980.21141083869463</v>
      </c>
      <c r="I50" s="20">
        <f t="shared" si="2"/>
        <v>1960.4228216773893</v>
      </c>
      <c r="J50" s="20">
        <f t="shared" si="4"/>
        <v>278.10380957877692</v>
      </c>
      <c r="K50" s="20"/>
      <c r="L50" s="20"/>
      <c r="M50" s="20"/>
      <c r="N50" s="15">
        <v>27</v>
      </c>
      <c r="O50" s="15">
        <v>100</v>
      </c>
      <c r="P50" s="15">
        <f>P49</f>
        <v>9</v>
      </c>
      <c r="Q50" s="15">
        <f>Q48</f>
        <v>0</v>
      </c>
      <c r="R50" s="20"/>
    </row>
    <row r="51" spans="4:18">
      <c r="D51" s="15">
        <v>28</v>
      </c>
      <c r="E51" s="15">
        <v>100</v>
      </c>
      <c r="F51" s="20">
        <f t="shared" si="3"/>
        <v>1775.3145753733102</v>
      </c>
      <c r="G51" s="20">
        <f t="shared" si="0"/>
        <v>1775.3145753733102</v>
      </c>
      <c r="H51" s="20">
        <f t="shared" si="1"/>
        <v>986.93196211266957</v>
      </c>
      <c r="I51" s="20">
        <f t="shared" si="2"/>
        <v>1973.8639242253391</v>
      </c>
      <c r="J51" s="20">
        <f t="shared" si="4"/>
        <v>301.45065114797103</v>
      </c>
      <c r="K51" s="20"/>
      <c r="L51" s="20"/>
      <c r="M51" s="20"/>
      <c r="N51" s="15">
        <v>28</v>
      </c>
      <c r="O51" s="15">
        <v>100</v>
      </c>
      <c r="P51" s="15">
        <f>P50+1</f>
        <v>10</v>
      </c>
      <c r="Q51" s="15">
        <f>Q50</f>
        <v>0</v>
      </c>
      <c r="R51" s="20"/>
    </row>
    <row r="52" spans="4:18">
      <c r="D52" s="15">
        <v>29</v>
      </c>
      <c r="E52" s="15">
        <v>100</v>
      </c>
      <c r="F52" s="20">
        <f t="shared" si="3"/>
        <v>1810.7649261872859</v>
      </c>
      <c r="G52" s="20">
        <f t="shared" si="0"/>
        <v>1810.7649261872859</v>
      </c>
      <c r="H52" s="20">
        <f t="shared" si="1"/>
        <v>993.01296837519135</v>
      </c>
      <c r="I52" s="20">
        <f t="shared" si="2"/>
        <v>1986.0259367503827</v>
      </c>
      <c r="J52" s="20">
        <f t="shared" si="4"/>
        <v>324.73898943690301</v>
      </c>
      <c r="K52" s="20"/>
      <c r="L52" s="20"/>
      <c r="M52" s="20"/>
      <c r="N52" s="15">
        <v>29</v>
      </c>
      <c r="O52" s="15">
        <v>100</v>
      </c>
      <c r="P52" s="15">
        <f>P51</f>
        <v>10</v>
      </c>
      <c r="Q52" s="15">
        <f>Q51+100</f>
        <v>100</v>
      </c>
      <c r="R52" s="20"/>
    </row>
    <row r="53" spans="4:18">
      <c r="D53" s="15">
        <v>30</v>
      </c>
      <c r="E53" s="15">
        <v>100</v>
      </c>
      <c r="F53" s="20">
        <f t="shared" si="3"/>
        <v>1844.926317996302</v>
      </c>
      <c r="G53" s="20">
        <f t="shared" si="0"/>
        <v>1844.926317996302</v>
      </c>
      <c r="H53" s="20">
        <f t="shared" si="1"/>
        <v>998.51529038083208</v>
      </c>
      <c r="I53" s="20">
        <f t="shared" si="2"/>
        <v>1997.0305807616642</v>
      </c>
      <c r="J53" s="20">
        <f t="shared" si="4"/>
        <v>347.89573723463764</v>
      </c>
      <c r="K53" s="20"/>
      <c r="L53" s="20"/>
      <c r="M53" s="20"/>
      <c r="N53" s="15">
        <v>30</v>
      </c>
      <c r="O53" s="15">
        <v>100</v>
      </c>
      <c r="P53" s="15">
        <f>P52</f>
        <v>10</v>
      </c>
      <c r="Q53" s="15">
        <f>Q51</f>
        <v>0</v>
      </c>
      <c r="R53" s="20"/>
    </row>
    <row r="54" spans="4:18">
      <c r="D54" s="15">
        <v>31</v>
      </c>
      <c r="E54" s="15">
        <v>100</v>
      </c>
      <c r="F54" s="20">
        <f t="shared" si="3"/>
        <v>1877.8456167770926</v>
      </c>
      <c r="G54" s="20">
        <f t="shared" si="0"/>
        <v>1877.8456167770926</v>
      </c>
      <c r="H54" s="20">
        <f t="shared" si="1"/>
        <v>1003.4939972176185</v>
      </c>
      <c r="I54" s="20">
        <f t="shared" si="2"/>
        <v>2006.9879944352369</v>
      </c>
      <c r="J54" s="20">
        <f t="shared" si="4"/>
        <v>370.85762234185586</v>
      </c>
      <c r="K54" s="20"/>
      <c r="L54" s="20"/>
      <c r="M54" s="20"/>
      <c r="N54" s="15">
        <v>31</v>
      </c>
      <c r="O54" s="15">
        <v>100</v>
      </c>
      <c r="P54" s="15">
        <f>P53+1</f>
        <v>11</v>
      </c>
      <c r="Q54" s="15">
        <f>Q53</f>
        <v>0</v>
      </c>
      <c r="R54" s="20"/>
    </row>
    <row r="55" spans="4:18">
      <c r="D55" s="15">
        <v>32</v>
      </c>
      <c r="E55" s="15">
        <v>100</v>
      </c>
      <c r="F55" s="20">
        <f t="shared" si="3"/>
        <v>1909.5679844803003</v>
      </c>
      <c r="G55" s="20">
        <f t="shared" si="0"/>
        <v>1909.5679844803003</v>
      </c>
      <c r="H55" s="20">
        <f t="shared" si="1"/>
        <v>1007.9989174569743</v>
      </c>
      <c r="I55" s="20">
        <f t="shared" si="2"/>
        <v>2015.9978349139485</v>
      </c>
      <c r="J55" s="20">
        <f t="shared" si="4"/>
        <v>393.5701495663518</v>
      </c>
      <c r="K55" s="20"/>
      <c r="L55" s="20"/>
      <c r="M55" s="20"/>
      <c r="N55" s="15">
        <v>32</v>
      </c>
      <c r="O55" s="15">
        <v>100</v>
      </c>
      <c r="P55" s="15">
        <f>P54</f>
        <v>11</v>
      </c>
      <c r="Q55" s="15">
        <f>Q54+100</f>
        <v>100</v>
      </c>
      <c r="R55" s="20"/>
    </row>
    <row r="56" spans="4:18">
      <c r="D56" s="15">
        <v>33</v>
      </c>
      <c r="E56" s="15">
        <v>100</v>
      </c>
      <c r="F56" s="20">
        <f t="shared" si="3"/>
        <v>1940.1369409881083</v>
      </c>
      <c r="G56" s="20">
        <f t="shared" si="0"/>
        <v>1940.1369409881083</v>
      </c>
      <c r="H56" s="20">
        <f t="shared" si="1"/>
        <v>1012.0751378548109</v>
      </c>
      <c r="I56" s="20">
        <f t="shared" si="2"/>
        <v>2024.1502757096218</v>
      </c>
      <c r="J56" s="20">
        <f t="shared" si="4"/>
        <v>415.98666527848627</v>
      </c>
      <c r="K56" s="20"/>
      <c r="L56" s="20"/>
      <c r="M56" s="20"/>
      <c r="N56" s="15">
        <v>33</v>
      </c>
      <c r="O56" s="15">
        <v>100</v>
      </c>
      <c r="P56" s="15">
        <f>P55</f>
        <v>11</v>
      </c>
      <c r="Q56" s="15">
        <f>Q54</f>
        <v>0</v>
      </c>
      <c r="R56" s="20"/>
    </row>
    <row r="57" spans="4:18">
      <c r="D57" s="15">
        <v>34</v>
      </c>
      <c r="E57" s="15">
        <v>100</v>
      </c>
      <c r="F57" s="20">
        <f t="shared" si="3"/>
        <v>1969.5944238191191</v>
      </c>
      <c r="G57" s="20">
        <f t="shared" si="0"/>
        <v>1969.5944238191191</v>
      </c>
      <c r="H57" s="20">
        <f t="shared" si="1"/>
        <v>1015.763454594935</v>
      </c>
      <c r="I57" s="20">
        <f t="shared" si="2"/>
        <v>2031.5269091898699</v>
      </c>
      <c r="J57" s="20">
        <f t="shared" si="4"/>
        <v>438.06751462924922</v>
      </c>
      <c r="K57" s="20"/>
      <c r="L57" s="20"/>
      <c r="M57" s="20"/>
      <c r="N57" s="15">
        <v>34</v>
      </c>
      <c r="O57" s="15">
        <v>100</v>
      </c>
      <c r="P57" s="15">
        <f>P56+1</f>
        <v>12</v>
      </c>
      <c r="Q57" s="15">
        <f>Q56</f>
        <v>0</v>
      </c>
      <c r="R57" s="20"/>
    </row>
    <row r="58" spans="4:18">
      <c r="D58" s="15">
        <v>35</v>
      </c>
      <c r="E58" s="15">
        <v>100</v>
      </c>
      <c r="F58" s="20">
        <f t="shared" si="3"/>
        <v>1997.9808456623919</v>
      </c>
      <c r="G58" s="20">
        <f t="shared" si="0"/>
        <v>1997.9808456623919</v>
      </c>
      <c r="H58" s="20">
        <f t="shared" si="1"/>
        <v>1019.1007815909676</v>
      </c>
      <c r="I58" s="20">
        <f t="shared" si="2"/>
        <v>2038.2015631819352</v>
      </c>
      <c r="J58" s="20">
        <f t="shared" si="4"/>
        <v>459.77928248045669</v>
      </c>
      <c r="K58" s="20"/>
      <c r="L58" s="20"/>
      <c r="M58" s="20"/>
      <c r="N58" s="15">
        <v>35</v>
      </c>
      <c r="O58" s="15">
        <v>100</v>
      </c>
      <c r="P58" s="15">
        <f>P57</f>
        <v>12</v>
      </c>
      <c r="Q58" s="15">
        <f>Q57+100</f>
        <v>100</v>
      </c>
      <c r="R58" s="20"/>
    </row>
    <row r="59" spans="4:18">
      <c r="D59" s="15">
        <v>36</v>
      </c>
      <c r="E59" s="15">
        <v>100</v>
      </c>
      <c r="F59" s="20">
        <f t="shared" si="3"/>
        <v>2025.3351498195671</v>
      </c>
      <c r="G59" s="20">
        <f t="shared" si="0"/>
        <v>2025.3351498195671</v>
      </c>
      <c r="H59" s="20">
        <f t="shared" si="1"/>
        <v>1022.1205199331994</v>
      </c>
      <c r="I59" s="20">
        <f t="shared" si="2"/>
        <v>2044.2410398663988</v>
      </c>
      <c r="J59" s="20">
        <f t="shared" si="4"/>
        <v>481.0941099531683</v>
      </c>
      <c r="K59" s="20"/>
      <c r="L59" s="20"/>
      <c r="M59" s="20"/>
      <c r="N59" s="15">
        <v>36</v>
      </c>
      <c r="O59" s="15">
        <v>100</v>
      </c>
      <c r="P59" s="15">
        <f>P58</f>
        <v>12</v>
      </c>
      <c r="Q59" s="15">
        <f>Q57</f>
        <v>0</v>
      </c>
      <c r="R59" s="20"/>
    </row>
    <row r="60" spans="4:18">
      <c r="D60" s="15">
        <v>37</v>
      </c>
      <c r="E60" s="15">
        <v>100</v>
      </c>
      <c r="F60" s="20">
        <f t="shared" si="3"/>
        <v>2051.6948636311399</v>
      </c>
      <c r="G60" s="20">
        <f t="shared" si="0"/>
        <v>2051.6948636311399</v>
      </c>
      <c r="H60" s="20">
        <f t="shared" si="1"/>
        <v>1024.8528921779287</v>
      </c>
      <c r="I60" s="20">
        <f t="shared" si="2"/>
        <v>2049.7057843558573</v>
      </c>
      <c r="J60" s="20">
        <f t="shared" si="4"/>
        <v>501.98907927528262</v>
      </c>
      <c r="K60" s="20"/>
      <c r="L60" s="20"/>
      <c r="M60" s="20"/>
      <c r="N60" s="15">
        <v>37</v>
      </c>
      <c r="O60" s="15">
        <v>100</v>
      </c>
      <c r="P60" s="15">
        <f>P59+1</f>
        <v>13</v>
      </c>
      <c r="Q60" s="15">
        <f>Q59</f>
        <v>0</v>
      </c>
      <c r="R60" s="20"/>
    </row>
    <row r="61" spans="4:18">
      <c r="D61" s="15">
        <v>38</v>
      </c>
      <c r="E61" s="15">
        <v>100</v>
      </c>
      <c r="F61" s="20">
        <f t="shared" si="3"/>
        <v>2077.0961499601785</v>
      </c>
      <c r="G61" s="20">
        <f t="shared" si="0"/>
        <v>2077.0961499601785</v>
      </c>
      <c r="H61" s="20">
        <f t="shared" si="1"/>
        <v>1027.3252448249627</v>
      </c>
      <c r="I61" s="20">
        <f t="shared" si="2"/>
        <v>2054.6504896499255</v>
      </c>
      <c r="J61" s="20">
        <f t="shared" si="4"/>
        <v>522.44566031025306</v>
      </c>
      <c r="K61" s="20"/>
      <c r="L61" s="20"/>
      <c r="M61" s="20"/>
      <c r="N61" s="15">
        <v>38</v>
      </c>
      <c r="O61" s="15">
        <v>100</v>
      </c>
      <c r="P61" s="15">
        <f>P60</f>
        <v>13</v>
      </c>
      <c r="Q61" s="15">
        <f>Q60+100</f>
        <v>100</v>
      </c>
      <c r="R61" s="20"/>
    </row>
    <row r="62" spans="4:18">
      <c r="D62" s="15">
        <v>39</v>
      </c>
      <c r="E62" s="15">
        <v>100</v>
      </c>
      <c r="F62" s="20">
        <f t="shared" si="3"/>
        <v>2101.5738568041179</v>
      </c>
      <c r="G62" s="20">
        <f t="shared" si="0"/>
        <v>2101.5738568041179</v>
      </c>
      <c r="H62" s="20">
        <f t="shared" si="1"/>
        <v>1029.5623220105792</v>
      </c>
      <c r="I62" s="20">
        <f t="shared" si="2"/>
        <v>2059.1246440211585</v>
      </c>
      <c r="J62" s="20">
        <f t="shared" si="4"/>
        <v>542.44921278295942</v>
      </c>
      <c r="K62" s="20"/>
      <c r="L62" s="20"/>
      <c r="M62" s="20"/>
      <c r="N62" s="15">
        <v>39</v>
      </c>
      <c r="O62" s="15">
        <v>100</v>
      </c>
      <c r="P62" s="15">
        <f>P61</f>
        <v>13</v>
      </c>
      <c r="Q62" s="15">
        <f>Q60</f>
        <v>0</v>
      </c>
      <c r="R62" s="20"/>
    </row>
    <row r="63" spans="4:18">
      <c r="D63" s="15">
        <v>40</v>
      </c>
      <c r="E63" s="15">
        <v>100</v>
      </c>
      <c r="F63" s="20">
        <f t="shared" si="3"/>
        <v>2125.1615651026877</v>
      </c>
      <c r="G63" s="20">
        <f t="shared" si="0"/>
        <v>2125.1615651026877</v>
      </c>
      <c r="H63" s="20">
        <f t="shared" si="1"/>
        <v>1031.5865131551595</v>
      </c>
      <c r="I63" s="20">
        <f t="shared" si="2"/>
        <v>2063.1730263103191</v>
      </c>
      <c r="J63" s="20">
        <f t="shared" si="4"/>
        <v>561.98853879236867</v>
      </c>
      <c r="K63" s="20"/>
      <c r="L63" s="20"/>
      <c r="M63" s="20"/>
      <c r="N63" s="15">
        <v>40</v>
      </c>
      <c r="O63" s="15">
        <v>100</v>
      </c>
      <c r="P63" s="15">
        <f>P62+1</f>
        <v>14</v>
      </c>
      <c r="Q63" s="15">
        <f>Q62</f>
        <v>0</v>
      </c>
      <c r="R63" s="20"/>
    </row>
    <row r="64" spans="4:18">
      <c r="D64" s="15">
        <v>41</v>
      </c>
      <c r="E64" s="15">
        <v>100</v>
      </c>
      <c r="F64" s="20">
        <f t="shared" si="3"/>
        <v>2147.8916348075709</v>
      </c>
      <c r="G64" s="20">
        <f t="shared" si="0"/>
        <v>2147.8916348075709</v>
      </c>
      <c r="H64" s="20">
        <f t="shared" si="1"/>
        <v>1033.418077044033</v>
      </c>
      <c r="I64" s="20">
        <f t="shared" si="2"/>
        <v>2066.836154088066</v>
      </c>
      <c r="J64" s="20">
        <f t="shared" si="4"/>
        <v>581.05548071950489</v>
      </c>
      <c r="K64" s="20"/>
      <c r="L64" s="20"/>
      <c r="M64" s="20"/>
      <c r="N64" s="15">
        <v>41</v>
      </c>
      <c r="O64" s="15">
        <v>100</v>
      </c>
      <c r="P64" s="15">
        <f>P63</f>
        <v>14</v>
      </c>
      <c r="Q64" s="15">
        <f>Q63+100</f>
        <v>100</v>
      </c>
      <c r="R64" s="20"/>
    </row>
    <row r="65" spans="4:18">
      <c r="D65" s="15">
        <v>42</v>
      </c>
      <c r="E65" s="15">
        <v>100</v>
      </c>
      <c r="F65" s="20">
        <f t="shared" si="3"/>
        <v>2169.7952492769837</v>
      </c>
      <c r="G65" s="20">
        <f t="shared" si="0"/>
        <v>2169.7952492769837</v>
      </c>
      <c r="H65" s="20">
        <f t="shared" si="1"/>
        <v>1035.0753445842092</v>
      </c>
      <c r="I65" s="20">
        <f t="shared" si="2"/>
        <v>2070.1506891684185</v>
      </c>
      <c r="J65" s="20">
        <f t="shared" si="4"/>
        <v>599.6445601085652</v>
      </c>
      <c r="K65" s="20"/>
      <c r="L65" s="20"/>
      <c r="M65" s="20"/>
      <c r="N65" s="15">
        <v>42</v>
      </c>
      <c r="O65" s="15">
        <v>100</v>
      </c>
      <c r="P65" s="15">
        <f>P64</f>
        <v>14</v>
      </c>
      <c r="Q65" s="15">
        <f>Q63</f>
        <v>0</v>
      </c>
      <c r="R65" s="20"/>
    </row>
    <row r="66" spans="4:18">
      <c r="D66" s="15">
        <v>43</v>
      </c>
      <c r="E66" s="15">
        <v>100</v>
      </c>
      <c r="F66" s="20">
        <f t="shared" si="3"/>
        <v>2190.9024580560927</v>
      </c>
      <c r="G66" s="20">
        <f t="shared" si="0"/>
        <v>2190.9024580560927</v>
      </c>
      <c r="H66" s="20">
        <f t="shared" si="1"/>
        <v>1036.5749022662571</v>
      </c>
      <c r="I66" s="20">
        <f t="shared" si="2"/>
        <v>2073.1498045325143</v>
      </c>
      <c r="J66" s="20">
        <f t="shared" si="4"/>
        <v>617.75265352357837</v>
      </c>
      <c r="K66" s="20"/>
      <c r="L66" s="20"/>
      <c r="M66" s="20"/>
      <c r="N66" s="15">
        <v>43</v>
      </c>
      <c r="O66" s="15">
        <v>100</v>
      </c>
      <c r="P66" s="15">
        <f>P65+1</f>
        <v>15</v>
      </c>
      <c r="Q66" s="15">
        <f>Q65</f>
        <v>0</v>
      </c>
      <c r="R66" s="20"/>
    </row>
    <row r="67" spans="4:18">
      <c r="D67" s="15">
        <v>44</v>
      </c>
      <c r="E67" s="15">
        <v>100</v>
      </c>
      <c r="F67" s="20">
        <f t="shared" si="3"/>
        <v>2211.2422181019533</v>
      </c>
      <c r="G67" s="20">
        <f t="shared" si="0"/>
        <v>2211.2422181019533</v>
      </c>
      <c r="H67" s="20">
        <f t="shared" si="1"/>
        <v>1037.9317581674773</v>
      </c>
      <c r="I67" s="20">
        <f t="shared" si="2"/>
        <v>2075.8635163349545</v>
      </c>
      <c r="J67" s="20">
        <f t="shared" si="4"/>
        <v>635.3787017669988</v>
      </c>
      <c r="K67" s="20"/>
      <c r="L67" s="20"/>
      <c r="M67" s="20"/>
      <c r="N67" s="15">
        <v>44</v>
      </c>
      <c r="O67" s="15">
        <v>100</v>
      </c>
      <c r="P67" s="15">
        <f>P66</f>
        <v>15</v>
      </c>
      <c r="Q67" s="15">
        <f>Q66+100</f>
        <v>100</v>
      </c>
      <c r="R67" s="20"/>
    </row>
    <row r="68" spans="4:18">
      <c r="D68" s="15">
        <v>45</v>
      </c>
      <c r="E68" s="15">
        <v>100</v>
      </c>
      <c r="F68" s="20">
        <f t="shared" si="3"/>
        <v>2230.8424335095278</v>
      </c>
      <c r="G68" s="20">
        <f t="shared" si="0"/>
        <v>2230.8424335095278</v>
      </c>
      <c r="H68" s="20">
        <f t="shared" si="1"/>
        <v>1039.1594921577839</v>
      </c>
      <c r="I68" s="20">
        <f t="shared" si="2"/>
        <v>2078.3189843155678</v>
      </c>
      <c r="J68" s="20">
        <f t="shared" si="4"/>
        <v>652.52344919396</v>
      </c>
      <c r="K68" s="20"/>
      <c r="L68" s="20"/>
      <c r="M68" s="20"/>
      <c r="N68" s="15">
        <v>45</v>
      </c>
      <c r="O68" s="15">
        <v>100</v>
      </c>
      <c r="P68" s="15">
        <f>P67</f>
        <v>15</v>
      </c>
      <c r="Q68" s="15">
        <f>Q66</f>
        <v>0</v>
      </c>
      <c r="R68" s="20"/>
    </row>
    <row r="69" spans="4:18">
      <c r="D69" s="15">
        <v>46</v>
      </c>
      <c r="E69" s="15">
        <v>100</v>
      </c>
      <c r="F69" s="20">
        <f t="shared" si="3"/>
        <v>2249.7299937932839</v>
      </c>
      <c r="G69" s="20">
        <f t="shared" si="0"/>
        <v>2249.7299937932839</v>
      </c>
      <c r="H69" s="20">
        <f t="shared" si="1"/>
        <v>1040.2703918116081</v>
      </c>
      <c r="I69" s="20">
        <f t="shared" si="2"/>
        <v>2080.5407836232162</v>
      </c>
      <c r="J69" s="20">
        <f t="shared" si="4"/>
        <v>669.18921017006778</v>
      </c>
      <c r="K69" s="20"/>
      <c r="L69" s="20"/>
      <c r="M69" s="20"/>
      <c r="N69" s="15">
        <v>46</v>
      </c>
      <c r="O69" s="15">
        <v>100</v>
      </c>
      <c r="P69" s="15">
        <f>P68+1</f>
        <v>16</v>
      </c>
      <c r="Q69" s="15">
        <f>Q68</f>
        <v>0</v>
      </c>
      <c r="R69" s="20"/>
    </row>
    <row r="70" spans="4:18">
      <c r="D70" s="15">
        <v>47</v>
      </c>
      <c r="E70" s="15">
        <v>100</v>
      </c>
      <c r="F70" s="20">
        <f t="shared" si="3"/>
        <v>2267.9308107768902</v>
      </c>
      <c r="G70" s="20">
        <f t="shared" si="0"/>
        <v>2267.9308107768902</v>
      </c>
      <c r="H70" s="20">
        <f t="shared" si="1"/>
        <v>1041.2755753860715</v>
      </c>
      <c r="I70" s="20">
        <f t="shared" si="2"/>
        <v>2082.551150772143</v>
      </c>
      <c r="J70" s="20">
        <f t="shared" si="4"/>
        <v>685.37966000474717</v>
      </c>
      <c r="K70" s="20"/>
      <c r="L70" s="20"/>
      <c r="M70" s="20"/>
      <c r="N70" s="15">
        <v>47</v>
      </c>
      <c r="O70" s="15">
        <v>100</v>
      </c>
      <c r="P70" s="15">
        <f>P69</f>
        <v>16</v>
      </c>
      <c r="Q70" s="15">
        <f>Q69+100</f>
        <v>100</v>
      </c>
      <c r="R70" s="20"/>
    </row>
    <row r="71" spans="4:18">
      <c r="D71" s="15">
        <v>48</v>
      </c>
      <c r="E71" s="15">
        <v>100</v>
      </c>
      <c r="F71" s="20">
        <f t="shared" si="3"/>
        <v>2285.4698541416187</v>
      </c>
      <c r="G71" s="20">
        <f t="shared" si="0"/>
        <v>2285.4698541416187</v>
      </c>
      <c r="H71" s="20">
        <f t="shared" si="1"/>
        <v>1042.1851030962412</v>
      </c>
      <c r="I71" s="20">
        <f t="shared" si="2"/>
        <v>2084.3702061924823</v>
      </c>
      <c r="J71" s="20">
        <f t="shared" si="4"/>
        <v>701.0996479491364</v>
      </c>
      <c r="K71" s="20"/>
      <c r="L71" s="20"/>
      <c r="M71" s="20"/>
      <c r="N71" s="15">
        <v>48</v>
      </c>
      <c r="O71" s="15">
        <v>100</v>
      </c>
      <c r="P71" s="15">
        <f>P70</f>
        <v>16</v>
      </c>
      <c r="Q71" s="15">
        <f>Q69</f>
        <v>0</v>
      </c>
      <c r="R71" s="20"/>
    </row>
    <row r="72" spans="4:18">
      <c r="D72" s="15">
        <v>49</v>
      </c>
      <c r="E72" s="15">
        <v>100</v>
      </c>
      <c r="F72" s="20">
        <f t="shared" si="3"/>
        <v>2302.3711856822256</v>
      </c>
      <c r="G72" s="20">
        <f t="shared" si="0"/>
        <v>2302.3711856822256</v>
      </c>
      <c r="H72" s="20">
        <f t="shared" si="1"/>
        <v>1043.0080778011431</v>
      </c>
      <c r="I72" s="20">
        <f t="shared" si="2"/>
        <v>2086.0161556022863</v>
      </c>
      <c r="J72" s="20">
        <f t="shared" si="4"/>
        <v>716.3550300799393</v>
      </c>
      <c r="K72" s="20"/>
      <c r="L72" s="20"/>
      <c r="M72" s="20"/>
      <c r="N72" s="15">
        <v>49</v>
      </c>
      <c r="O72" s="15">
        <v>100</v>
      </c>
      <c r="P72" s="15">
        <f>P71+1</f>
        <v>17</v>
      </c>
      <c r="Q72" s="15">
        <f>Q71</f>
        <v>0</v>
      </c>
      <c r="R72" s="20"/>
    </row>
    <row r="73" spans="4:18">
      <c r="D73" s="15">
        <v>50</v>
      </c>
      <c r="E73" s="15">
        <v>100</v>
      </c>
      <c r="F73" s="20">
        <f t="shared" si="3"/>
        <v>2318.657992317299</v>
      </c>
      <c r="G73" s="20">
        <f t="shared" si="0"/>
        <v>2318.657992317299</v>
      </c>
      <c r="H73" s="20">
        <f t="shared" si="1"/>
        <v>1043.7527361082357</v>
      </c>
      <c r="I73" s="20">
        <f t="shared" si="2"/>
        <v>2087.5054722164714</v>
      </c>
      <c r="J73" s="20">
        <f t="shared" si="4"/>
        <v>731.15252010082759</v>
      </c>
      <c r="K73" s="20"/>
      <c r="L73" s="20"/>
      <c r="M73" s="20"/>
      <c r="N73" s="15">
        <v>50</v>
      </c>
      <c r="O73" s="15">
        <v>100</v>
      </c>
      <c r="P73" s="15">
        <f>P72</f>
        <v>17</v>
      </c>
      <c r="Q73" s="15">
        <f>Q72+100</f>
        <v>100</v>
      </c>
      <c r="R73" s="20"/>
    </row>
    <row r="74" spans="4:18">
      <c r="D74" s="15">
        <v>51</v>
      </c>
      <c r="E74" s="15">
        <v>100</v>
      </c>
      <c r="F74" s="20">
        <f t="shared" si="3"/>
        <v>2334.3526178993702</v>
      </c>
      <c r="G74" s="20">
        <f t="shared" si="0"/>
        <v>2334.3526178993702</v>
      </c>
      <c r="H74" s="20">
        <f t="shared" si="1"/>
        <v>1044.4265308081442</v>
      </c>
      <c r="I74" s="20">
        <f t="shared" si="2"/>
        <v>2088.8530616162884</v>
      </c>
      <c r="J74" s="20">
        <f t="shared" si="4"/>
        <v>745.4995562830818</v>
      </c>
      <c r="K74" s="20"/>
      <c r="L74" s="20"/>
      <c r="M74" s="20"/>
      <c r="N74" s="15">
        <v>51</v>
      </c>
      <c r="O74" s="15">
        <v>100</v>
      </c>
      <c r="P74" s="15">
        <f>P73</f>
        <v>17</v>
      </c>
      <c r="Q74" s="15">
        <f>Q72</f>
        <v>0</v>
      </c>
      <c r="R74" s="20"/>
    </row>
    <row r="75" spans="4:18">
      <c r="D75" s="15">
        <v>52</v>
      </c>
      <c r="E75" s="15">
        <v>100</v>
      </c>
      <c r="F75" s="20">
        <f t="shared" si="3"/>
        <v>2349.47659386842</v>
      </c>
      <c r="G75" s="20">
        <f t="shared" si="0"/>
        <v>2349.47659386842</v>
      </c>
      <c r="H75" s="20">
        <f t="shared" si="1"/>
        <v>1045.0362054646957</v>
      </c>
      <c r="I75" s="20">
        <f t="shared" si="2"/>
        <v>2090.0724109293915</v>
      </c>
      <c r="J75" s="20">
        <f t="shared" si="4"/>
        <v>759.40418293902849</v>
      </c>
      <c r="K75" s="20"/>
      <c r="L75" s="20"/>
      <c r="M75" s="20"/>
      <c r="N75" s="15">
        <v>52</v>
      </c>
      <c r="O75" s="15">
        <v>100</v>
      </c>
      <c r="P75" s="15">
        <f>P74+1</f>
        <v>18</v>
      </c>
      <c r="Q75" s="15">
        <f>Q74</f>
        <v>0</v>
      </c>
      <c r="R75" s="20"/>
    </row>
    <row r="76" spans="4:18">
      <c r="D76" s="15">
        <v>53</v>
      </c>
      <c r="E76" s="15">
        <v>100</v>
      </c>
      <c r="F76" s="20">
        <f t="shared" si="3"/>
        <v>2364.0506687908369</v>
      </c>
      <c r="G76" s="20">
        <f t="shared" si="0"/>
        <v>2364.0506687908369</v>
      </c>
      <c r="H76" s="20">
        <f t="shared" si="1"/>
        <v>1045.5878619067716</v>
      </c>
      <c r="I76" s="20">
        <f t="shared" si="2"/>
        <v>2091.1757238135433</v>
      </c>
      <c r="J76" s="20">
        <f t="shared" si="4"/>
        <v>772.87494497729358</v>
      </c>
      <c r="K76" s="20"/>
      <c r="L76" s="20"/>
      <c r="M76" s="20"/>
      <c r="N76" s="15">
        <v>53</v>
      </c>
      <c r="O76" s="15">
        <v>100</v>
      </c>
      <c r="P76" s="15">
        <f>P75</f>
        <v>18</v>
      </c>
      <c r="Q76" s="15">
        <f>Q75+100</f>
        <v>100</v>
      </c>
      <c r="R76" s="20"/>
    </row>
    <row r="77" spans="4:18">
      <c r="D77" s="15">
        <v>54</v>
      </c>
      <c r="E77" s="15">
        <v>100</v>
      </c>
      <c r="F77" s="20">
        <f t="shared" si="3"/>
        <v>2378.0948368243548</v>
      </c>
      <c r="G77" s="20">
        <f t="shared" si="0"/>
        <v>2378.0948368243548</v>
      </c>
      <c r="H77" s="20">
        <f t="shared" si="1"/>
        <v>1046.0870212974628</v>
      </c>
      <c r="I77" s="20">
        <f t="shared" si="2"/>
        <v>2092.1740425949256</v>
      </c>
      <c r="J77" s="20">
        <f t="shared" si="4"/>
        <v>785.92079422942925</v>
      </c>
      <c r="K77" s="20"/>
      <c r="L77" s="20"/>
      <c r="M77" s="20"/>
      <c r="N77" s="15">
        <v>54</v>
      </c>
      <c r="O77" s="15">
        <v>100</v>
      </c>
      <c r="P77" s="15">
        <f>P76</f>
        <v>18</v>
      </c>
      <c r="Q77" s="15">
        <f>Q75</f>
        <v>0</v>
      </c>
      <c r="R77" s="20"/>
    </row>
    <row r="78" spans="4:18">
      <c r="D78" s="15">
        <v>55</v>
      </c>
      <c r="E78" s="15">
        <v>100</v>
      </c>
      <c r="F78" s="20">
        <f t="shared" si="3"/>
        <v>2391.6283651480162</v>
      </c>
      <c r="G78" s="20">
        <f t="shared" si="0"/>
        <v>2391.6283651480162</v>
      </c>
      <c r="H78" s="20">
        <f t="shared" si="1"/>
        <v>1046.5386793917241</v>
      </c>
      <c r="I78" s="20">
        <f t="shared" si="2"/>
        <v>2093.0773587834483</v>
      </c>
      <c r="J78" s="20">
        <f t="shared" si="4"/>
        <v>798.55100636456791</v>
      </c>
      <c r="K78" s="20"/>
      <c r="L78" s="20"/>
      <c r="M78" s="20"/>
      <c r="N78" s="15">
        <v>55</v>
      </c>
      <c r="O78" s="15">
        <v>100</v>
      </c>
      <c r="P78" s="15">
        <f>P77+1</f>
        <v>19</v>
      </c>
      <c r="Q78" s="15">
        <f>Q77</f>
        <v>0</v>
      </c>
      <c r="R78" s="20"/>
    </row>
    <row r="79" spans="4:18">
      <c r="D79" s="15">
        <v>56</v>
      </c>
      <c r="E79" s="15">
        <v>100</v>
      </c>
      <c r="F79" s="20">
        <f t="shared" si="3"/>
        <v>2404.6698203947931</v>
      </c>
      <c r="G79" s="20">
        <f t="shared" si="0"/>
        <v>2404.6698203947931</v>
      </c>
      <c r="H79" s="20">
        <f t="shared" si="1"/>
        <v>1046.9473565355706</v>
      </c>
      <c r="I79" s="20">
        <f t="shared" si="2"/>
        <v>2093.8947130711413</v>
      </c>
      <c r="J79" s="20">
        <f t="shared" si="4"/>
        <v>810.77510732365181</v>
      </c>
      <c r="K79" s="20"/>
      <c r="L79" s="20"/>
      <c r="M79" s="20"/>
      <c r="N79" s="15">
        <v>56</v>
      </c>
      <c r="O79" s="15">
        <v>100</v>
      </c>
      <c r="P79" s="15">
        <f>P78</f>
        <v>19</v>
      </c>
      <c r="Q79" s="15">
        <f>Q78+100</f>
        <v>100</v>
      </c>
      <c r="R79" s="20"/>
    </row>
    <row r="80" spans="4:18">
      <c r="D80" s="15">
        <v>57</v>
      </c>
      <c r="E80" s="15">
        <v>100</v>
      </c>
      <c r="F80" s="20">
        <f t="shared" si="3"/>
        <v>2417.2370941231325</v>
      </c>
      <c r="G80" s="20">
        <f t="shared" si="0"/>
        <v>2417.2370941231325</v>
      </c>
      <c r="H80" s="20">
        <f t="shared" si="1"/>
        <v>1047.317142907219</v>
      </c>
      <c r="I80" s="20">
        <f t="shared" si="2"/>
        <v>2094.634285814438</v>
      </c>
      <c r="J80" s="20">
        <f t="shared" si="4"/>
        <v>822.60280830869442</v>
      </c>
      <c r="K80" s="20"/>
      <c r="L80" s="20"/>
      <c r="M80" s="20"/>
      <c r="N80" s="15">
        <v>57</v>
      </c>
      <c r="O80" s="15">
        <v>100</v>
      </c>
      <c r="P80" s="15">
        <f>P79</f>
        <v>19</v>
      </c>
      <c r="Q80" s="15">
        <f>Q78</f>
        <v>0</v>
      </c>
      <c r="R80" s="20"/>
    </row>
    <row r="81" spans="4:18">
      <c r="D81" s="15">
        <v>58</v>
      </c>
      <c r="E81" s="15">
        <v>100</v>
      </c>
      <c r="F81" s="20">
        <f t="shared" si="3"/>
        <v>2429.3474273623656</v>
      </c>
      <c r="G81" s="20">
        <f t="shared" si="0"/>
        <v>2429.3474273623656</v>
      </c>
      <c r="H81" s="20">
        <f t="shared" si="1"/>
        <v>1047.651739452966</v>
      </c>
      <c r="I81" s="20">
        <f t="shared" si="2"/>
        <v>2095.303478905932</v>
      </c>
      <c r="J81" s="20">
        <f t="shared" si="4"/>
        <v>834.04394845643355</v>
      </c>
      <c r="K81" s="20"/>
      <c r="L81" s="20"/>
      <c r="M81" s="20"/>
      <c r="N81" s="15">
        <v>58</v>
      </c>
      <c r="O81" s="15">
        <v>100</v>
      </c>
      <c r="P81" s="15">
        <f>P80+1</f>
        <v>20</v>
      </c>
      <c r="Q81" s="15">
        <f>Q80</f>
        <v>0</v>
      </c>
      <c r="R81" s="20"/>
    </row>
    <row r="82" spans="4:18">
      <c r="D82" s="15">
        <v>59</v>
      </c>
      <c r="E82" s="15">
        <v>100</v>
      </c>
      <c r="F82" s="20">
        <f t="shared" si="3"/>
        <v>2441.0174342656569</v>
      </c>
      <c r="G82" s="20">
        <f t="shared" si="0"/>
        <v>2441.0174342656569</v>
      </c>
      <c r="H82" s="20">
        <f t="shared" si="1"/>
        <v>1047.9544949275037</v>
      </c>
      <c r="I82" s="20">
        <f t="shared" si="2"/>
        <v>2095.9089898550073</v>
      </c>
      <c r="J82" s="20">
        <f t="shared" si="4"/>
        <v>845.10844441064955</v>
      </c>
      <c r="K82" s="20"/>
      <c r="L82" s="20"/>
      <c r="M82" s="20"/>
      <c r="N82" s="15">
        <v>59</v>
      </c>
      <c r="O82" s="15">
        <v>100</v>
      </c>
      <c r="P82" s="15">
        <f>P81</f>
        <v>20</v>
      </c>
      <c r="Q82" s="15">
        <f>Q81+100</f>
        <v>100</v>
      </c>
      <c r="R82" s="20"/>
    </row>
    <row r="83" spans="4:18">
      <c r="D83" s="15">
        <v>60</v>
      </c>
      <c r="E83" s="15">
        <v>100</v>
      </c>
      <c r="F83" s="20">
        <f t="shared" si="3"/>
        <v>2452.2631249029432</v>
      </c>
      <c r="G83" s="20">
        <f t="shared" si="0"/>
        <v>2452.2631249029432</v>
      </c>
      <c r="H83" s="20">
        <f t="shared" si="1"/>
        <v>1048.2284394093804</v>
      </c>
      <c r="I83" s="20">
        <f t="shared" si="2"/>
        <v>2096.4568788187607</v>
      </c>
      <c r="J83" s="20">
        <f t="shared" si="4"/>
        <v>855.80624608418248</v>
      </c>
      <c r="K83" s="20"/>
      <c r="L83" s="20"/>
      <c r="M83" s="20"/>
      <c r="N83" s="15">
        <v>60</v>
      </c>
      <c r="O83" s="15">
        <v>100</v>
      </c>
      <c r="P83" s="15">
        <f>P82</f>
        <v>20</v>
      </c>
      <c r="Q83" s="15">
        <f>Q81</f>
        <v>0</v>
      </c>
      <c r="R83" s="20"/>
    </row>
    <row r="84" spans="4:18">
      <c r="D84" s="15">
        <v>61</v>
      </c>
      <c r="E84" s="15">
        <v>100</v>
      </c>
      <c r="F84" s="20">
        <f t="shared" si="3"/>
        <v>2463.0999272251329</v>
      </c>
      <c r="G84" s="20">
        <f t="shared" si="0"/>
        <v>2463.0999272251329</v>
      </c>
      <c r="H84" s="20">
        <f t="shared" si="1"/>
        <v>1048.476314627047</v>
      </c>
      <c r="I84" s="20">
        <f t="shared" si="2"/>
        <v>2096.9526292540941</v>
      </c>
      <c r="J84" s="20">
        <f t="shared" si="4"/>
        <v>866.14729797103882</v>
      </c>
      <c r="K84" s="20"/>
      <c r="L84" s="20"/>
      <c r="M84" s="20"/>
      <c r="N84" s="15">
        <v>61</v>
      </c>
      <c r="O84" s="15">
        <v>100</v>
      </c>
      <c r="P84" s="15">
        <f>P83+1</f>
        <v>21</v>
      </c>
      <c r="Q84" s="15">
        <f>Q83</f>
        <v>0</v>
      </c>
      <c r="R84" s="20"/>
    </row>
    <row r="85" spans="4:18">
      <c r="D85" s="15">
        <v>62</v>
      </c>
      <c r="E85" s="15">
        <v>100</v>
      </c>
      <c r="F85" s="20">
        <f t="shared" si="3"/>
        <v>2473.5427082296928</v>
      </c>
      <c r="G85" s="20">
        <f t="shared" si="0"/>
        <v>2473.5427082296928</v>
      </c>
      <c r="H85" s="20">
        <f t="shared" si="1"/>
        <v>1048.7006013989956</v>
      </c>
      <c r="I85" s="20">
        <f t="shared" si="2"/>
        <v>2097.4012027979911</v>
      </c>
      <c r="J85" s="20">
        <f t="shared" si="4"/>
        <v>876.14150543170172</v>
      </c>
      <c r="K85" s="20"/>
      <c r="L85" s="20"/>
      <c r="M85" s="20"/>
      <c r="N85" s="15">
        <v>62</v>
      </c>
      <c r="O85" s="15">
        <v>100</v>
      </c>
      <c r="P85" s="15">
        <f>P84</f>
        <v>21</v>
      </c>
      <c r="Q85" s="15">
        <f>Q84+100</f>
        <v>100</v>
      </c>
      <c r="R85" s="20"/>
    </row>
    <row r="86" spans="4:18">
      <c r="D86" s="15">
        <v>63</v>
      </c>
      <c r="E86" s="15">
        <v>100</v>
      </c>
      <c r="F86" s="20">
        <f t="shared" si="3"/>
        <v>2483.605794356668</v>
      </c>
      <c r="G86" s="20">
        <f t="shared" si="0"/>
        <v>2483.605794356668</v>
      </c>
      <c r="H86" s="20">
        <f t="shared" si="1"/>
        <v>1048.9035444626252</v>
      </c>
      <c r="I86" s="20">
        <f t="shared" si="2"/>
        <v>2097.8070889252504</v>
      </c>
      <c r="J86" s="20">
        <f t="shared" si="4"/>
        <v>885.7987054314176</v>
      </c>
      <c r="K86" s="20"/>
      <c r="L86" s="20"/>
      <c r="M86" s="20"/>
      <c r="N86" s="15">
        <v>63</v>
      </c>
      <c r="O86" s="15">
        <v>100</v>
      </c>
      <c r="P86" s="15">
        <f>P85</f>
        <v>21</v>
      </c>
      <c r="Q86" s="15">
        <f>Q84</f>
        <v>0</v>
      </c>
      <c r="R86" s="20"/>
    </row>
    <row r="87" spans="4:18">
      <c r="D87" s="15">
        <v>64</v>
      </c>
      <c r="E87" s="15">
        <v>100</v>
      </c>
      <c r="F87" s="20">
        <f t="shared" si="3"/>
        <v>2493.3029911431086</v>
      </c>
      <c r="G87" s="20">
        <f t="shared" si="0"/>
        <v>2493.3029911431086</v>
      </c>
      <c r="H87" s="20">
        <f t="shared" si="1"/>
        <v>1049.0871749403282</v>
      </c>
      <c r="I87" s="20">
        <f t="shared" si="2"/>
        <v>2098.1743498806563</v>
      </c>
      <c r="J87" s="20">
        <f t="shared" si="4"/>
        <v>895.12864126245222</v>
      </c>
      <c r="K87" s="20"/>
      <c r="L87" s="20"/>
      <c r="M87" s="20"/>
      <c r="N87" s="15">
        <v>64</v>
      </c>
      <c r="O87" s="15">
        <v>100</v>
      </c>
      <c r="P87" s="15">
        <f>P86+1</f>
        <v>22</v>
      </c>
      <c r="Q87" s="15">
        <f>Q86</f>
        <v>0</v>
      </c>
      <c r="R87" s="20"/>
    </row>
    <row r="88" spans="4:18">
      <c r="D88" s="15">
        <v>65</v>
      </c>
      <c r="E88" s="15">
        <v>100</v>
      </c>
      <c r="F88" s="20">
        <f t="shared" si="3"/>
        <v>2502.647602162871</v>
      </c>
      <c r="G88" s="20">
        <f t="shared" si="0"/>
        <v>2502.647602162871</v>
      </c>
      <c r="H88" s="20">
        <f t="shared" si="1"/>
        <v>1049.2533306676455</v>
      </c>
      <c r="I88" s="20">
        <f t="shared" si="2"/>
        <v>2098.506661335291</v>
      </c>
      <c r="J88" s="20">
        <f t="shared" ref="J88:J143" si="5">$B$22+G88-I88</f>
        <v>904.14094082757993</v>
      </c>
      <c r="K88" s="20"/>
      <c r="L88" s="20"/>
      <c r="M88" s="20"/>
      <c r="N88" s="15">
        <v>65</v>
      </c>
      <c r="O88" s="15">
        <v>100</v>
      </c>
      <c r="P88" s="15">
        <f>P87</f>
        <v>22</v>
      </c>
      <c r="Q88" s="15">
        <f>Q87+100</f>
        <v>100</v>
      </c>
      <c r="R88" s="20"/>
    </row>
    <row r="89" spans="4:18">
      <c r="D89" s="15">
        <v>66</v>
      </c>
      <c r="E89" s="15">
        <v>100</v>
      </c>
      <c r="F89" s="20">
        <f t="shared" ref="F89:F152" si="6">(F88*EXP(-1/$B$25)+E89)</f>
        <v>2511.6524472777778</v>
      </c>
      <c r="G89" s="20">
        <f t="shared" ref="G89:G152" si="7">$B$23*F89</f>
        <v>2511.6524472777778</v>
      </c>
      <c r="H89" s="20">
        <f t="shared" ref="H89:H152" si="8">(H88*EXP(-1/$B$26)+E89)</f>
        <v>1049.4036745869432</v>
      </c>
      <c r="I89" s="20">
        <f t="shared" ref="I89:I152" si="9">$B$24*H89</f>
        <v>2098.8073491738865</v>
      </c>
      <c r="J89" s="20">
        <f t="shared" si="5"/>
        <v>912.84509810389136</v>
      </c>
      <c r="K89" s="20"/>
      <c r="L89" s="20"/>
      <c r="M89" s="20"/>
      <c r="N89" s="15">
        <v>66</v>
      </c>
      <c r="O89" s="15">
        <v>100</v>
      </c>
      <c r="P89" s="15">
        <f>P88</f>
        <v>22</v>
      </c>
      <c r="Q89" s="15">
        <f>Q87</f>
        <v>0</v>
      </c>
      <c r="R89" s="20"/>
    </row>
    <row r="90" spans="4:18">
      <c r="D90" s="15">
        <v>67</v>
      </c>
      <c r="E90" s="15">
        <v>100</v>
      </c>
      <c r="F90" s="20">
        <f t="shared" si="6"/>
        <v>2520.3298802251707</v>
      </c>
      <c r="G90" s="20">
        <f t="shared" si="7"/>
        <v>2520.3298802251707</v>
      </c>
      <c r="H90" s="20">
        <f t="shared" si="8"/>
        <v>1049.5397113906979</v>
      </c>
      <c r="I90" s="20">
        <f t="shared" si="9"/>
        <v>2099.0794227813958</v>
      </c>
      <c r="J90" s="20">
        <f t="shared" si="5"/>
        <v>921.25045744377485</v>
      </c>
      <c r="K90" s="20"/>
      <c r="L90" s="20"/>
      <c r="M90" s="20"/>
      <c r="N90" s="15">
        <v>67</v>
      </c>
      <c r="O90" s="15">
        <v>100</v>
      </c>
      <c r="P90" s="15">
        <f>P89+1</f>
        <v>23</v>
      </c>
      <c r="Q90" s="15">
        <f>Q89</f>
        <v>0</v>
      </c>
      <c r="R90" s="20"/>
    </row>
    <row r="91" spans="4:18">
      <c r="D91" s="15">
        <v>68</v>
      </c>
      <c r="E91" s="15">
        <v>100</v>
      </c>
      <c r="F91" s="20">
        <f t="shared" si="6"/>
        <v>2528.6918055659912</v>
      </c>
      <c r="G91" s="20">
        <f t="shared" si="7"/>
        <v>2528.6918055659912</v>
      </c>
      <c r="H91" s="20">
        <f t="shared" si="8"/>
        <v>1049.6628025809653</v>
      </c>
      <c r="I91" s="20">
        <f t="shared" si="9"/>
        <v>2099.3256051619305</v>
      </c>
      <c r="J91" s="20">
        <f t="shared" si="5"/>
        <v>929.36620040406069</v>
      </c>
      <c r="K91" s="20"/>
      <c r="L91" s="20"/>
      <c r="M91" s="20"/>
      <c r="N91" s="15">
        <v>68</v>
      </c>
      <c r="O91" s="15">
        <v>100</v>
      </c>
      <c r="P91" s="15">
        <f>P90</f>
        <v>23</v>
      </c>
      <c r="Q91" s="15">
        <f>Q90+100</f>
        <v>100</v>
      </c>
      <c r="R91" s="20"/>
    </row>
    <row r="92" spans="4:18">
      <c r="D92" s="15">
        <v>69</v>
      </c>
      <c r="E92" s="15">
        <v>100</v>
      </c>
      <c r="F92" s="20">
        <f t="shared" si="6"/>
        <v>2536.7496950166337</v>
      </c>
      <c r="G92" s="20">
        <f t="shared" si="7"/>
        <v>2536.7496950166337</v>
      </c>
      <c r="H92" s="20">
        <f t="shared" si="8"/>
        <v>1049.7741800957497</v>
      </c>
      <c r="I92" s="20">
        <f t="shared" si="9"/>
        <v>2099.5483601914993</v>
      </c>
      <c r="J92" s="20">
        <f t="shared" si="5"/>
        <v>937.20133482513438</v>
      </c>
      <c r="K92" s="20"/>
      <c r="L92" s="20"/>
      <c r="M92" s="20"/>
      <c r="N92" s="15">
        <v>69</v>
      </c>
      <c r="O92" s="15">
        <v>100</v>
      </c>
      <c r="P92" s="15">
        <f>P91</f>
        <v>23</v>
      </c>
      <c r="Q92" s="15">
        <f>Q90</f>
        <v>0</v>
      </c>
      <c r="R92" s="20"/>
    </row>
    <row r="93" spans="4:18">
      <c r="D93" s="15">
        <v>70</v>
      </c>
      <c r="E93" s="15">
        <v>100</v>
      </c>
      <c r="F93" s="20">
        <f t="shared" si="6"/>
        <v>2544.5146031869813</v>
      </c>
      <c r="G93" s="20">
        <f t="shared" si="7"/>
        <v>2544.5146031869813</v>
      </c>
      <c r="H93" s="20">
        <f t="shared" si="8"/>
        <v>1049.8749586386543</v>
      </c>
      <c r="I93" s="20">
        <f t="shared" si="9"/>
        <v>2099.7499172773087</v>
      </c>
      <c r="J93" s="20">
        <f t="shared" si="5"/>
        <v>944.76468590967261</v>
      </c>
      <c r="K93" s="20"/>
      <c r="L93" s="20"/>
      <c r="M93" s="20"/>
      <c r="N93" s="15">
        <v>70</v>
      </c>
      <c r="O93" s="15">
        <v>100</v>
      </c>
      <c r="P93" s="15">
        <f>P92+1</f>
        <v>24</v>
      </c>
      <c r="Q93" s="15">
        <f>Q92</f>
        <v>0</v>
      </c>
      <c r="R93" s="20"/>
    </row>
    <row r="94" spans="4:18">
      <c r="D94" s="15">
        <v>71</v>
      </c>
      <c r="E94" s="15">
        <v>100</v>
      </c>
      <c r="F94" s="20">
        <f t="shared" si="6"/>
        <v>2551.9971827462136</v>
      </c>
      <c r="G94" s="20">
        <f t="shared" si="7"/>
        <v>2551.9971827462136</v>
      </c>
      <c r="H94" s="20">
        <f t="shared" si="8"/>
        <v>1049.9661468352097</v>
      </c>
      <c r="I94" s="20">
        <f t="shared" si="9"/>
        <v>2099.9322936704193</v>
      </c>
      <c r="J94" s="20">
        <f t="shared" si="5"/>
        <v>952.06488907579433</v>
      </c>
      <c r="K94" s="20"/>
      <c r="L94" s="20"/>
      <c r="M94" s="20"/>
      <c r="N94" s="15">
        <v>71</v>
      </c>
      <c r="O94" s="15">
        <v>100</v>
      </c>
      <c r="P94" s="15">
        <f>P93</f>
        <v>24</v>
      </c>
      <c r="Q94" s="15">
        <f>Q93+100</f>
        <v>100</v>
      </c>
      <c r="R94" s="20"/>
    </row>
    <row r="95" spans="4:18">
      <c r="D95" s="15">
        <v>72</v>
      </c>
      <c r="E95" s="15">
        <v>100</v>
      </c>
      <c r="F95" s="20">
        <f t="shared" si="6"/>
        <v>2559.207699037192</v>
      </c>
      <c r="G95" s="20">
        <f t="shared" si="7"/>
        <v>2559.207699037192</v>
      </c>
      <c r="H95" s="20">
        <f t="shared" si="8"/>
        <v>1050.0486573275361</v>
      </c>
      <c r="I95" s="20">
        <f t="shared" si="9"/>
        <v>2100.0973146550723</v>
      </c>
      <c r="J95" s="20">
        <f t="shared" si="5"/>
        <v>959.11038438211972</v>
      </c>
      <c r="K95" s="20"/>
      <c r="L95" s="20"/>
      <c r="M95" s="20"/>
      <c r="N95" s="15">
        <v>72</v>
      </c>
      <c r="O95" s="15">
        <v>100</v>
      </c>
      <c r="P95" s="15">
        <f>P94</f>
        <v>24</v>
      </c>
      <c r="Q95" s="15">
        <f>Q93</f>
        <v>0</v>
      </c>
      <c r="R95" s="20"/>
    </row>
    <row r="96" spans="4:18">
      <c r="D96" s="15">
        <v>73</v>
      </c>
      <c r="E96" s="15">
        <v>100</v>
      </c>
      <c r="F96" s="20">
        <f t="shared" si="6"/>
        <v>2566.156044159472</v>
      </c>
      <c r="G96" s="20">
        <f t="shared" si="7"/>
        <v>2566.156044159472</v>
      </c>
      <c r="H96" s="20">
        <f t="shared" si="8"/>
        <v>1050.1233159083738</v>
      </c>
      <c r="I96" s="20">
        <f t="shared" si="9"/>
        <v>2100.2466318167476</v>
      </c>
      <c r="J96" s="20">
        <f t="shared" si="5"/>
        <v>965.90941234272441</v>
      </c>
      <c r="K96" s="20"/>
      <c r="L96" s="20"/>
      <c r="M96" s="20"/>
      <c r="N96" s="15">
        <v>73</v>
      </c>
      <c r="O96" s="15">
        <v>100</v>
      </c>
      <c r="P96" s="15">
        <f>P95+1</f>
        <v>25</v>
      </c>
      <c r="Q96" s="15">
        <f>Q95</f>
        <v>0</v>
      </c>
      <c r="R96" s="20"/>
    </row>
    <row r="97" spans="4:18">
      <c r="D97" s="15">
        <v>74</v>
      </c>
      <c r="E97" s="15">
        <v>100</v>
      </c>
      <c r="F97" s="20">
        <f t="shared" si="6"/>
        <v>2572.8517505402647</v>
      </c>
      <c r="G97" s="20">
        <f t="shared" si="7"/>
        <v>2572.8517505402647</v>
      </c>
      <c r="H97" s="20">
        <f t="shared" si="8"/>
        <v>1050.1908697858933</v>
      </c>
      <c r="I97" s="20">
        <f t="shared" si="9"/>
        <v>2100.3817395717865</v>
      </c>
      <c r="J97" s="20">
        <f t="shared" si="5"/>
        <v>972.47001096847816</v>
      </c>
      <c r="K97" s="20"/>
      <c r="L97" s="20"/>
      <c r="M97" s="20"/>
      <c r="N97" s="15">
        <v>74</v>
      </c>
      <c r="O97" s="15">
        <v>100</v>
      </c>
      <c r="P97" s="15">
        <f>P96</f>
        <v>25</v>
      </c>
      <c r="Q97" s="15">
        <f>Q96+100</f>
        <v>100</v>
      </c>
      <c r="R97" s="20"/>
    </row>
    <row r="98" spans="4:18">
      <c r="D98" s="15">
        <v>75</v>
      </c>
      <c r="E98" s="15">
        <v>100</v>
      </c>
      <c r="F98" s="20">
        <f t="shared" si="6"/>
        <v>2579.3040040119627</v>
      </c>
      <c r="G98" s="20">
        <f t="shared" si="7"/>
        <v>2579.3040040119627</v>
      </c>
      <c r="H98" s="20">
        <f t="shared" si="8"/>
        <v>1050.2519950620062</v>
      </c>
      <c r="I98" s="20">
        <f t="shared" si="9"/>
        <v>2100.5039901240125</v>
      </c>
      <c r="J98" s="20">
        <f t="shared" si="5"/>
        <v>978.80001388795017</v>
      </c>
      <c r="K98" s="20"/>
      <c r="L98" s="20"/>
      <c r="M98" s="20"/>
      <c r="N98" s="15">
        <v>75</v>
      </c>
      <c r="O98" s="15">
        <v>100</v>
      </c>
      <c r="P98" s="15">
        <f>P97</f>
        <v>25</v>
      </c>
      <c r="Q98" s="15">
        <f>Q96</f>
        <v>0</v>
      </c>
      <c r="R98" s="20"/>
    </row>
    <row r="99" spans="4:18">
      <c r="D99" s="15">
        <v>76</v>
      </c>
      <c r="E99" s="15">
        <v>100</v>
      </c>
      <c r="F99" s="20">
        <f t="shared" si="6"/>
        <v>2585.5216564141742</v>
      </c>
      <c r="G99" s="20">
        <f t="shared" si="7"/>
        <v>2585.5216564141742</v>
      </c>
      <c r="H99" s="20">
        <f t="shared" si="8"/>
        <v>1050.3073034990211</v>
      </c>
      <c r="I99" s="20">
        <f t="shared" si="9"/>
        <v>2100.6146069980423</v>
      </c>
      <c r="J99" s="20">
        <f t="shared" si="5"/>
        <v>984.90704941613194</v>
      </c>
      <c r="K99" s="20"/>
      <c r="L99" s="20"/>
      <c r="M99" s="20"/>
      <c r="N99" s="15">
        <v>76</v>
      </c>
      <c r="O99" s="15">
        <v>100</v>
      </c>
      <c r="P99" s="15">
        <f>P98+1</f>
        <v>26</v>
      </c>
      <c r="Q99" s="15">
        <f>Q98</f>
        <v>0</v>
      </c>
      <c r="R99" s="20"/>
    </row>
    <row r="100" spans="4:18">
      <c r="D100" s="15">
        <v>77</v>
      </c>
      <c r="E100" s="15">
        <v>100</v>
      </c>
      <c r="F100" s="20">
        <f t="shared" si="6"/>
        <v>2591.5132377375526</v>
      </c>
      <c r="G100" s="20">
        <f t="shared" si="7"/>
        <v>2591.5132377375526</v>
      </c>
      <c r="H100" s="20">
        <f t="shared" si="8"/>
        <v>1050.3573486423652</v>
      </c>
      <c r="I100" s="20">
        <f t="shared" si="9"/>
        <v>2100.7146972847304</v>
      </c>
      <c r="J100" s="20">
        <f t="shared" si="5"/>
        <v>990.79854045282218</v>
      </c>
      <c r="K100" s="20"/>
      <c r="L100" s="20"/>
      <c r="M100" s="20"/>
      <c r="N100" s="15">
        <v>77</v>
      </c>
      <c r="O100" s="15">
        <v>100</v>
      </c>
      <c r="P100" s="15">
        <f>P99</f>
        <v>26</v>
      </c>
      <c r="Q100" s="15">
        <f>Q99+100</f>
        <v>100</v>
      </c>
      <c r="R100" s="20"/>
    </row>
    <row r="101" spans="4:18">
      <c r="D101" s="15">
        <v>78</v>
      </c>
      <c r="E101" s="15">
        <v>100</v>
      </c>
      <c r="F101" s="20">
        <f t="shared" si="6"/>
        <v>2597.2869678260799</v>
      </c>
      <c r="G101" s="20">
        <f t="shared" si="7"/>
        <v>2597.2869678260799</v>
      </c>
      <c r="H101" s="20">
        <f t="shared" si="8"/>
        <v>1050.4026313606539</v>
      </c>
      <c r="I101" s="20">
        <f t="shared" si="9"/>
        <v>2100.8052627213078</v>
      </c>
      <c r="J101" s="20">
        <f t="shared" si="5"/>
        <v>996.48170510477212</v>
      </c>
      <c r="K101" s="20"/>
      <c r="L101" s="20"/>
      <c r="M101" s="20"/>
      <c r="N101" s="15">
        <v>78</v>
      </c>
      <c r="O101" s="15">
        <v>100</v>
      </c>
      <c r="P101" s="15">
        <f>P100</f>
        <v>26</v>
      </c>
      <c r="Q101" s="15">
        <f>Q99</f>
        <v>0</v>
      </c>
      <c r="R101" s="20"/>
    </row>
    <row r="102" spans="4:18">
      <c r="D102" s="15">
        <v>79</v>
      </c>
      <c r="E102" s="15">
        <v>100</v>
      </c>
      <c r="F102" s="20">
        <f t="shared" si="6"/>
        <v>2602.8507676538643</v>
      </c>
      <c r="G102" s="20">
        <f t="shared" si="7"/>
        <v>2602.8507676538643</v>
      </c>
      <c r="H102" s="20">
        <f t="shared" si="8"/>
        <v>1050.4436048585519</v>
      </c>
      <c r="I102" s="20">
        <f t="shared" si="9"/>
        <v>2100.8872097171038</v>
      </c>
      <c r="J102" s="20">
        <f t="shared" si="5"/>
        <v>1001.9635579367605</v>
      </c>
      <c r="K102" s="20"/>
      <c r="L102" s="20"/>
      <c r="M102" s="20"/>
      <c r="N102" s="15">
        <v>79</v>
      </c>
      <c r="O102" s="15">
        <v>100</v>
      </c>
      <c r="P102" s="15">
        <f>P101+1</f>
        <v>27</v>
      </c>
      <c r="Q102" s="15">
        <f>Q101</f>
        <v>0</v>
      </c>
      <c r="R102" s="20"/>
    </row>
    <row r="103" spans="4:18">
      <c r="D103" s="15">
        <v>80</v>
      </c>
      <c r="E103" s="15">
        <v>100</v>
      </c>
      <c r="F103" s="20">
        <f t="shared" si="6"/>
        <v>2608.2122701919138</v>
      </c>
      <c r="G103" s="20">
        <f t="shared" si="7"/>
        <v>2608.2122701919138</v>
      </c>
      <c r="H103" s="20">
        <f t="shared" si="8"/>
        <v>1050.4806792125978</v>
      </c>
      <c r="I103" s="20">
        <f t="shared" si="9"/>
        <v>2100.9613584251956</v>
      </c>
      <c r="J103" s="20">
        <f t="shared" si="5"/>
        <v>1007.2509117667182</v>
      </c>
      <c r="K103" s="20"/>
      <c r="L103" s="20"/>
      <c r="M103" s="20"/>
      <c r="N103" s="15">
        <v>80</v>
      </c>
      <c r="O103" s="15">
        <v>100</v>
      </c>
      <c r="P103" s="15">
        <f>P102</f>
        <v>27</v>
      </c>
      <c r="Q103" s="15">
        <f>Q102+100</f>
        <v>100</v>
      </c>
      <c r="R103" s="20"/>
    </row>
    <row r="104" spans="4:18">
      <c r="D104" s="15">
        <v>81</v>
      </c>
      <c r="E104" s="15">
        <v>100</v>
      </c>
      <c r="F104" s="20">
        <f t="shared" si="6"/>
        <v>2613.3788308798025</v>
      </c>
      <c r="G104" s="20">
        <f t="shared" si="7"/>
        <v>2613.3788308798025</v>
      </c>
      <c r="H104" s="20">
        <f t="shared" si="8"/>
        <v>1050.514225475388</v>
      </c>
      <c r="I104" s="20">
        <f t="shared" si="9"/>
        <v>2101.028450950776</v>
      </c>
      <c r="J104" s="20">
        <f t="shared" si="5"/>
        <v>1012.3503799290265</v>
      </c>
      <c r="K104" s="20"/>
      <c r="L104" s="20"/>
      <c r="M104" s="20"/>
      <c r="N104" s="15">
        <v>81</v>
      </c>
      <c r="O104" s="15">
        <v>100</v>
      </c>
      <c r="P104" s="15">
        <f>P103</f>
        <v>27</v>
      </c>
      <c r="Q104" s="15">
        <f>Q102</f>
        <v>0</v>
      </c>
      <c r="R104" s="20"/>
    </row>
    <row r="105" spans="4:18">
      <c r="D105" s="15">
        <v>82</v>
      </c>
      <c r="E105" s="15">
        <v>100</v>
      </c>
      <c r="F105" s="20">
        <f t="shared" si="6"/>
        <v>2618.3575377165889</v>
      </c>
      <c r="G105" s="20">
        <f t="shared" si="7"/>
        <v>2618.3575377165889</v>
      </c>
      <c r="H105" s="20">
        <f t="shared" si="8"/>
        <v>1050.5445793891959</v>
      </c>
      <c r="I105" s="20">
        <f t="shared" si="9"/>
        <v>2101.0891587783917</v>
      </c>
      <c r="J105" s="20">
        <f t="shared" si="5"/>
        <v>1017.2683789381972</v>
      </c>
      <c r="K105" s="20"/>
      <c r="L105" s="20"/>
      <c r="M105" s="20"/>
      <c r="N105" s="15">
        <v>82</v>
      </c>
      <c r="O105" s="15">
        <v>100</v>
      </c>
      <c r="P105" s="15">
        <f>P104+1</f>
        <v>28</v>
      </c>
      <c r="Q105" s="15">
        <f>Q104</f>
        <v>0</v>
      </c>
      <c r="R105" s="20"/>
    </row>
    <row r="106" spans="4:18">
      <c r="D106" s="15">
        <v>83</v>
      </c>
      <c r="E106" s="15">
        <v>100</v>
      </c>
      <c r="F106" s="20">
        <f t="shared" si="6"/>
        <v>2623.1552209848355</v>
      </c>
      <c r="G106" s="20">
        <f t="shared" si="7"/>
        <v>2623.1552209848355</v>
      </c>
      <c r="H106" s="20">
        <f t="shared" si="8"/>
        <v>1050.5720447461931</v>
      </c>
      <c r="I106" s="20">
        <f t="shared" si="9"/>
        <v>2101.1440894923862</v>
      </c>
      <c r="J106" s="20">
        <f t="shared" si="5"/>
        <v>1022.0111314924493</v>
      </c>
      <c r="K106" s="20"/>
      <c r="L106" s="20"/>
      <c r="M106" s="20"/>
      <c r="N106" s="15">
        <v>83</v>
      </c>
      <c r="O106" s="15">
        <v>100</v>
      </c>
      <c r="P106" s="15">
        <f>P105</f>
        <v>28</v>
      </c>
      <c r="Q106" s="15">
        <f>Q105+100</f>
        <v>100</v>
      </c>
      <c r="R106" s="20"/>
    </row>
    <row r="107" spans="4:18">
      <c r="D107" s="15">
        <v>84</v>
      </c>
      <c r="E107" s="15">
        <v>100</v>
      </c>
      <c r="F107" s="20">
        <f t="shared" si="6"/>
        <v>2627.7784626210655</v>
      </c>
      <c r="G107" s="20">
        <f t="shared" si="7"/>
        <v>2627.7784626210655</v>
      </c>
      <c r="H107" s="20">
        <f t="shared" si="8"/>
        <v>1050.5968964289041</v>
      </c>
      <c r="I107" s="20">
        <f t="shared" si="9"/>
        <v>2101.1937928578081</v>
      </c>
      <c r="J107" s="20">
        <f t="shared" si="5"/>
        <v>1026.5846697632574</v>
      </c>
      <c r="K107" s="20"/>
      <c r="L107" s="20"/>
      <c r="M107" s="20"/>
      <c r="N107" s="15">
        <v>84</v>
      </c>
      <c r="O107" s="15">
        <v>100</v>
      </c>
      <c r="P107" s="15">
        <f>P106</f>
        <v>28</v>
      </c>
      <c r="Q107" s="15">
        <f>Q105</f>
        <v>0</v>
      </c>
      <c r="R107" s="20"/>
    </row>
    <row r="108" spans="4:18">
      <c r="D108" s="15">
        <v>85</v>
      </c>
      <c r="E108" s="15">
        <v>100</v>
      </c>
      <c r="F108" s="20">
        <f t="shared" si="6"/>
        <v>2632.2336052455144</v>
      </c>
      <c r="G108" s="20">
        <f t="shared" si="7"/>
        <v>2632.2336052455144</v>
      </c>
      <c r="H108" s="20">
        <f t="shared" si="8"/>
        <v>1050.6193831613218</v>
      </c>
      <c r="I108" s="20">
        <f t="shared" si="9"/>
        <v>2101.2387663226436</v>
      </c>
      <c r="J108" s="20">
        <f t="shared" si="5"/>
        <v>1030.9948389228707</v>
      </c>
      <c r="K108" s="20"/>
      <c r="L108" s="20"/>
      <c r="M108" s="20"/>
      <c r="N108" s="15">
        <v>85</v>
      </c>
      <c r="O108" s="15">
        <v>100</v>
      </c>
      <c r="P108" s="15">
        <f>P107+1</f>
        <v>29</v>
      </c>
      <c r="Q108" s="15">
        <f>Q107</f>
        <v>0</v>
      </c>
      <c r="R108" s="20"/>
    </row>
    <row r="109" spans="4:18">
      <c r="D109" s="15">
        <v>86</v>
      </c>
      <c r="E109" s="15">
        <v>100</v>
      </c>
      <c r="F109" s="20">
        <f t="shared" si="6"/>
        <v>2636.526760863564</v>
      </c>
      <c r="G109" s="20">
        <f t="shared" si="7"/>
        <v>2636.526760863564</v>
      </c>
      <c r="H109" s="20">
        <f t="shared" si="8"/>
        <v>1050.6397299982227</v>
      </c>
      <c r="I109" s="20">
        <f t="shared" si="9"/>
        <v>2101.2794599964454</v>
      </c>
      <c r="J109" s="20">
        <f t="shared" si="5"/>
        <v>1035.2473008671186</v>
      </c>
      <c r="K109" s="20"/>
      <c r="L109" s="20"/>
      <c r="M109" s="20"/>
      <c r="N109" s="15">
        <v>86</v>
      </c>
      <c r="O109" s="15">
        <v>100</v>
      </c>
      <c r="P109" s="15">
        <f>P108</f>
        <v>29</v>
      </c>
      <c r="Q109" s="15">
        <f>Q108+100</f>
        <v>100</v>
      </c>
      <c r="R109" s="20"/>
    </row>
    <row r="110" spans="4:18">
      <c r="D110" s="15">
        <v>87</v>
      </c>
      <c r="E110" s="15">
        <v>100</v>
      </c>
      <c r="F110" s="20">
        <f t="shared" si="6"/>
        <v>2640.6638192507958</v>
      </c>
      <c r="G110" s="20">
        <f t="shared" si="7"/>
        <v>2640.6638192507958</v>
      </c>
      <c r="H110" s="20">
        <f t="shared" si="8"/>
        <v>1050.6581405775896</v>
      </c>
      <c r="I110" s="20">
        <f t="shared" si="9"/>
        <v>2101.3162811551792</v>
      </c>
      <c r="J110" s="20">
        <f t="shared" si="5"/>
        <v>1039.3475380956165</v>
      </c>
      <c r="K110" s="20"/>
      <c r="L110" s="20"/>
      <c r="M110" s="20"/>
      <c r="N110" s="15">
        <v>87</v>
      </c>
      <c r="O110" s="15">
        <v>100</v>
      </c>
      <c r="P110" s="15">
        <f>P109</f>
        <v>29</v>
      </c>
      <c r="Q110" s="15">
        <f>Q108</f>
        <v>0</v>
      </c>
      <c r="R110" s="20"/>
    </row>
    <row r="111" spans="4:18">
      <c r="D111" s="15">
        <v>88</v>
      </c>
      <c r="E111" s="15">
        <v>100</v>
      </c>
      <c r="F111" s="20">
        <f t="shared" si="6"/>
        <v>2644.6504560331682</v>
      </c>
      <c r="G111" s="20">
        <f t="shared" si="7"/>
        <v>2644.6504560331682</v>
      </c>
      <c r="H111" s="20">
        <f t="shared" si="8"/>
        <v>1050.6747991586885</v>
      </c>
      <c r="I111" s="20">
        <f t="shared" si="9"/>
        <v>2101.3495983173771</v>
      </c>
      <c r="J111" s="20">
        <f t="shared" si="5"/>
        <v>1043.3008577157912</v>
      </c>
      <c r="K111" s="20"/>
      <c r="L111" s="20"/>
      <c r="M111" s="20"/>
      <c r="N111" s="15">
        <v>88</v>
      </c>
      <c r="O111" s="15">
        <v>100</v>
      </c>
      <c r="P111" s="15">
        <f>P110+1</f>
        <v>30</v>
      </c>
      <c r="Q111" s="15">
        <f>Q110</f>
        <v>0</v>
      </c>
      <c r="R111" s="20"/>
    </row>
    <row r="112" spans="4:18">
      <c r="D112" s="15">
        <v>89</v>
      </c>
      <c r="E112" s="15">
        <v>100</v>
      </c>
      <c r="F112" s="20">
        <f t="shared" si="6"/>
        <v>2648.4921404734014</v>
      </c>
      <c r="G112" s="20">
        <f t="shared" si="7"/>
        <v>2648.4921404734014</v>
      </c>
      <c r="H112" s="20">
        <f t="shared" si="8"/>
        <v>1050.689872466198</v>
      </c>
      <c r="I112" s="20">
        <f t="shared" si="9"/>
        <v>2101.3797449323961</v>
      </c>
      <c r="J112" s="20">
        <f t="shared" si="5"/>
        <v>1047.1123955410053</v>
      </c>
      <c r="K112" s="20"/>
      <c r="L112" s="20"/>
      <c r="M112" s="20"/>
      <c r="N112" s="15">
        <v>89</v>
      </c>
      <c r="O112" s="15">
        <v>100</v>
      </c>
      <c r="P112" s="15">
        <f>P111</f>
        <v>30</v>
      </c>
      <c r="Q112" s="15">
        <f>Q111+100</f>
        <v>100</v>
      </c>
      <c r="R112" s="20"/>
    </row>
    <row r="113" spans="4:18">
      <c r="D113" s="15">
        <v>90</v>
      </c>
      <c r="E113" s="15">
        <v>100</v>
      </c>
      <c r="F113" s="20">
        <f t="shared" si="6"/>
        <v>2652.1941429742533</v>
      </c>
      <c r="G113" s="20">
        <f t="shared" si="7"/>
        <v>2652.1941429742533</v>
      </c>
      <c r="H113" s="20">
        <f t="shared" si="8"/>
        <v>1050.7035113588463</v>
      </c>
      <c r="I113" s="20">
        <f t="shared" si="9"/>
        <v>2101.4070227176926</v>
      </c>
      <c r="J113" s="20">
        <f t="shared" si="5"/>
        <v>1050.7871202565607</v>
      </c>
      <c r="K113" s="20"/>
      <c r="L113" s="20"/>
      <c r="M113" s="20"/>
      <c r="N113" s="15">
        <v>90</v>
      </c>
      <c r="O113" s="15">
        <v>100</v>
      </c>
      <c r="P113" s="15">
        <f>P112</f>
        <v>30</v>
      </c>
      <c r="Q113" s="15">
        <f>Q111</f>
        <v>0</v>
      </c>
      <c r="R113" s="20"/>
    </row>
    <row r="114" spans="4:18">
      <c r="D114" s="15">
        <v>91</v>
      </c>
      <c r="E114" s="15">
        <v>100</v>
      </c>
      <c r="F114" s="20">
        <f t="shared" si="6"/>
        <v>2655.7615423089787</v>
      </c>
      <c r="G114" s="20">
        <f t="shared" si="7"/>
        <v>2655.7615423089787</v>
      </c>
      <c r="H114" s="20">
        <f t="shared" si="8"/>
        <v>1050.715852339255</v>
      </c>
      <c r="I114" s="20">
        <f t="shared" si="9"/>
        <v>2101.43170467851</v>
      </c>
      <c r="J114" s="20">
        <f t="shared" si="5"/>
        <v>1054.3298376304688</v>
      </c>
      <c r="K114" s="20"/>
      <c r="L114" s="20"/>
      <c r="M114" s="20"/>
      <c r="N114" s="15">
        <v>91</v>
      </c>
      <c r="O114" s="15">
        <v>100</v>
      </c>
      <c r="P114" s="15">
        <f>P113+1</f>
        <v>31</v>
      </c>
      <c r="Q114" s="15">
        <f>Q113</f>
        <v>0</v>
      </c>
      <c r="R114" s="20"/>
    </row>
    <row r="115" spans="4:18">
      <c r="D115" s="15">
        <v>92</v>
      </c>
      <c r="E115" s="15">
        <v>100</v>
      </c>
      <c r="F115" s="20">
        <f t="shared" si="6"/>
        <v>2659.1992325888937</v>
      </c>
      <c r="G115" s="20">
        <f t="shared" si="7"/>
        <v>2659.1992325888937</v>
      </c>
      <c r="H115" s="20">
        <f t="shared" si="8"/>
        <v>1050.727018920104</v>
      </c>
      <c r="I115" s="20">
        <f t="shared" si="9"/>
        <v>2101.454037840208</v>
      </c>
      <c r="J115" s="20">
        <f t="shared" si="5"/>
        <v>1057.7451947486857</v>
      </c>
      <c r="K115" s="20"/>
      <c r="L115" s="20"/>
      <c r="M115" s="20"/>
      <c r="N115" s="15">
        <v>92</v>
      </c>
      <c r="O115" s="15">
        <v>100</v>
      </c>
      <c r="P115" s="15">
        <f>P114</f>
        <v>31</v>
      </c>
      <c r="Q115" s="15">
        <f>Q114+100</f>
        <v>100</v>
      </c>
      <c r="R115" s="20"/>
    </row>
    <row r="116" spans="4:18">
      <c r="D116" s="15">
        <v>93</v>
      </c>
      <c r="E116" s="15">
        <v>100</v>
      </c>
      <c r="F116" s="20">
        <f t="shared" si="6"/>
        <v>2662.5119299776011</v>
      </c>
      <c r="G116" s="20">
        <f t="shared" si="7"/>
        <v>2662.5119299776011</v>
      </c>
      <c r="H116" s="20">
        <f t="shared" si="8"/>
        <v>1050.7371228602879</v>
      </c>
      <c r="I116" s="20">
        <f t="shared" si="9"/>
        <v>2101.4742457205757</v>
      </c>
      <c r="J116" s="20">
        <f t="shared" si="5"/>
        <v>1061.0376842570254</v>
      </c>
      <c r="K116" s="20"/>
      <c r="L116" s="20"/>
      <c r="M116" s="20"/>
      <c r="N116" s="15">
        <v>93</v>
      </c>
      <c r="O116" s="15">
        <v>100</v>
      </c>
      <c r="P116" s="15">
        <f>P115</f>
        <v>31</v>
      </c>
      <c r="Q116" s="15">
        <f>Q114</f>
        <v>0</v>
      </c>
      <c r="R116" s="20"/>
    </row>
    <row r="117" spans="4:18">
      <c r="D117" s="15">
        <v>94</v>
      </c>
      <c r="E117" s="15">
        <v>100</v>
      </c>
      <c r="F117" s="20">
        <f t="shared" si="6"/>
        <v>2665.7041791610905</v>
      </c>
      <c r="G117" s="20">
        <f t="shared" si="7"/>
        <v>2665.7041791610905</v>
      </c>
      <c r="H117" s="20">
        <f t="shared" si="8"/>
        <v>1050.7462652834356</v>
      </c>
      <c r="I117" s="20">
        <f t="shared" si="9"/>
        <v>2101.4925305668712</v>
      </c>
      <c r="J117" s="20">
        <f t="shared" si="5"/>
        <v>1064.2116485942192</v>
      </c>
      <c r="K117" s="20"/>
      <c r="L117" s="20"/>
      <c r="M117" s="20"/>
      <c r="N117" s="15">
        <v>94</v>
      </c>
      <c r="O117" s="15">
        <v>100</v>
      </c>
      <c r="P117" s="15">
        <f>P116+1</f>
        <v>32</v>
      </c>
      <c r="Q117" s="15">
        <f>Q116</f>
        <v>0</v>
      </c>
      <c r="R117" s="20"/>
    </row>
    <row r="118" spans="4:18">
      <c r="D118" s="15">
        <v>95</v>
      </c>
      <c r="E118" s="15">
        <v>100</v>
      </c>
      <c r="F118" s="20">
        <f t="shared" si="6"/>
        <v>2668.780359582589</v>
      </c>
      <c r="G118" s="20">
        <f t="shared" si="7"/>
        <v>2668.780359582589</v>
      </c>
      <c r="H118" s="20">
        <f t="shared" si="8"/>
        <v>1050.7545376899911</v>
      </c>
      <c r="I118" s="20">
        <f t="shared" si="9"/>
        <v>2101.5090753799823</v>
      </c>
      <c r="J118" s="20">
        <f t="shared" si="5"/>
        <v>1067.2712842026067</v>
      </c>
      <c r="K118" s="20"/>
      <c r="L118" s="20"/>
      <c r="M118" s="20"/>
      <c r="N118" s="15">
        <v>95</v>
      </c>
      <c r="O118" s="15">
        <v>100</v>
      </c>
      <c r="P118" s="15">
        <f>P117</f>
        <v>32</v>
      </c>
      <c r="Q118" s="15">
        <f>Q117+100</f>
        <v>100</v>
      </c>
      <c r="R118" s="20"/>
    </row>
    <row r="119" spans="4:18">
      <c r="D119" s="15">
        <v>96</v>
      </c>
      <c r="E119" s="15">
        <v>100</v>
      </c>
      <c r="F119" s="20">
        <f t="shared" si="6"/>
        <v>2671.7446914507127</v>
      </c>
      <c r="G119" s="20">
        <f t="shared" si="7"/>
        <v>2671.7446914507127</v>
      </c>
      <c r="H119" s="20">
        <f t="shared" si="8"/>
        <v>1050.7620228729797</v>
      </c>
      <c r="I119" s="20">
        <f t="shared" si="9"/>
        <v>2101.5240457459595</v>
      </c>
      <c r="J119" s="20">
        <f t="shared" si="5"/>
        <v>1070.2206457047532</v>
      </c>
      <c r="K119" s="20"/>
      <c r="L119" s="20"/>
      <c r="M119" s="20"/>
      <c r="N119" s="15">
        <v>96</v>
      </c>
      <c r="O119" s="15">
        <v>100</v>
      </c>
      <c r="P119" s="15">
        <f>P118</f>
        <v>32</v>
      </c>
      <c r="Q119" s="15">
        <f>Q117</f>
        <v>0</v>
      </c>
      <c r="R119" s="20"/>
    </row>
    <row r="120" spans="4:18">
      <c r="D120" s="15">
        <v>97</v>
      </c>
      <c r="E120" s="15">
        <v>100</v>
      </c>
      <c r="F120" s="20">
        <f t="shared" si="6"/>
        <v>2674.601241529168</v>
      </c>
      <c r="G120" s="20">
        <f t="shared" si="7"/>
        <v>2674.601241529168</v>
      </c>
      <c r="H120" s="20">
        <f t="shared" si="8"/>
        <v>1050.7687957466287</v>
      </c>
      <c r="I120" s="20">
        <f t="shared" si="9"/>
        <v>2101.5375914932574</v>
      </c>
      <c r="J120" s="20">
        <f t="shared" si="5"/>
        <v>1073.0636500359105</v>
      </c>
      <c r="K120" s="20"/>
      <c r="L120" s="20"/>
      <c r="M120" s="20"/>
      <c r="N120" s="15">
        <v>97</v>
      </c>
      <c r="O120" s="15">
        <v>100</v>
      </c>
      <c r="P120" s="15">
        <f>P119+1</f>
        <v>33</v>
      </c>
      <c r="Q120" s="15">
        <f>Q119</f>
        <v>0</v>
      </c>
      <c r="R120" s="20"/>
    </row>
    <row r="121" spans="4:18">
      <c r="D121" s="15">
        <v>98</v>
      </c>
      <c r="E121" s="15">
        <v>100</v>
      </c>
      <c r="F121" s="20">
        <f t="shared" si="6"/>
        <v>2677.3539287159392</v>
      </c>
      <c r="G121" s="20">
        <f t="shared" si="7"/>
        <v>2677.3539287159392</v>
      </c>
      <c r="H121" s="20">
        <f t="shared" si="8"/>
        <v>1050.7749240961341</v>
      </c>
      <c r="I121" s="20">
        <f t="shared" si="9"/>
        <v>2101.5498481922682</v>
      </c>
      <c r="J121" s="20">
        <f t="shared" si="5"/>
        <v>1075.804080523671</v>
      </c>
      <c r="K121" s="20"/>
      <c r="L121" s="20"/>
      <c r="M121" s="20"/>
      <c r="N121" s="15">
        <v>98</v>
      </c>
      <c r="O121" s="15">
        <v>100</v>
      </c>
      <c r="P121" s="15">
        <f>P120</f>
        <v>33</v>
      </c>
      <c r="Q121" s="15">
        <f>Q120+100</f>
        <v>100</v>
      </c>
      <c r="R121" s="20"/>
    </row>
    <row r="122" spans="4:18">
      <c r="D122" s="15">
        <v>99</v>
      </c>
      <c r="E122" s="15">
        <v>100</v>
      </c>
      <c r="F122" s="20">
        <f t="shared" si="6"/>
        <v>2680.006529419622</v>
      </c>
      <c r="G122" s="20">
        <f t="shared" si="7"/>
        <v>2680.006529419622</v>
      </c>
      <c r="H122" s="20">
        <f t="shared" si="8"/>
        <v>1050.7804692560774</v>
      </c>
      <c r="I122" s="20">
        <f t="shared" si="9"/>
        <v>2101.5609385121547</v>
      </c>
      <c r="J122" s="20">
        <f t="shared" si="5"/>
        <v>1078.4455909074672</v>
      </c>
      <c r="K122" s="20"/>
      <c r="L122" s="20"/>
      <c r="M122" s="20"/>
      <c r="N122" s="15">
        <v>99</v>
      </c>
      <c r="O122" s="15">
        <v>100</v>
      </c>
      <c r="P122" s="15">
        <f>P121</f>
        <v>33</v>
      </c>
      <c r="Q122" s="15">
        <f>Q120</f>
        <v>0</v>
      </c>
      <c r="R122" s="20"/>
    </row>
    <row r="123" spans="4:18">
      <c r="D123" s="15">
        <v>100</v>
      </c>
      <c r="E123" s="15">
        <v>100</v>
      </c>
      <c r="F123" s="20">
        <f t="shared" si="6"/>
        <v>2682.5626827402725</v>
      </c>
      <c r="G123" s="20">
        <f t="shared" si="7"/>
        <v>2682.5626827402725</v>
      </c>
      <c r="H123" s="20">
        <f t="shared" si="8"/>
        <v>1050.7854867242831</v>
      </c>
      <c r="I123" s="20">
        <f t="shared" si="9"/>
        <v>2101.5709734485663</v>
      </c>
      <c r="J123" s="20">
        <f t="shared" si="5"/>
        <v>1080.9917092917062</v>
      </c>
      <c r="K123" s="20"/>
      <c r="L123" s="20"/>
      <c r="M123" s="20"/>
      <c r="N123" s="15">
        <v>100</v>
      </c>
      <c r="O123" s="15">
        <v>100</v>
      </c>
      <c r="P123" s="15">
        <f>P122+1</f>
        <v>34</v>
      </c>
      <c r="Q123" s="15">
        <f>Q122</f>
        <v>0</v>
      </c>
      <c r="R123" s="20"/>
    </row>
    <row r="124" spans="4:18">
      <c r="D124" s="15">
        <v>101</v>
      </c>
      <c r="E124" s="15">
        <v>100</v>
      </c>
      <c r="F124" s="20">
        <f t="shared" si="6"/>
        <v>2685.0258954618866</v>
      </c>
      <c r="G124" s="20">
        <f t="shared" si="7"/>
        <v>2685.0258954618866</v>
      </c>
      <c r="H124" s="20">
        <f t="shared" si="8"/>
        <v>1050.7900267172595</v>
      </c>
      <c r="I124" s="20">
        <f t="shared" si="9"/>
        <v>2101.580053434519</v>
      </c>
      <c r="J124" s="20">
        <f t="shared" si="5"/>
        <v>1083.4458420273677</v>
      </c>
      <c r="K124" s="20"/>
      <c r="L124" s="20"/>
      <c r="M124" s="20"/>
      <c r="N124" s="15">
        <v>101</v>
      </c>
      <c r="O124" s="15">
        <v>100</v>
      </c>
      <c r="P124" s="15">
        <f>P123</f>
        <v>34</v>
      </c>
      <c r="Q124" s="15">
        <f>Q123+100</f>
        <v>100</v>
      </c>
      <c r="R124" s="20"/>
    </row>
    <row r="125" spans="4:18">
      <c r="D125" s="15">
        <v>102</v>
      </c>
      <c r="E125" s="15">
        <v>100</v>
      </c>
      <c r="F125" s="20">
        <f t="shared" si="6"/>
        <v>2687.3995468633516</v>
      </c>
      <c r="G125" s="20">
        <f t="shared" si="7"/>
        <v>2687.3995468633516</v>
      </c>
      <c r="H125" s="20">
        <f t="shared" si="8"/>
        <v>1050.7941346727821</v>
      </c>
      <c r="I125" s="20">
        <f t="shared" si="9"/>
        <v>2101.5882693455642</v>
      </c>
      <c r="J125" s="20">
        <f t="shared" si="5"/>
        <v>1085.8112775177874</v>
      </c>
      <c r="K125" s="20"/>
      <c r="L125" s="20"/>
      <c r="M125" s="20"/>
      <c r="N125" s="15">
        <v>102</v>
      </c>
      <c r="O125" s="15">
        <v>100</v>
      </c>
      <c r="P125" s="15">
        <f>P124</f>
        <v>34</v>
      </c>
      <c r="Q125" s="15">
        <f>Q123</f>
        <v>0</v>
      </c>
      <c r="R125" s="20"/>
    </row>
    <row r="126" spans="4:18">
      <c r="D126" s="15">
        <v>103</v>
      </c>
      <c r="E126" s="15">
        <v>100</v>
      </c>
      <c r="F126" s="20">
        <f t="shared" si="6"/>
        <v>2689.6868933544756</v>
      </c>
      <c r="G126" s="20">
        <f t="shared" si="7"/>
        <v>2689.6868933544756</v>
      </c>
      <c r="H126" s="20">
        <f t="shared" si="8"/>
        <v>1050.7978517046504</v>
      </c>
      <c r="I126" s="20">
        <f t="shared" si="9"/>
        <v>2101.5957034093008</v>
      </c>
      <c r="J126" s="20">
        <f t="shared" si="5"/>
        <v>1088.0911899451748</v>
      </c>
      <c r="K126" s="20"/>
      <c r="L126" s="20"/>
      <c r="M126" s="20"/>
      <c r="N126" s="15">
        <v>103</v>
      </c>
      <c r="O126" s="15">
        <v>100</v>
      </c>
      <c r="P126" s="15">
        <f>P125+1</f>
        <v>35</v>
      </c>
      <c r="Q126" s="15">
        <f>Q125</f>
        <v>0</v>
      </c>
      <c r="R126" s="20"/>
    </row>
    <row r="127" spans="4:18">
      <c r="D127" s="15">
        <v>104</v>
      </c>
      <c r="E127" s="15">
        <v>100</v>
      </c>
      <c r="F127" s="20">
        <f t="shared" si="6"/>
        <v>2691.8910729434533</v>
      </c>
      <c r="G127" s="20">
        <f t="shared" si="7"/>
        <v>2691.8910729434533</v>
      </c>
      <c r="H127" s="20">
        <f t="shared" si="8"/>
        <v>1050.801215014169</v>
      </c>
      <c r="I127" s="20">
        <f t="shared" si="9"/>
        <v>2101.6024300283379</v>
      </c>
      <c r="J127" s="20">
        <f t="shared" si="5"/>
        <v>1090.2886429151154</v>
      </c>
      <c r="K127" s="20"/>
      <c r="L127" s="20"/>
      <c r="M127" s="20"/>
      <c r="N127" s="15">
        <v>104</v>
      </c>
      <c r="O127" s="15">
        <v>100</v>
      </c>
      <c r="P127" s="15">
        <f>P126</f>
        <v>35</v>
      </c>
      <c r="Q127" s="15">
        <f>Q126+100</f>
        <v>100</v>
      </c>
      <c r="R127" s="20"/>
    </row>
    <row r="128" spans="4:18">
      <c r="D128" s="15">
        <v>105</v>
      </c>
      <c r="E128" s="15">
        <v>100</v>
      </c>
      <c r="F128" s="20">
        <f t="shared" si="6"/>
        <v>2694.0151095418955</v>
      </c>
      <c r="G128" s="20">
        <f t="shared" si="7"/>
        <v>2694.0151095418955</v>
      </c>
      <c r="H128" s="20">
        <f t="shared" si="8"/>
        <v>1050.8042582624698</v>
      </c>
      <c r="I128" s="20">
        <f t="shared" si="9"/>
        <v>2101.6085165249397</v>
      </c>
      <c r="J128" s="20">
        <f t="shared" si="5"/>
        <v>1092.4065930169559</v>
      </c>
      <c r="K128" s="20"/>
      <c r="L128" s="20"/>
      <c r="M128" s="20"/>
      <c r="N128" s="15">
        <v>105</v>
      </c>
      <c r="O128" s="15">
        <v>100</v>
      </c>
      <c r="P128" s="15">
        <f>P127</f>
        <v>35</v>
      </c>
      <c r="Q128" s="15">
        <f>Q126</f>
        <v>0</v>
      </c>
      <c r="R128" s="20"/>
    </row>
    <row r="129" spans="4:18">
      <c r="D129" s="15">
        <v>106</v>
      </c>
      <c r="E129" s="15">
        <v>100</v>
      </c>
      <c r="F129" s="20">
        <f t="shared" si="6"/>
        <v>2696.0619171133308</v>
      </c>
      <c r="G129" s="20">
        <f t="shared" si="7"/>
        <v>2696.0619171133308</v>
      </c>
      <c r="H129" s="20">
        <f t="shared" si="8"/>
        <v>1050.8070119074048</v>
      </c>
      <c r="I129" s="20">
        <f t="shared" si="9"/>
        <v>2101.6140238148096</v>
      </c>
      <c r="J129" s="20">
        <f t="shared" si="5"/>
        <v>1094.4478932985212</v>
      </c>
      <c r="K129" s="20"/>
      <c r="L129" s="20"/>
      <c r="M129" s="20"/>
      <c r="N129" s="15">
        <v>106</v>
      </c>
      <c r="O129" s="15">
        <v>100</v>
      </c>
      <c r="P129" s="15">
        <f>P128+1</f>
        <v>36</v>
      </c>
      <c r="Q129" s="15">
        <f>Q128</f>
        <v>0</v>
      </c>
      <c r="R129" s="20"/>
    </row>
    <row r="130" spans="4:18">
      <c r="D130" s="15">
        <v>107</v>
      </c>
      <c r="E130" s="15">
        <v>100</v>
      </c>
      <c r="F130" s="20">
        <f t="shared" si="6"/>
        <v>2698.0343036708678</v>
      </c>
      <c r="G130" s="20">
        <f t="shared" si="7"/>
        <v>2698.0343036708678</v>
      </c>
      <c r="H130" s="20">
        <f t="shared" si="8"/>
        <v>1050.8095035083779</v>
      </c>
      <c r="I130" s="20">
        <f t="shared" si="9"/>
        <v>2101.6190070167559</v>
      </c>
      <c r="J130" s="20">
        <f t="shared" si="5"/>
        <v>1096.4152966541119</v>
      </c>
      <c r="K130" s="20"/>
      <c r="L130" s="20"/>
      <c r="M130" s="20"/>
      <c r="N130" s="15">
        <v>107</v>
      </c>
      <c r="O130" s="15">
        <v>100</v>
      </c>
      <c r="P130" s="15">
        <f>P129</f>
        <v>36</v>
      </c>
      <c r="Q130" s="15">
        <f>Q129+100</f>
        <v>100</v>
      </c>
      <c r="R130" s="20"/>
    </row>
    <row r="131" spans="4:18">
      <c r="D131" s="15">
        <v>108</v>
      </c>
      <c r="E131" s="15">
        <v>100</v>
      </c>
      <c r="F131" s="20">
        <f t="shared" si="6"/>
        <v>2699.9349751295067</v>
      </c>
      <c r="G131" s="20">
        <f t="shared" si="7"/>
        <v>2699.9349751295067</v>
      </c>
      <c r="H131" s="20">
        <f t="shared" si="8"/>
        <v>1050.8117580021692</v>
      </c>
      <c r="I131" s="20">
        <f t="shared" si="9"/>
        <v>2101.6235160043384</v>
      </c>
      <c r="J131" s="20">
        <f t="shared" si="5"/>
        <v>1098.3114591251683</v>
      </c>
      <c r="K131" s="20"/>
      <c r="L131" s="20"/>
      <c r="M131" s="20"/>
      <c r="N131" s="15">
        <v>108</v>
      </c>
      <c r="O131" s="15">
        <v>100</v>
      </c>
      <c r="P131" s="15">
        <f>P130</f>
        <v>36</v>
      </c>
      <c r="Q131" s="15">
        <f>Q129</f>
        <v>0</v>
      </c>
      <c r="R131" s="20"/>
    </row>
    <row r="132" spans="4:18">
      <c r="D132" s="15">
        <v>109</v>
      </c>
      <c r="E132" s="15">
        <v>100</v>
      </c>
      <c r="F132" s="20">
        <f t="shared" si="6"/>
        <v>2701.7665390183802</v>
      </c>
      <c r="G132" s="20">
        <f t="shared" si="7"/>
        <v>2701.7665390183802</v>
      </c>
      <c r="H132" s="20">
        <f t="shared" si="8"/>
        <v>1050.8137979525104</v>
      </c>
      <c r="I132" s="20">
        <f t="shared" si="9"/>
        <v>2101.6275959050208</v>
      </c>
      <c r="J132" s="20">
        <f t="shared" si="5"/>
        <v>1100.1389431133593</v>
      </c>
      <c r="K132" s="20"/>
      <c r="L132" s="20"/>
      <c r="M132" s="20"/>
      <c r="N132" s="15">
        <v>109</v>
      </c>
      <c r="O132" s="15">
        <v>100</v>
      </c>
      <c r="P132" s="15">
        <f>P131+1</f>
        <v>37</v>
      </c>
      <c r="Q132" s="15">
        <f>Q131</f>
        <v>0</v>
      </c>
      <c r="R132" s="20"/>
    </row>
    <row r="133" spans="4:18">
      <c r="D133" s="15">
        <v>110</v>
      </c>
      <c r="E133" s="15">
        <v>100</v>
      </c>
      <c r="F133" s="20">
        <f t="shared" si="6"/>
        <v>2703.5315080580203</v>
      </c>
      <c r="G133" s="20">
        <f t="shared" si="7"/>
        <v>2703.5315080580203</v>
      </c>
      <c r="H133" s="20">
        <f t="shared" si="8"/>
        <v>1050.8156437759098</v>
      </c>
      <c r="I133" s="20">
        <f t="shared" si="9"/>
        <v>2101.6312875518197</v>
      </c>
      <c r="J133" s="20">
        <f t="shared" si="5"/>
        <v>1101.9002205062006</v>
      </c>
      <c r="K133" s="20"/>
      <c r="L133" s="20"/>
      <c r="M133" s="20"/>
      <c r="N133" s="15">
        <v>110</v>
      </c>
      <c r="O133" s="15">
        <v>100</v>
      </c>
      <c r="P133" s="15">
        <f>P132</f>
        <v>37</v>
      </c>
      <c r="Q133" s="15">
        <f>Q132+100</f>
        <v>100</v>
      </c>
      <c r="R133" s="20"/>
    </row>
    <row r="134" spans="4:18">
      <c r="D134" s="15">
        <v>111</v>
      </c>
      <c r="E134" s="15">
        <v>100</v>
      </c>
      <c r="F134" s="20">
        <f t="shared" si="6"/>
        <v>2705.2323036075572</v>
      </c>
      <c r="G134" s="20">
        <f t="shared" si="7"/>
        <v>2705.2323036075572</v>
      </c>
      <c r="H134" s="20">
        <f t="shared" si="8"/>
        <v>1050.8173139459889</v>
      </c>
      <c r="I134" s="20">
        <f t="shared" si="9"/>
        <v>2101.6346278919777</v>
      </c>
      <c r="J134" s="20">
        <f t="shared" si="5"/>
        <v>1103.5976757155795</v>
      </c>
      <c r="K134" s="20"/>
      <c r="L134" s="20"/>
      <c r="M134" s="20"/>
      <c r="N134" s="15">
        <v>111</v>
      </c>
      <c r="O134" s="15">
        <v>100</v>
      </c>
      <c r="P134" s="15">
        <f>P133</f>
        <v>37</v>
      </c>
      <c r="Q134" s="15">
        <f>Q132</f>
        <v>0</v>
      </c>
      <c r="R134" s="20"/>
    </row>
    <row r="135" spans="4:18">
      <c r="D135" s="15">
        <v>112</v>
      </c>
      <c r="E135" s="15">
        <v>100</v>
      </c>
      <c r="F135" s="20">
        <f t="shared" si="6"/>
        <v>2706.8712589865786</v>
      </c>
      <c r="G135" s="20">
        <f t="shared" si="7"/>
        <v>2706.8712589865786</v>
      </c>
      <c r="H135" s="20">
        <f t="shared" si="8"/>
        <v>1050.8188251783708</v>
      </c>
      <c r="I135" s="20">
        <f t="shared" si="9"/>
        <v>2101.6376503567417</v>
      </c>
      <c r="J135" s="20">
        <f t="shared" si="5"/>
        <v>1105.2336086298369</v>
      </c>
      <c r="K135" s="20"/>
      <c r="L135" s="20"/>
      <c r="M135" s="20"/>
      <c r="N135" s="15">
        <v>112</v>
      </c>
      <c r="O135" s="15">
        <v>100</v>
      </c>
      <c r="P135" s="15">
        <f>P134+1</f>
        <v>38</v>
      </c>
      <c r="Q135" s="15">
        <f>Q134</f>
        <v>0</v>
      </c>
      <c r="R135" s="20"/>
    </row>
    <row r="136" spans="4:18">
      <c r="D136" s="15">
        <v>113</v>
      </c>
      <c r="E136" s="15">
        <v>100</v>
      </c>
      <c r="F136" s="20">
        <f t="shared" si="6"/>
        <v>2708.4506226762087</v>
      </c>
      <c r="G136" s="20">
        <f t="shared" si="7"/>
        <v>2708.4506226762087</v>
      </c>
      <c r="H136" s="20">
        <f t="shared" si="8"/>
        <v>1050.8201925979774</v>
      </c>
      <c r="I136" s="20">
        <f t="shared" si="9"/>
        <v>2101.6403851959549</v>
      </c>
      <c r="J136" s="20">
        <f t="shared" si="5"/>
        <v>1106.8102374802538</v>
      </c>
      <c r="K136" s="20"/>
      <c r="L136" s="20"/>
      <c r="M136" s="20"/>
      <c r="N136" s="15">
        <v>113</v>
      </c>
      <c r="O136" s="15">
        <v>100</v>
      </c>
      <c r="P136" s="15">
        <f>P135</f>
        <v>38</v>
      </c>
      <c r="Q136" s="15">
        <f>Q135+100</f>
        <v>100</v>
      </c>
      <c r="R136" s="20"/>
    </row>
    <row r="137" spans="4:18">
      <c r="D137" s="15">
        <v>114</v>
      </c>
      <c r="E137" s="15">
        <v>100</v>
      </c>
      <c r="F137" s="20">
        <f t="shared" si="6"/>
        <v>2709.972561403797</v>
      </c>
      <c r="G137" s="20">
        <f t="shared" si="7"/>
        <v>2709.972561403797</v>
      </c>
      <c r="H137" s="20">
        <f t="shared" si="8"/>
        <v>1050.8214298904036</v>
      </c>
      <c r="I137" s="20">
        <f t="shared" si="9"/>
        <v>2101.6428597808072</v>
      </c>
      <c r="J137" s="20">
        <f t="shared" si="5"/>
        <v>1108.3297016229899</v>
      </c>
      <c r="K137" s="20"/>
      <c r="L137" s="20"/>
      <c r="M137" s="20"/>
      <c r="N137" s="15">
        <v>114</v>
      </c>
      <c r="O137" s="15">
        <v>100</v>
      </c>
      <c r="P137" s="15">
        <f>P136</f>
        <v>38</v>
      </c>
      <c r="Q137" s="15">
        <f>Q135</f>
        <v>0</v>
      </c>
      <c r="R137" s="20"/>
    </row>
    <row r="138" spans="4:18">
      <c r="D138" s="15">
        <v>115</v>
      </c>
      <c r="E138" s="15">
        <v>100</v>
      </c>
      <c r="F138" s="20">
        <f t="shared" si="6"/>
        <v>2711.4391631154499</v>
      </c>
      <c r="G138" s="20">
        <f t="shared" si="7"/>
        <v>2711.4391631154499</v>
      </c>
      <c r="H138" s="20">
        <f t="shared" si="8"/>
        <v>1050.8225494388878</v>
      </c>
      <c r="I138" s="20">
        <f t="shared" si="9"/>
        <v>2101.6450988777756</v>
      </c>
      <c r="J138" s="20">
        <f t="shared" si="5"/>
        <v>1109.7940642376743</v>
      </c>
      <c r="K138" s="20"/>
      <c r="L138" s="20"/>
      <c r="M138" s="20"/>
      <c r="N138" s="15">
        <v>115</v>
      </c>
      <c r="O138" s="15">
        <v>100</v>
      </c>
      <c r="P138" s="15">
        <f>P137+1</f>
        <v>39</v>
      </c>
      <c r="Q138" s="15">
        <f>Q137</f>
        <v>0</v>
      </c>
      <c r="R138" s="20"/>
    </row>
    <row r="139" spans="4:18">
      <c r="D139" s="15">
        <v>116</v>
      </c>
      <c r="E139" s="15">
        <v>100</v>
      </c>
      <c r="F139" s="20">
        <f t="shared" si="6"/>
        <v>2712.8524398404797</v>
      </c>
      <c r="G139" s="20">
        <f t="shared" si="7"/>
        <v>2712.8524398404797</v>
      </c>
      <c r="H139" s="20">
        <f t="shared" si="8"/>
        <v>1050.8235624482477</v>
      </c>
      <c r="I139" s="20">
        <f t="shared" si="9"/>
        <v>2101.6471248964954</v>
      </c>
      <c r="J139" s="20">
        <f t="shared" si="5"/>
        <v>1111.2053149439844</v>
      </c>
      <c r="K139" s="20"/>
      <c r="L139" s="20"/>
      <c r="M139" s="20"/>
      <c r="N139" s="15">
        <v>116</v>
      </c>
      <c r="O139" s="15">
        <v>100</v>
      </c>
      <c r="P139" s="15">
        <f>P138</f>
        <v>39</v>
      </c>
      <c r="Q139" s="15">
        <f>Q138+100</f>
        <v>100</v>
      </c>
      <c r="R139" s="20"/>
    </row>
    <row r="140" spans="4:18">
      <c r="D140" s="15">
        <v>117</v>
      </c>
      <c r="E140" s="15">
        <v>100</v>
      </c>
      <c r="F140" s="20">
        <f t="shared" si="6"/>
        <v>2714.2143304517085</v>
      </c>
      <c r="G140" s="20">
        <f t="shared" si="7"/>
        <v>2714.2143304517085</v>
      </c>
      <c r="H140" s="20">
        <f t="shared" si="8"/>
        <v>1050.8244790570213</v>
      </c>
      <c r="I140" s="20">
        <f t="shared" si="9"/>
        <v>2101.6489581140427</v>
      </c>
      <c r="J140" s="20">
        <f t="shared" si="5"/>
        <v>1112.5653723376658</v>
      </c>
      <c r="K140" s="20"/>
      <c r="L140" s="20"/>
      <c r="M140" s="20"/>
      <c r="N140" s="15">
        <v>117</v>
      </c>
      <c r="O140" s="15">
        <v>100</v>
      </c>
      <c r="P140" s="15">
        <f>P139</f>
        <v>39</v>
      </c>
      <c r="Q140" s="15">
        <f>Q138</f>
        <v>0</v>
      </c>
      <c r="R140" s="20"/>
    </row>
    <row r="141" spans="4:18">
      <c r="D141" s="15">
        <v>118</v>
      </c>
      <c r="E141" s="15">
        <v>100</v>
      </c>
      <c r="F141" s="20">
        <f t="shared" si="6"/>
        <v>2715.5267033254027</v>
      </c>
      <c r="G141" s="20">
        <f t="shared" si="7"/>
        <v>2715.5267033254027</v>
      </c>
      <c r="H141" s="20">
        <f t="shared" si="8"/>
        <v>1050.8253084389376</v>
      </c>
      <c r="I141" s="20">
        <f t="shared" si="9"/>
        <v>2101.6506168778751</v>
      </c>
      <c r="J141" s="20">
        <f t="shared" si="5"/>
        <v>1113.8760864475275</v>
      </c>
      <c r="K141" s="20"/>
      <c r="L141" s="20"/>
      <c r="M141" s="20"/>
      <c r="N141" s="15">
        <v>118</v>
      </c>
      <c r="O141" s="15">
        <v>100</v>
      </c>
      <c r="P141" s="15">
        <f>P140+1</f>
        <v>40</v>
      </c>
      <c r="Q141" s="15">
        <f>Q140</f>
        <v>0</v>
      </c>
      <c r="R141" s="20"/>
    </row>
    <row r="142" spans="4:18">
      <c r="D142" s="15">
        <v>119</v>
      </c>
      <c r="E142" s="15">
        <v>100</v>
      </c>
      <c r="F142" s="20">
        <f t="shared" si="6"/>
        <v>2716.7913589044983</v>
      </c>
      <c r="G142" s="20">
        <f t="shared" si="7"/>
        <v>2716.7913589044983</v>
      </c>
      <c r="H142" s="20">
        <f t="shared" si="8"/>
        <v>1050.8260588947292</v>
      </c>
      <c r="I142" s="20">
        <f t="shared" si="9"/>
        <v>2101.6521177894583</v>
      </c>
      <c r="J142" s="20">
        <f t="shared" si="5"/>
        <v>1115.13924111504</v>
      </c>
      <c r="K142" s="20"/>
      <c r="L142" s="20"/>
      <c r="M142" s="20"/>
      <c r="N142" s="15">
        <v>119</v>
      </c>
      <c r="O142" s="15">
        <v>100</v>
      </c>
      <c r="P142" s="15">
        <f>P141</f>
        <v>40</v>
      </c>
      <c r="Q142" s="15">
        <f>Q141+100</f>
        <v>100</v>
      </c>
      <c r="R142" s="20"/>
    </row>
    <row r="143" spans="4:18">
      <c r="D143" s="15">
        <v>120</v>
      </c>
      <c r="E143" s="15">
        <v>80</v>
      </c>
      <c r="F143" s="20">
        <f t="shared" si="6"/>
        <v>2698.0100321686259</v>
      </c>
      <c r="G143" s="20">
        <f t="shared" si="7"/>
        <v>2698.0100321686259</v>
      </c>
      <c r="H143" s="20">
        <f t="shared" si="8"/>
        <v>1030.8267379352098</v>
      </c>
      <c r="I143" s="20">
        <f t="shared" si="9"/>
        <v>2061.6534758704197</v>
      </c>
      <c r="J143" s="20">
        <f t="shared" si="5"/>
        <v>1136.3565562982062</v>
      </c>
      <c r="K143" s="20"/>
      <c r="L143" s="20"/>
      <c r="M143" s="20"/>
      <c r="N143" s="15">
        <v>120</v>
      </c>
      <c r="O143" s="15">
        <v>80</v>
      </c>
      <c r="P143" s="15">
        <f>P142</f>
        <v>40</v>
      </c>
      <c r="Q143" s="15">
        <f>Q141</f>
        <v>0</v>
      </c>
      <c r="R143" s="20"/>
    </row>
    <row r="144" spans="4:18">
      <c r="D144" s="15">
        <v>121</v>
      </c>
      <c r="E144" s="15">
        <v>60</v>
      </c>
      <c r="F144" s="20">
        <f t="shared" si="6"/>
        <v>2659.9115861283021</v>
      </c>
      <c r="G144" s="20">
        <f t="shared" si="7"/>
        <v>2659.9115861283021</v>
      </c>
      <c r="H144" s="20">
        <f t="shared" si="8"/>
        <v>992.73060399572591</v>
      </c>
      <c r="I144" s="20">
        <f t="shared" si="9"/>
        <v>1985.4612079914518</v>
      </c>
      <c r="J144" s="20">
        <f t="shared" ref="J144:J203" si="10">$B$22+G144-I144</f>
        <v>1174.4503781368503</v>
      </c>
      <c r="K144" s="20"/>
      <c r="L144" s="20"/>
      <c r="M144" s="20"/>
      <c r="N144" s="15">
        <v>121</v>
      </c>
      <c r="O144" s="15">
        <v>60</v>
      </c>
      <c r="P144" s="15">
        <f>P143+1</f>
        <v>41</v>
      </c>
      <c r="Q144" s="15">
        <f>Q143</f>
        <v>0</v>
      </c>
      <c r="R144" s="20"/>
    </row>
    <row r="145" spans="4:18">
      <c r="D145" s="15">
        <v>122</v>
      </c>
      <c r="E145" s="15">
        <v>50</v>
      </c>
      <c r="F145" s="20">
        <f t="shared" si="6"/>
        <v>2613.1983826588162</v>
      </c>
      <c r="G145" s="20">
        <f t="shared" si="7"/>
        <v>2613.1983826588162</v>
      </c>
      <c r="H145" s="20">
        <f t="shared" si="8"/>
        <v>948.25979652477122</v>
      </c>
      <c r="I145" s="20">
        <f t="shared" si="9"/>
        <v>1896.5195930495424</v>
      </c>
      <c r="J145" s="20">
        <f t="shared" si="10"/>
        <v>1216.6787896092737</v>
      </c>
      <c r="K145" s="20"/>
      <c r="L145" s="20"/>
      <c r="M145" s="20"/>
      <c r="N145" s="15">
        <v>122</v>
      </c>
      <c r="O145" s="15">
        <v>50</v>
      </c>
      <c r="P145" s="15">
        <f>P144</f>
        <v>41</v>
      </c>
      <c r="Q145" s="15">
        <f>Q144+100</f>
        <v>100</v>
      </c>
      <c r="R145" s="20"/>
    </row>
    <row r="146" spans="4:18">
      <c r="D146" s="15">
        <v>123</v>
      </c>
      <c r="E146" s="15">
        <v>40</v>
      </c>
      <c r="F146" s="20">
        <f t="shared" si="6"/>
        <v>2558.1836505127444</v>
      </c>
      <c r="G146" s="20">
        <f t="shared" si="7"/>
        <v>2558.1836505127444</v>
      </c>
      <c r="H146" s="20">
        <f t="shared" si="8"/>
        <v>898.02094591477828</v>
      </c>
      <c r="I146" s="20">
        <f t="shared" si="9"/>
        <v>1796.0418918295566</v>
      </c>
      <c r="J146" s="20">
        <f t="shared" si="10"/>
        <v>1262.1417586831878</v>
      </c>
      <c r="K146" s="20"/>
      <c r="L146" s="20"/>
      <c r="M146" s="20"/>
      <c r="N146" s="15">
        <v>123</v>
      </c>
      <c r="O146" s="15">
        <v>40</v>
      </c>
      <c r="P146" s="15">
        <f>P145</f>
        <v>41</v>
      </c>
      <c r="Q146" s="15">
        <f>Q144</f>
        <v>0</v>
      </c>
      <c r="R146" s="20"/>
    </row>
    <row r="147" spans="4:18">
      <c r="D147" s="15">
        <v>124</v>
      </c>
      <c r="E147" s="15">
        <v>35</v>
      </c>
      <c r="F147" s="20">
        <f t="shared" si="6"/>
        <v>2500.1692295843873</v>
      </c>
      <c r="G147" s="20">
        <f t="shared" si="7"/>
        <v>2500.1692295843873</v>
      </c>
      <c r="H147" s="20">
        <f t="shared" si="8"/>
        <v>847.56295404373805</v>
      </c>
      <c r="I147" s="20">
        <f t="shared" si="9"/>
        <v>1695.1259080874761</v>
      </c>
      <c r="J147" s="20">
        <f t="shared" si="10"/>
        <v>1305.0433214969112</v>
      </c>
      <c r="K147" s="20"/>
      <c r="L147" s="20"/>
      <c r="M147" s="20"/>
      <c r="N147" s="15">
        <v>124</v>
      </c>
      <c r="O147" s="15">
        <v>35</v>
      </c>
      <c r="P147" s="15">
        <f>P146+1</f>
        <v>42</v>
      </c>
      <c r="Q147" s="15">
        <f>Q146</f>
        <v>0</v>
      </c>
      <c r="R147" s="20"/>
    </row>
    <row r="148" spans="4:18">
      <c r="D148" s="15">
        <v>125</v>
      </c>
      <c r="E148" s="15">
        <v>30</v>
      </c>
      <c r="F148" s="20">
        <f t="shared" si="6"/>
        <v>2439.2641872251033</v>
      </c>
      <c r="G148" s="20">
        <f t="shared" si="7"/>
        <v>2439.2641872251033</v>
      </c>
      <c r="H148" s="20">
        <f t="shared" si="8"/>
        <v>796.90667495986656</v>
      </c>
      <c r="I148" s="20">
        <f t="shared" si="9"/>
        <v>1593.8133499197331</v>
      </c>
      <c r="J148" s="20">
        <f t="shared" si="10"/>
        <v>1345.4508373053702</v>
      </c>
      <c r="K148" s="20"/>
      <c r="L148" s="20"/>
      <c r="M148" s="20"/>
      <c r="N148" s="15">
        <v>125</v>
      </c>
      <c r="O148" s="15">
        <v>30</v>
      </c>
      <c r="P148" s="15">
        <f>P147</f>
        <v>42</v>
      </c>
      <c r="Q148" s="15">
        <f>Q147+100</f>
        <v>100</v>
      </c>
      <c r="R148" s="20"/>
    </row>
    <row r="149" spans="4:18">
      <c r="D149" s="15">
        <v>126</v>
      </c>
      <c r="E149" s="15">
        <v>30</v>
      </c>
      <c r="F149" s="20">
        <f t="shared" si="6"/>
        <v>2380.5736251458143</v>
      </c>
      <c r="G149" s="20">
        <f t="shared" si="7"/>
        <v>2380.5736251458143</v>
      </c>
      <c r="H149" s="20">
        <f t="shared" si="8"/>
        <v>751.07097818630734</v>
      </c>
      <c r="I149" s="20">
        <f t="shared" si="9"/>
        <v>1502.1419563726147</v>
      </c>
      <c r="J149" s="20">
        <f t="shared" si="10"/>
        <v>1378.4316687731996</v>
      </c>
      <c r="K149" s="20"/>
      <c r="L149" s="20"/>
      <c r="M149" s="20"/>
      <c r="N149" s="15">
        <v>126</v>
      </c>
      <c r="O149" s="15">
        <v>30</v>
      </c>
      <c r="P149" s="15">
        <f>P148</f>
        <v>42</v>
      </c>
      <c r="Q149" s="15">
        <f>Q147</f>
        <v>0</v>
      </c>
      <c r="R149" s="20"/>
    </row>
    <row r="150" spans="4:18">
      <c r="D150" s="15">
        <v>127</v>
      </c>
      <c r="E150" s="15">
        <v>0</v>
      </c>
      <c r="F150" s="20">
        <f t="shared" si="6"/>
        <v>2294.0170258274361</v>
      </c>
      <c r="G150" s="20">
        <f t="shared" si="7"/>
        <v>2294.0170258274361</v>
      </c>
      <c r="H150" s="20">
        <f t="shared" si="8"/>
        <v>679.59712466384076</v>
      </c>
      <c r="I150" s="20">
        <f t="shared" si="9"/>
        <v>1359.1942493276815</v>
      </c>
      <c r="J150" s="20">
        <f t="shared" si="10"/>
        <v>1434.8227764997546</v>
      </c>
      <c r="K150" s="20"/>
      <c r="L150" s="20"/>
      <c r="M150" s="20"/>
      <c r="N150" s="15">
        <v>127</v>
      </c>
      <c r="O150" s="15">
        <v>0</v>
      </c>
      <c r="P150" s="15">
        <f>P149+1</f>
        <v>43</v>
      </c>
      <c r="Q150" s="15">
        <f>Q149</f>
        <v>0</v>
      </c>
      <c r="R150" s="20"/>
    </row>
    <row r="151" spans="4:18">
      <c r="D151" s="15">
        <v>128</v>
      </c>
      <c r="E151" s="15">
        <v>0</v>
      </c>
      <c r="F151" s="20">
        <f t="shared" si="6"/>
        <v>2210.607586003066</v>
      </c>
      <c r="G151" s="20">
        <f t="shared" si="7"/>
        <v>2210.607586003066</v>
      </c>
      <c r="H151" s="20">
        <f t="shared" si="8"/>
        <v>614.92490758549172</v>
      </c>
      <c r="I151" s="20">
        <f t="shared" si="9"/>
        <v>1229.8498151709834</v>
      </c>
      <c r="J151" s="20">
        <f t="shared" si="10"/>
        <v>1480.7577708320825</v>
      </c>
      <c r="K151" s="20"/>
      <c r="L151" s="20"/>
      <c r="M151" s="20"/>
      <c r="N151" s="15">
        <v>128</v>
      </c>
      <c r="O151" s="15">
        <v>0</v>
      </c>
      <c r="P151" s="15">
        <f>P150</f>
        <v>43</v>
      </c>
      <c r="Q151" s="15">
        <f>Q150+100</f>
        <v>100</v>
      </c>
      <c r="R151" s="20"/>
    </row>
    <row r="152" spans="4:18">
      <c r="D152" s="15">
        <v>129</v>
      </c>
      <c r="E152" s="15">
        <v>0</v>
      </c>
      <c r="F152" s="20">
        <f t="shared" si="6"/>
        <v>2130.2308763517885</v>
      </c>
      <c r="G152" s="20">
        <f t="shared" si="7"/>
        <v>2130.2308763517885</v>
      </c>
      <c r="H152" s="20">
        <f t="shared" si="8"/>
        <v>556.40706566565734</v>
      </c>
      <c r="I152" s="20">
        <f t="shared" si="9"/>
        <v>1112.8141313313147</v>
      </c>
      <c r="J152" s="20">
        <f t="shared" si="10"/>
        <v>1517.4167450204739</v>
      </c>
      <c r="K152" s="20"/>
      <c r="L152" s="20"/>
      <c r="M152" s="20"/>
      <c r="N152" s="15">
        <v>129</v>
      </c>
      <c r="O152" s="15">
        <v>0</v>
      </c>
      <c r="P152" s="15">
        <f>P151</f>
        <v>43</v>
      </c>
      <c r="Q152" s="15">
        <f>Q150</f>
        <v>0</v>
      </c>
      <c r="R152" s="20"/>
    </row>
    <row r="153" spans="4:18">
      <c r="D153" s="15">
        <v>130</v>
      </c>
      <c r="E153" s="15">
        <v>0</v>
      </c>
      <c r="F153" s="20">
        <f t="shared" ref="F153:F203" si="11">(F152*EXP(-1/$B$25)+E153)</f>
        <v>2052.7766281519557</v>
      </c>
      <c r="G153" s="20">
        <f t="shared" ref="G153:G203" si="12">$B$23*F153</f>
        <v>2052.7766281519557</v>
      </c>
      <c r="H153" s="20">
        <f t="shared" ref="H153:H203" si="13">(H152*EXP(-1/$B$26)+E153)</f>
        <v>503.45793267387796</v>
      </c>
      <c r="I153" s="20">
        <f t="shared" ref="I153:I203" si="14">$B$24*H153</f>
        <v>1006.9158653477559</v>
      </c>
      <c r="J153" s="20">
        <f t="shared" si="10"/>
        <v>1545.8607628041998</v>
      </c>
      <c r="K153" s="20"/>
      <c r="L153" s="20"/>
      <c r="M153" s="20"/>
      <c r="N153" s="15">
        <v>130</v>
      </c>
      <c r="O153" s="15">
        <v>0</v>
      </c>
      <c r="P153" s="15">
        <f>P152+1</f>
        <v>44</v>
      </c>
      <c r="Q153" s="15">
        <f>Q152</f>
        <v>0</v>
      </c>
      <c r="R153" s="20"/>
    </row>
    <row r="154" spans="4:18">
      <c r="D154" s="15">
        <v>131</v>
      </c>
      <c r="E154" s="15">
        <v>0</v>
      </c>
      <c r="F154" s="20">
        <f t="shared" si="11"/>
        <v>1978.1385820036469</v>
      </c>
      <c r="G154" s="20">
        <f t="shared" si="12"/>
        <v>1978.1385820036469</v>
      </c>
      <c r="H154" s="20">
        <f t="shared" si="13"/>
        <v>455.5475758903537</v>
      </c>
      <c r="I154" s="20">
        <f t="shared" si="14"/>
        <v>911.0951517807074</v>
      </c>
      <c r="J154" s="20">
        <f t="shared" si="10"/>
        <v>1567.0434302229392</v>
      </c>
      <c r="K154" s="20"/>
      <c r="L154" s="20"/>
      <c r="M154" s="20"/>
      <c r="N154" s="15">
        <v>131</v>
      </c>
      <c r="O154" s="15">
        <v>0</v>
      </c>
      <c r="P154" s="15">
        <f>P153</f>
        <v>44</v>
      </c>
      <c r="Q154" s="15">
        <f>Q153+100</f>
        <v>100</v>
      </c>
      <c r="R154" s="20"/>
    </row>
    <row r="155" spans="4:18">
      <c r="D155" s="15">
        <v>132</v>
      </c>
      <c r="E155" s="15">
        <v>0</v>
      </c>
      <c r="F155" s="20">
        <f t="shared" si="11"/>
        <v>1906.2143420515106</v>
      </c>
      <c r="G155" s="20">
        <f t="shared" si="12"/>
        <v>1906.2143420515106</v>
      </c>
      <c r="H155" s="20">
        <f t="shared" si="13"/>
        <v>412.19649236116794</v>
      </c>
      <c r="I155" s="20">
        <f t="shared" si="14"/>
        <v>824.39298472233588</v>
      </c>
      <c r="J155" s="20">
        <f t="shared" si="10"/>
        <v>1581.8213573291746</v>
      </c>
      <c r="K155" s="20"/>
      <c r="L155" s="20"/>
      <c r="M155" s="20"/>
      <c r="N155" s="15">
        <v>132</v>
      </c>
      <c r="O155" s="15">
        <v>0</v>
      </c>
      <c r="P155" s="15">
        <f>P154</f>
        <v>44</v>
      </c>
      <c r="Q155" s="15">
        <f>Q153</f>
        <v>0</v>
      </c>
      <c r="R155" s="20"/>
    </row>
    <row r="156" spans="4:18">
      <c r="D156" s="15">
        <v>133</v>
      </c>
      <c r="E156" s="15">
        <v>0</v>
      </c>
      <c r="F156" s="20">
        <f t="shared" si="11"/>
        <v>1836.9052355080016</v>
      </c>
      <c r="G156" s="20">
        <f t="shared" si="12"/>
        <v>1836.9052355080016</v>
      </c>
      <c r="H156" s="20">
        <f t="shared" si="13"/>
        <v>372.97080987155829</v>
      </c>
      <c r="I156" s="20">
        <f t="shared" si="14"/>
        <v>745.94161974311658</v>
      </c>
      <c r="J156" s="20">
        <f t="shared" si="10"/>
        <v>1590.9636157648852</v>
      </c>
      <c r="K156" s="20"/>
      <c r="L156" s="20"/>
      <c r="M156" s="20"/>
      <c r="N156" s="15">
        <v>133</v>
      </c>
      <c r="O156" s="15">
        <v>0</v>
      </c>
      <c r="P156" s="15">
        <f>P155+1</f>
        <v>45</v>
      </c>
      <c r="Q156" s="15">
        <f>Q155</f>
        <v>0</v>
      </c>
      <c r="R156" s="20"/>
    </row>
    <row r="157" spans="4:18">
      <c r="D157" s="15">
        <v>134</v>
      </c>
      <c r="E157" s="15">
        <v>0</v>
      </c>
      <c r="F157" s="20">
        <f t="shared" si="11"/>
        <v>1770.1161772842895</v>
      </c>
      <c r="G157" s="20">
        <f t="shared" si="12"/>
        <v>1770.1161772842895</v>
      </c>
      <c r="H157" s="20">
        <f t="shared" si="13"/>
        <v>337.47794460696156</v>
      </c>
      <c r="I157" s="20">
        <f t="shared" si="14"/>
        <v>674.95588921392311</v>
      </c>
      <c r="J157" s="20">
        <f t="shared" si="10"/>
        <v>1595.1602880703667</v>
      </c>
      <c r="K157" s="20"/>
      <c r="L157" s="20"/>
      <c r="M157" s="20"/>
      <c r="N157" s="15">
        <v>134</v>
      </c>
      <c r="O157" s="15">
        <v>0</v>
      </c>
      <c r="P157" s="15">
        <v>45</v>
      </c>
      <c r="Q157" s="15">
        <f>Q156+100</f>
        <v>100</v>
      </c>
      <c r="R157" s="20"/>
    </row>
    <row r="158" spans="4:18">
      <c r="D158" s="15">
        <v>135</v>
      </c>
      <c r="E158" s="15">
        <v>0</v>
      </c>
      <c r="F158" s="20">
        <f t="shared" si="11"/>
        <v>1705.755539543127</v>
      </c>
      <c r="G158" s="20">
        <f t="shared" si="12"/>
        <v>1705.755539543127</v>
      </c>
      <c r="H158" s="20">
        <f t="shared" si="13"/>
        <v>305.36267204224566</v>
      </c>
      <c r="I158" s="20">
        <f t="shared" si="14"/>
        <v>610.72534408449133</v>
      </c>
      <c r="J158" s="20">
        <f t="shared" si="10"/>
        <v>1595.0301954586359</v>
      </c>
      <c r="K158" s="20"/>
      <c r="L158" s="20"/>
      <c r="M158" s="20"/>
      <c r="N158" s="15">
        <v>135</v>
      </c>
      <c r="O158" s="15">
        <v>0</v>
      </c>
      <c r="P158" s="15">
        <v>45</v>
      </c>
      <c r="Q158" s="15">
        <f>Q156</f>
        <v>0</v>
      </c>
      <c r="R158" s="20"/>
    </row>
    <row r="159" spans="4:18">
      <c r="D159" s="15">
        <v>136</v>
      </c>
      <c r="E159" s="15">
        <v>0</v>
      </c>
      <c r="F159" s="20">
        <f t="shared" si="11"/>
        <v>1643.7350259947193</v>
      </c>
      <c r="G159" s="20">
        <f t="shared" si="12"/>
        <v>1643.7350259947193</v>
      </c>
      <c r="H159" s="20">
        <f t="shared" si="13"/>
        <v>276.30357173526704</v>
      </c>
      <c r="I159" s="20">
        <f t="shared" si="14"/>
        <v>552.60714347053408</v>
      </c>
      <c r="J159" s="20">
        <f t="shared" si="10"/>
        <v>1591.1278825241852</v>
      </c>
      <c r="K159" s="20"/>
      <c r="L159" s="20"/>
      <c r="M159" s="20"/>
      <c r="N159" s="15">
        <v>136</v>
      </c>
      <c r="O159" s="15">
        <v>0</v>
      </c>
      <c r="P159" s="15">
        <f>P156+1</f>
        <v>46</v>
      </c>
      <c r="Q159" s="15">
        <f>Q156</f>
        <v>0</v>
      </c>
      <c r="R159" s="20"/>
    </row>
    <row r="160" spans="4:18">
      <c r="D160" s="15">
        <v>137</v>
      </c>
      <c r="E160" s="15">
        <v>0</v>
      </c>
      <c r="F160" s="20">
        <f t="shared" si="11"/>
        <v>1583.9695507631377</v>
      </c>
      <c r="G160" s="20">
        <f t="shared" si="12"/>
        <v>1583.9695507631377</v>
      </c>
      <c r="H160" s="20">
        <f t="shared" si="13"/>
        <v>250.00981044305254</v>
      </c>
      <c r="I160" s="20">
        <f t="shared" si="14"/>
        <v>500.01962088610509</v>
      </c>
      <c r="J160" s="20">
        <f t="shared" si="10"/>
        <v>1583.9499298770327</v>
      </c>
      <c r="K160" s="20"/>
      <c r="L160" s="20"/>
      <c r="M160" s="20"/>
      <c r="N160" s="15">
        <v>137</v>
      </c>
      <c r="O160" s="15">
        <v>0</v>
      </c>
      <c r="P160" s="15">
        <f>P159</f>
        <v>46</v>
      </c>
      <c r="Q160" s="15">
        <f>Q159+100</f>
        <v>100</v>
      </c>
      <c r="R160" s="20"/>
    </row>
    <row r="161" spans="4:18">
      <c r="D161" s="15">
        <v>138</v>
      </c>
      <c r="E161" s="15">
        <v>0</v>
      </c>
      <c r="F161" s="20">
        <f t="shared" si="11"/>
        <v>1526.3771216570988</v>
      </c>
      <c r="G161" s="20">
        <f t="shared" si="12"/>
        <v>1526.3771216570988</v>
      </c>
      <c r="H161" s="20">
        <f t="shared" si="13"/>
        <v>226.21823136495132</v>
      </c>
      <c r="I161" s="20">
        <f t="shared" si="14"/>
        <v>452.43646272990264</v>
      </c>
      <c r="J161" s="20">
        <f t="shared" si="10"/>
        <v>1573.9406589271962</v>
      </c>
      <c r="K161" s="20"/>
      <c r="L161" s="20"/>
      <c r="M161" s="20"/>
      <c r="N161" s="15">
        <v>138</v>
      </c>
      <c r="O161" s="15">
        <v>0</v>
      </c>
      <c r="P161" s="15">
        <f>P160</f>
        <v>46</v>
      </c>
      <c r="Q161" s="15">
        <f>Q159</f>
        <v>0</v>
      </c>
      <c r="R161" s="20"/>
    </row>
    <row r="162" spans="4:18">
      <c r="D162" s="15">
        <v>139</v>
      </c>
      <c r="E162" s="15">
        <v>0</v>
      </c>
      <c r="F162" s="20">
        <f t="shared" si="11"/>
        <v>1470.878727684965</v>
      </c>
      <c r="G162" s="20">
        <f t="shared" si="12"/>
        <v>1470.878727684965</v>
      </c>
      <c r="H162" s="20">
        <f t="shared" si="13"/>
        <v>204.69072038092386</v>
      </c>
      <c r="I162" s="20">
        <f t="shared" si="14"/>
        <v>409.38144076184773</v>
      </c>
      <c r="J162" s="20">
        <f t="shared" si="10"/>
        <v>1561.4972869231174</v>
      </c>
      <c r="K162" s="20"/>
      <c r="L162" s="20"/>
      <c r="M162" s="20"/>
      <c r="N162" s="15">
        <v>139</v>
      </c>
      <c r="O162" s="15">
        <v>0</v>
      </c>
      <c r="P162" s="15">
        <f>P161+1</f>
        <v>47</v>
      </c>
      <c r="Q162" s="15">
        <f>Q161</f>
        <v>0</v>
      </c>
      <c r="R162" s="20"/>
    </row>
    <row r="163" spans="4:18">
      <c r="D163" s="15">
        <v>140</v>
      </c>
      <c r="E163" s="15">
        <v>0</v>
      </c>
      <c r="F163" s="20">
        <f t="shared" si="11"/>
        <v>1417.3982306596504</v>
      </c>
      <c r="G163" s="20">
        <f t="shared" si="12"/>
        <v>1417.3982306596504</v>
      </c>
      <c r="H163" s="20">
        <f t="shared" si="13"/>
        <v>185.21182292539569</v>
      </c>
      <c r="I163" s="20">
        <f t="shared" si="14"/>
        <v>370.42364585079139</v>
      </c>
      <c r="J163" s="20">
        <f t="shared" si="10"/>
        <v>1546.9745848088589</v>
      </c>
      <c r="K163" s="20"/>
      <c r="L163" s="20"/>
      <c r="M163" s="20"/>
      <c r="N163" s="15">
        <v>140</v>
      </c>
      <c r="O163" s="15">
        <v>0</v>
      </c>
      <c r="P163" s="15">
        <f>P162</f>
        <v>47</v>
      </c>
      <c r="Q163" s="15">
        <f>Q162+100</f>
        <v>100</v>
      </c>
      <c r="R163" s="20"/>
    </row>
    <row r="164" spans="4:18">
      <c r="D164" s="15">
        <v>141</v>
      </c>
      <c r="E164" s="15">
        <v>0</v>
      </c>
      <c r="F164" s="20">
        <f t="shared" si="11"/>
        <v>1365.8622607447226</v>
      </c>
      <c r="G164" s="20">
        <f t="shared" si="12"/>
        <v>1365.8622607447226</v>
      </c>
      <c r="H164" s="20">
        <f t="shared" si="13"/>
        <v>167.58658764554838</v>
      </c>
      <c r="I164" s="20">
        <f t="shared" si="14"/>
        <v>335.17317529109675</v>
      </c>
      <c r="J164" s="20">
        <f t="shared" si="10"/>
        <v>1530.6890854536259</v>
      </c>
      <c r="K164" s="20"/>
      <c r="L164" s="20"/>
      <c r="M164" s="20"/>
      <c r="N164" s="15">
        <v>141</v>
      </c>
      <c r="O164" s="15">
        <v>0</v>
      </c>
      <c r="P164" s="15">
        <f>P163</f>
        <v>47</v>
      </c>
      <c r="Q164" s="15">
        <f>Q162</f>
        <v>0</v>
      </c>
      <c r="R164" s="20"/>
    </row>
    <row r="165" spans="4:18">
      <c r="D165" s="15">
        <v>142</v>
      </c>
      <c r="E165" s="15">
        <v>0</v>
      </c>
      <c r="F165" s="20">
        <f t="shared" si="11"/>
        <v>1316.2001157984037</v>
      </c>
      <c r="G165" s="20">
        <f t="shared" si="12"/>
        <v>1316.2001157984037</v>
      </c>
      <c r="H165" s="20">
        <f t="shared" si="13"/>
        <v>151.63861526265504</v>
      </c>
      <c r="I165" s="20">
        <f t="shared" si="14"/>
        <v>303.27723052531007</v>
      </c>
      <c r="J165" s="20">
        <f t="shared" si="10"/>
        <v>1512.9228852730935</v>
      </c>
      <c r="K165" s="20"/>
      <c r="L165" s="20"/>
      <c r="M165" s="20"/>
      <c r="N165" s="15">
        <v>142</v>
      </c>
      <c r="O165" s="15">
        <v>0</v>
      </c>
      <c r="P165" s="15">
        <f>P164+1</f>
        <v>48</v>
      </c>
      <c r="Q165" s="15">
        <f>Q164</f>
        <v>0</v>
      </c>
      <c r="R165" s="20"/>
    </row>
    <row r="166" spans="4:18">
      <c r="D166" s="15">
        <v>143</v>
      </c>
      <c r="E166" s="15">
        <v>0</v>
      </c>
      <c r="F166" s="20">
        <f t="shared" si="11"/>
        <v>1268.3436643773782</v>
      </c>
      <c r="G166" s="20">
        <f t="shared" si="12"/>
        <v>1268.3436643773782</v>
      </c>
      <c r="H166" s="20">
        <f t="shared" si="13"/>
        <v>137.20829310880902</v>
      </c>
      <c r="I166" s="20">
        <f t="shared" si="14"/>
        <v>274.41658621761803</v>
      </c>
      <c r="J166" s="20">
        <f t="shared" si="10"/>
        <v>1493.9270781597602</v>
      </c>
      <c r="K166" s="20"/>
      <c r="L166" s="20"/>
      <c r="M166" s="20"/>
      <c r="N166" s="15">
        <v>143</v>
      </c>
      <c r="O166" s="15">
        <v>0</v>
      </c>
      <c r="P166" s="15">
        <f>P165</f>
        <v>48</v>
      </c>
      <c r="Q166" s="15">
        <f>Q165+100</f>
        <v>100</v>
      </c>
      <c r="R166" s="20"/>
    </row>
    <row r="167" spans="4:18">
      <c r="D167" s="15">
        <v>144</v>
      </c>
      <c r="E167" s="15">
        <v>0</v>
      </c>
      <c r="F167" s="20">
        <f t="shared" si="11"/>
        <v>1222.2272522673381</v>
      </c>
      <c r="G167" s="20">
        <f t="shared" si="12"/>
        <v>1222.2272522673381</v>
      </c>
      <c r="H167" s="20">
        <f t="shared" si="13"/>
        <v>124.15119766969589</v>
      </c>
      <c r="I167" s="20">
        <f t="shared" si="14"/>
        <v>248.30239533939178</v>
      </c>
      <c r="J167" s="20">
        <f t="shared" si="10"/>
        <v>1473.9248569279464</v>
      </c>
      <c r="K167" s="20"/>
      <c r="L167" s="20"/>
      <c r="M167" s="20"/>
      <c r="N167" s="15">
        <v>144</v>
      </c>
      <c r="O167" s="15">
        <v>0</v>
      </c>
      <c r="P167" s="15">
        <f>P166</f>
        <v>48</v>
      </c>
      <c r="Q167" s="15">
        <f>Q165</f>
        <v>0</v>
      </c>
      <c r="R167" s="20"/>
    </row>
    <row r="168" spans="4:18">
      <c r="D168" s="15">
        <v>145</v>
      </c>
      <c r="E168" s="15">
        <v>0</v>
      </c>
      <c r="F168" s="20">
        <f t="shared" si="11"/>
        <v>1177.787612412038</v>
      </c>
      <c r="G168" s="20">
        <f t="shared" si="12"/>
        <v>1177.787612412038</v>
      </c>
      <c r="H168" s="20">
        <f t="shared" si="13"/>
        <v>112.33664914551966</v>
      </c>
      <c r="I168" s="20">
        <f t="shared" si="14"/>
        <v>224.67329829103932</v>
      </c>
      <c r="J168" s="20">
        <f t="shared" si="10"/>
        <v>1453.1143141209986</v>
      </c>
      <c r="K168" s="20"/>
      <c r="L168" s="20"/>
      <c r="M168" s="20"/>
      <c r="N168" s="15">
        <v>145</v>
      </c>
      <c r="O168" s="15">
        <v>0</v>
      </c>
      <c r="P168" s="15">
        <f>P167+1</f>
        <v>49</v>
      </c>
      <c r="Q168" s="15">
        <f>Q167</f>
        <v>0</v>
      </c>
      <c r="R168" s="20"/>
    </row>
    <row r="169" spans="4:18">
      <c r="D169" s="15">
        <v>146</v>
      </c>
      <c r="E169" s="15">
        <v>0</v>
      </c>
      <c r="F169" s="20">
        <f t="shared" si="11"/>
        <v>1134.9637781172873</v>
      </c>
      <c r="G169" s="20">
        <f t="shared" si="12"/>
        <v>1134.9637781172873</v>
      </c>
      <c r="H169" s="20">
        <f t="shared" si="13"/>
        <v>101.64640356364349</v>
      </c>
      <c r="I169" s="20">
        <f t="shared" si="14"/>
        <v>203.29280712728698</v>
      </c>
      <c r="J169" s="20">
        <f t="shared" si="10"/>
        <v>1431.6709709900003</v>
      </c>
      <c r="K169" s="20"/>
      <c r="L169" s="20"/>
      <c r="M169" s="20"/>
      <c r="N169" s="15">
        <v>146</v>
      </c>
      <c r="O169" s="15">
        <v>0</v>
      </c>
      <c r="P169" s="15">
        <f>P168</f>
        <v>49</v>
      </c>
      <c r="Q169" s="15">
        <f>Q168+100</f>
        <v>100</v>
      </c>
      <c r="R169" s="20"/>
    </row>
    <row r="170" spans="4:18">
      <c r="D170" s="15">
        <v>147</v>
      </c>
      <c r="E170" s="15">
        <v>0</v>
      </c>
      <c r="F170" s="20">
        <f t="shared" si="11"/>
        <v>1093.6969994108092</v>
      </c>
      <c r="G170" s="20">
        <f t="shared" si="12"/>
        <v>1093.6969994108092</v>
      </c>
      <c r="H170" s="20">
        <f t="shared" si="13"/>
        <v>91.973469353168326</v>
      </c>
      <c r="I170" s="20">
        <f t="shared" si="14"/>
        <v>183.94693870633665</v>
      </c>
      <c r="J170" s="20">
        <f t="shared" si="10"/>
        <v>1409.7500607044726</v>
      </c>
      <c r="K170" s="20"/>
      <c r="L170" s="20"/>
      <c r="M170" s="20"/>
      <c r="N170" s="15">
        <v>147</v>
      </c>
      <c r="O170" s="15">
        <v>0</v>
      </c>
      <c r="P170" s="15">
        <f>P169</f>
        <v>49</v>
      </c>
      <c r="Q170" s="15">
        <f>Q168</f>
        <v>0</v>
      </c>
      <c r="R170" s="20"/>
    </row>
    <row r="171" spans="4:18">
      <c r="D171" s="15">
        <v>148</v>
      </c>
      <c r="E171" s="15">
        <v>0</v>
      </c>
      <c r="F171" s="20">
        <f t="shared" si="11"/>
        <v>1053.9306624432159</v>
      </c>
      <c r="G171" s="20">
        <f t="shared" si="12"/>
        <v>1053.9306624432159</v>
      </c>
      <c r="H171" s="20">
        <f t="shared" si="13"/>
        <v>83.221036537330278</v>
      </c>
      <c r="I171" s="20">
        <f t="shared" si="14"/>
        <v>166.44207307466056</v>
      </c>
      <c r="J171" s="20">
        <f t="shared" si="10"/>
        <v>1387.4885893685553</v>
      </c>
      <c r="K171" s="20"/>
      <c r="L171" s="20"/>
      <c r="M171" s="20"/>
      <c r="N171" s="15">
        <v>148</v>
      </c>
      <c r="O171" s="15">
        <v>0</v>
      </c>
      <c r="P171" s="15">
        <f>P170+1</f>
        <v>50</v>
      </c>
      <c r="Q171" s="15">
        <f>Q170</f>
        <v>0</v>
      </c>
      <c r="R171" s="20"/>
    </row>
    <row r="172" spans="4:18">
      <c r="D172" s="15">
        <v>149</v>
      </c>
      <c r="E172" s="15">
        <v>0</v>
      </c>
      <c r="F172" s="20">
        <f t="shared" si="11"/>
        <v>1015.6102118195295</v>
      </c>
      <c r="G172" s="20">
        <f t="shared" si="12"/>
        <v>1015.6102118195295</v>
      </c>
      <c r="H172" s="20">
        <f t="shared" si="13"/>
        <v>75.301507826714172</v>
      </c>
      <c r="I172" s="20">
        <f t="shared" si="14"/>
        <v>150.60301565342834</v>
      </c>
      <c r="J172" s="20">
        <f t="shared" si="10"/>
        <v>1365.007196166101</v>
      </c>
      <c r="K172" s="20"/>
      <c r="L172" s="20"/>
      <c r="M172" s="20"/>
      <c r="N172" s="15">
        <v>149</v>
      </c>
      <c r="O172" s="15">
        <v>0</v>
      </c>
      <c r="P172" s="15">
        <f>P171</f>
        <v>50</v>
      </c>
      <c r="Q172" s="15">
        <f>Q171+100</f>
        <v>100</v>
      </c>
      <c r="R172" s="20"/>
    </row>
    <row r="173" spans="4:18">
      <c r="D173" s="15">
        <v>150</v>
      </c>
      <c r="E173" s="15">
        <v>0</v>
      </c>
      <c r="F173" s="20">
        <f t="shared" si="11"/>
        <v>978.68307575469487</v>
      </c>
      <c r="G173" s="20">
        <f t="shared" si="12"/>
        <v>978.68307575469487</v>
      </c>
      <c r="H173" s="20">
        <f t="shared" si="13"/>
        <v>68.135621916138646</v>
      </c>
      <c r="I173" s="20">
        <f t="shared" si="14"/>
        <v>136.27124383227729</v>
      </c>
      <c r="J173" s="20">
        <f t="shared" si="10"/>
        <v>1342.4118319224176</v>
      </c>
      <c r="K173" s="20"/>
      <c r="L173" s="20"/>
      <c r="M173" s="20"/>
      <c r="N173" s="15">
        <v>150</v>
      </c>
      <c r="O173" s="15">
        <v>0</v>
      </c>
      <c r="P173" s="15">
        <f>P172</f>
        <v>50</v>
      </c>
      <c r="Q173" s="15">
        <f>Q171</f>
        <v>0</v>
      </c>
      <c r="R173" s="20"/>
    </row>
    <row r="174" spans="4:18">
      <c r="D174" s="15">
        <v>151</v>
      </c>
      <c r="E174" s="15">
        <v>0</v>
      </c>
      <c r="F174" s="20">
        <f t="shared" si="11"/>
        <v>943.0985939504036</v>
      </c>
      <c r="G174" s="20">
        <f t="shared" si="12"/>
        <v>943.0985939504036</v>
      </c>
      <c r="H174" s="20">
        <f t="shared" si="13"/>
        <v>61.651660210873231</v>
      </c>
      <c r="I174" s="20">
        <f t="shared" si="14"/>
        <v>123.30332042174646</v>
      </c>
      <c r="J174" s="20">
        <f t="shared" si="10"/>
        <v>1319.7952735286569</v>
      </c>
      <c r="K174" s="20"/>
      <c r="L174" s="20"/>
      <c r="M174" s="20"/>
      <c r="N174" s="15">
        <v>151</v>
      </c>
      <c r="O174" s="15">
        <v>0</v>
      </c>
      <c r="P174" s="15">
        <f>P173+1</f>
        <v>51</v>
      </c>
      <c r="Q174" s="15">
        <f>Q173</f>
        <v>0</v>
      </c>
      <c r="R174" s="20"/>
    </row>
    <row r="175" spans="4:18">
      <c r="D175" s="15">
        <v>152</v>
      </c>
      <c r="E175" s="15">
        <v>0</v>
      </c>
      <c r="F175" s="20">
        <f t="shared" si="11"/>
        <v>908.80794809428528</v>
      </c>
      <c r="G175" s="20">
        <f t="shared" si="12"/>
        <v>908.80794809428528</v>
      </c>
      <c r="H175" s="20">
        <f t="shared" si="13"/>
        <v>55.784729042836837</v>
      </c>
      <c r="I175" s="20">
        <f t="shared" si="14"/>
        <v>111.56945808567367</v>
      </c>
      <c r="J175" s="20">
        <f t="shared" si="10"/>
        <v>1297.2384900086115</v>
      </c>
      <c r="K175" s="20"/>
      <c r="L175" s="20"/>
      <c r="M175" s="20"/>
      <c r="N175" s="15">
        <v>152</v>
      </c>
      <c r="O175" s="15">
        <v>0</v>
      </c>
      <c r="P175" s="15">
        <f>P174</f>
        <v>51</v>
      </c>
      <c r="Q175" s="15">
        <f>Q174+100</f>
        <v>100</v>
      </c>
      <c r="R175" s="20"/>
    </row>
    <row r="176" spans="4:18">
      <c r="D176" s="15">
        <v>153</v>
      </c>
      <c r="E176" s="15">
        <v>0</v>
      </c>
      <c r="F176" s="20">
        <f t="shared" si="11"/>
        <v>875.76409488611739</v>
      </c>
      <c r="G176" s="20">
        <f t="shared" si="12"/>
        <v>875.76409488611739</v>
      </c>
      <c r="H176" s="20">
        <f t="shared" si="13"/>
        <v>50.476110192956085</v>
      </c>
      <c r="I176" s="20">
        <f t="shared" si="14"/>
        <v>100.95222038591217</v>
      </c>
      <c r="J176" s="20">
        <f t="shared" si="10"/>
        <v>1274.8118745002052</v>
      </c>
      <c r="K176" s="20"/>
      <c r="L176" s="20"/>
      <c r="M176" s="20"/>
      <c r="N176" s="15">
        <v>153</v>
      </c>
      <c r="O176" s="15">
        <v>0</v>
      </c>
      <c r="P176" s="15">
        <f>P175</f>
        <v>51</v>
      </c>
      <c r="Q176" s="15">
        <f>Q174</f>
        <v>0</v>
      </c>
      <c r="R176" s="20"/>
    </row>
    <row r="177" spans="4:18">
      <c r="D177" s="15">
        <v>154</v>
      </c>
      <c r="E177" s="15">
        <v>0</v>
      </c>
      <c r="F177" s="20">
        <f t="shared" si="11"/>
        <v>843.92170149917195</v>
      </c>
      <c r="G177" s="20">
        <f t="shared" si="12"/>
        <v>843.92170149917195</v>
      </c>
      <c r="H177" s="20">
        <f t="shared" si="13"/>
        <v>45.672673219492964</v>
      </c>
      <c r="I177" s="20">
        <f t="shared" si="14"/>
        <v>91.345346438985928</v>
      </c>
      <c r="J177" s="20">
        <f t="shared" si="10"/>
        <v>1252.576355060186</v>
      </c>
      <c r="K177" s="20"/>
      <c r="L177" s="20"/>
      <c r="M177" s="20"/>
      <c r="N177" s="15">
        <v>154</v>
      </c>
      <c r="O177" s="15">
        <v>0</v>
      </c>
      <c r="P177" s="15">
        <f>P176+1</f>
        <v>52</v>
      </c>
      <c r="Q177" s="15">
        <f>Q176</f>
        <v>0</v>
      </c>
      <c r="R177" s="20"/>
    </row>
    <row r="178" spans="4:18">
      <c r="D178" s="15">
        <v>155</v>
      </c>
      <c r="E178" s="15">
        <v>0</v>
      </c>
      <c r="F178" s="20">
        <f t="shared" si="11"/>
        <v>813.23708338815948</v>
      </c>
      <c r="G178" s="20">
        <f t="shared" si="12"/>
        <v>813.23708338815948</v>
      </c>
      <c r="H178" s="20">
        <f t="shared" si="13"/>
        <v>41.326343710726128</v>
      </c>
      <c r="I178" s="20">
        <f t="shared" si="14"/>
        <v>82.652687421452256</v>
      </c>
      <c r="J178" s="20">
        <f t="shared" si="10"/>
        <v>1230.5843959667072</v>
      </c>
      <c r="K178" s="20"/>
      <c r="L178" s="20"/>
      <c r="M178" s="20"/>
      <c r="N178" s="15">
        <v>155</v>
      </c>
      <c r="O178" s="15">
        <v>0</v>
      </c>
      <c r="P178" s="15">
        <f>P177</f>
        <v>52</v>
      </c>
      <c r="Q178" s="15">
        <f>Q177+100</f>
        <v>100</v>
      </c>
      <c r="R178" s="20"/>
    </row>
    <row r="179" spans="4:18">
      <c r="D179" s="15">
        <v>156</v>
      </c>
      <c r="E179" s="15">
        <v>0</v>
      </c>
      <c r="F179" s="20">
        <f t="shared" si="11"/>
        <v>783.66814435844822</v>
      </c>
      <c r="G179" s="20">
        <f t="shared" si="12"/>
        <v>783.66814435844822</v>
      </c>
      <c r="H179" s="20">
        <f t="shared" si="13"/>
        <v>37.393622140080041</v>
      </c>
      <c r="I179" s="20">
        <f t="shared" si="14"/>
        <v>74.787244280160081</v>
      </c>
      <c r="J179" s="20">
        <f t="shared" si="10"/>
        <v>1208.8809000782881</v>
      </c>
      <c r="K179" s="20"/>
      <c r="L179" s="20"/>
      <c r="M179" s="20"/>
      <c r="N179" s="15">
        <v>156</v>
      </c>
      <c r="O179" s="15">
        <v>0</v>
      </c>
      <c r="P179" s="15">
        <f>P178</f>
        <v>52</v>
      </c>
      <c r="Q179" s="15">
        <f>Q177</f>
        <v>0</v>
      </c>
      <c r="R179" s="20"/>
    </row>
    <row r="180" spans="4:18">
      <c r="D180" s="15">
        <v>157</v>
      </c>
      <c r="E180" s="15">
        <v>0</v>
      </c>
      <c r="F180" s="20">
        <f t="shared" si="11"/>
        <v>755.17431881433959</v>
      </c>
      <c r="G180" s="20">
        <f t="shared" si="12"/>
        <v>755.17431881433959</v>
      </c>
      <c r="H180" s="20">
        <f t="shared" si="13"/>
        <v>33.835148508242312</v>
      </c>
      <c r="I180" s="20">
        <f t="shared" si="14"/>
        <v>67.670297016484625</v>
      </c>
      <c r="J180" s="20">
        <f t="shared" si="10"/>
        <v>1187.5040217978549</v>
      </c>
      <c r="K180" s="20"/>
      <c r="L180" s="20"/>
      <c r="M180" s="20"/>
      <c r="N180" s="15">
        <v>157</v>
      </c>
      <c r="O180" s="15">
        <v>0</v>
      </c>
      <c r="P180" s="15">
        <f>P179+1</f>
        <v>53</v>
      </c>
      <c r="Q180" s="15">
        <f>Q179</f>
        <v>0</v>
      </c>
      <c r="R180" s="20"/>
    </row>
    <row r="181" spans="4:18">
      <c r="D181" s="15">
        <v>158</v>
      </c>
      <c r="E181" s="15">
        <v>0</v>
      </c>
      <c r="F181" s="20">
        <f t="shared" si="11"/>
        <v>727.7165161071714</v>
      </c>
      <c r="G181" s="20">
        <f t="shared" si="12"/>
        <v>727.7165161071714</v>
      </c>
      <c r="H181" s="20">
        <f t="shared" si="13"/>
        <v>30.615308415061222</v>
      </c>
      <c r="I181" s="20">
        <f t="shared" si="14"/>
        <v>61.230616830122443</v>
      </c>
      <c r="J181" s="20">
        <f t="shared" si="10"/>
        <v>1166.4858992770489</v>
      </c>
      <c r="K181" s="20"/>
      <c r="L181" s="20"/>
      <c r="M181" s="20"/>
      <c r="N181" s="15">
        <v>158</v>
      </c>
      <c r="O181" s="15">
        <v>0</v>
      </c>
      <c r="P181" s="15">
        <f>P180</f>
        <v>53</v>
      </c>
      <c r="Q181" s="15">
        <f>Q180+100</f>
        <v>100</v>
      </c>
      <c r="R181" s="20"/>
    </row>
    <row r="182" spans="4:18">
      <c r="D182" s="15">
        <v>159</v>
      </c>
      <c r="E182" s="15">
        <v>0</v>
      </c>
      <c r="F182" s="20">
        <f t="shared" si="11"/>
        <v>701.25706690689879</v>
      </c>
      <c r="G182" s="20">
        <f t="shared" si="12"/>
        <v>701.25706690689879</v>
      </c>
      <c r="H182" s="20">
        <f t="shared" si="13"/>
        <v>27.701876618658581</v>
      </c>
      <c r="I182" s="20">
        <f t="shared" si="14"/>
        <v>55.403753237317162</v>
      </c>
      <c r="J182" s="20">
        <f t="shared" si="10"/>
        <v>1145.8533136695814</v>
      </c>
      <c r="K182" s="20"/>
      <c r="L182" s="20"/>
      <c r="M182" s="20"/>
      <c r="N182" s="15">
        <v>159</v>
      </c>
      <c r="O182" s="15">
        <v>0</v>
      </c>
      <c r="P182" s="15">
        <f>P181</f>
        <v>53</v>
      </c>
      <c r="Q182" s="15">
        <f>Q180</f>
        <v>0</v>
      </c>
      <c r="R182" s="20"/>
    </row>
    <row r="183" spans="4:18">
      <c r="D183" s="15">
        <v>160</v>
      </c>
      <c r="E183" s="15">
        <v>0</v>
      </c>
      <c r="F183" s="20">
        <f t="shared" si="11"/>
        <v>675.75967152358078</v>
      </c>
      <c r="G183" s="20">
        <f t="shared" si="12"/>
        <v>675.75967152358078</v>
      </c>
      <c r="H183" s="20">
        <f t="shared" si="13"/>
        <v>25.065694514377746</v>
      </c>
      <c r="I183" s="20">
        <f t="shared" si="14"/>
        <v>50.131389028755493</v>
      </c>
      <c r="J183" s="20">
        <f t="shared" si="10"/>
        <v>1125.6282824948255</v>
      </c>
      <c r="K183" s="20"/>
      <c r="L183" s="20"/>
      <c r="M183" s="20"/>
      <c r="N183" s="15">
        <v>160</v>
      </c>
      <c r="O183" s="15">
        <v>0</v>
      </c>
      <c r="P183" s="15">
        <f>P182+1</f>
        <v>54</v>
      </c>
      <c r="Q183" s="15">
        <f>Q182</f>
        <v>0</v>
      </c>
      <c r="R183" s="20"/>
    </row>
    <row r="184" spans="4:18">
      <c r="D184" s="15">
        <v>161</v>
      </c>
      <c r="E184" s="15">
        <v>0</v>
      </c>
      <c r="F184" s="20">
        <f t="shared" si="11"/>
        <v>651.18935010787459</v>
      </c>
      <c r="G184" s="20">
        <f t="shared" si="12"/>
        <v>651.18935010787459</v>
      </c>
      <c r="H184" s="20">
        <f t="shared" si="13"/>
        <v>22.680378305667674</v>
      </c>
      <c r="I184" s="20">
        <f t="shared" si="14"/>
        <v>45.360756611335347</v>
      </c>
      <c r="J184" s="20">
        <f t="shared" si="10"/>
        <v>1105.8285934965393</v>
      </c>
      <c r="K184" s="20"/>
      <c r="L184" s="20"/>
      <c r="M184" s="20"/>
      <c r="N184" s="15">
        <v>161</v>
      </c>
      <c r="O184" s="15">
        <v>0</v>
      </c>
      <c r="P184" s="15">
        <f>P183</f>
        <v>54</v>
      </c>
      <c r="Q184" s="15">
        <f>Q183+100</f>
        <v>100</v>
      </c>
      <c r="R184" s="20"/>
    </row>
    <row r="185" spans="4:18">
      <c r="D185" s="15">
        <v>162</v>
      </c>
      <c r="E185" s="15">
        <v>0</v>
      </c>
      <c r="F185" s="20">
        <f t="shared" si="11"/>
        <v>627.51239466221807</v>
      </c>
      <c r="G185" s="20">
        <f t="shared" si="12"/>
        <v>627.51239466221807</v>
      </c>
      <c r="H185" s="20">
        <f t="shared" si="13"/>
        <v>20.522054946179129</v>
      </c>
      <c r="I185" s="20">
        <f t="shared" si="14"/>
        <v>41.044109892358257</v>
      </c>
      <c r="J185" s="20">
        <f t="shared" si="10"/>
        <v>1086.4682847698598</v>
      </c>
      <c r="K185" s="20"/>
      <c r="L185" s="20"/>
      <c r="M185" s="20"/>
      <c r="N185" s="15">
        <v>162</v>
      </c>
      <c r="O185" s="15">
        <v>0</v>
      </c>
      <c r="P185" s="15">
        <f>P184</f>
        <v>54</v>
      </c>
      <c r="Q185" s="15">
        <f>Q183</f>
        <v>0</v>
      </c>
      <c r="R185" s="20"/>
    </row>
    <row r="186" spans="4:18">
      <c r="D186" s="15">
        <v>163</v>
      </c>
      <c r="E186" s="15">
        <v>0</v>
      </c>
      <c r="F186" s="20">
        <f t="shared" si="11"/>
        <v>604.69632279686391</v>
      </c>
      <c r="G186" s="20">
        <f t="shared" si="12"/>
        <v>604.69632279686391</v>
      </c>
      <c r="H186" s="20">
        <f t="shared" si="13"/>
        <v>18.569123210292815</v>
      </c>
      <c r="I186" s="20">
        <f t="shared" si="14"/>
        <v>37.138246420585631</v>
      </c>
      <c r="J186" s="20">
        <f t="shared" si="10"/>
        <v>1067.5580763762784</v>
      </c>
      <c r="K186" s="20"/>
      <c r="L186" s="20"/>
      <c r="M186" s="20"/>
      <c r="N186" s="15">
        <v>163</v>
      </c>
      <c r="O186" s="15">
        <v>0</v>
      </c>
      <c r="P186" s="15">
        <f>P185+1</f>
        <v>55</v>
      </c>
      <c r="Q186" s="15">
        <f>Q185</f>
        <v>0</v>
      </c>
      <c r="R186" s="20"/>
    </row>
    <row r="187" spans="4:18">
      <c r="D187" s="15">
        <v>164</v>
      </c>
      <c r="E187" s="15">
        <v>0</v>
      </c>
      <c r="F187" s="20">
        <f t="shared" si="11"/>
        <v>582.70983316732395</v>
      </c>
      <c r="G187" s="20">
        <f t="shared" si="12"/>
        <v>582.70983316732395</v>
      </c>
      <c r="H187" s="20">
        <f t="shared" si="13"/>
        <v>16.802037500792959</v>
      </c>
      <c r="I187" s="20">
        <f t="shared" si="14"/>
        <v>33.604075001585919</v>
      </c>
      <c r="J187" s="20">
        <f t="shared" si="10"/>
        <v>1049.1057581657381</v>
      </c>
      <c r="K187" s="20"/>
      <c r="L187" s="20"/>
      <c r="M187" s="20"/>
      <c r="N187" s="15">
        <v>164</v>
      </c>
      <c r="O187" s="15">
        <v>0</v>
      </c>
      <c r="P187" s="15">
        <f>P186</f>
        <v>55</v>
      </c>
      <c r="Q187" s="15">
        <f>Q186+100</f>
        <v>100</v>
      </c>
      <c r="R187" s="20"/>
    </row>
    <row r="188" spans="4:18">
      <c r="D188" s="15">
        <v>165</v>
      </c>
      <c r="E188" s="15">
        <v>0</v>
      </c>
      <c r="F188" s="20">
        <f t="shared" si="11"/>
        <v>561.52276253208845</v>
      </c>
      <c r="G188" s="20">
        <f t="shared" si="12"/>
        <v>561.52276253208845</v>
      </c>
      <c r="H188" s="20">
        <f t="shared" si="13"/>
        <v>15.203112229960867</v>
      </c>
      <c r="I188" s="20">
        <f t="shared" si="14"/>
        <v>30.406224459921734</v>
      </c>
      <c r="J188" s="20">
        <f t="shared" si="10"/>
        <v>1031.1165380721668</v>
      </c>
      <c r="K188" s="20"/>
      <c r="L188" s="20"/>
      <c r="M188" s="20"/>
      <c r="N188" s="15">
        <v>165</v>
      </c>
      <c r="O188" s="15">
        <v>0</v>
      </c>
      <c r="P188" s="15">
        <f>P187</f>
        <v>55</v>
      </c>
      <c r="Q188" s="15">
        <f>Q186</f>
        <v>0</v>
      </c>
      <c r="R188" s="20"/>
    </row>
    <row r="189" spans="4:18">
      <c r="D189" s="15">
        <v>166</v>
      </c>
      <c r="E189" s="15">
        <v>0</v>
      </c>
      <c r="F189" s="20">
        <f t="shared" si="11"/>
        <v>541.10604437170741</v>
      </c>
      <c r="G189" s="20">
        <f t="shared" si="12"/>
        <v>541.10604437170741</v>
      </c>
      <c r="H189" s="20">
        <f t="shared" si="13"/>
        <v>13.75634481626871</v>
      </c>
      <c r="I189" s="20">
        <f t="shared" si="14"/>
        <v>27.51268963253742</v>
      </c>
      <c r="J189" s="20">
        <f t="shared" si="10"/>
        <v>1013.59335473917</v>
      </c>
      <c r="K189" s="20"/>
      <c r="L189" s="20"/>
      <c r="M189" s="20"/>
      <c r="N189" s="15">
        <v>166</v>
      </c>
      <c r="O189" s="15">
        <v>0</v>
      </c>
      <c r="P189" s="15">
        <f>P188+1</f>
        <v>56</v>
      </c>
      <c r="Q189" s="15">
        <f>Q188</f>
        <v>0</v>
      </c>
      <c r="R189" s="20"/>
    </row>
    <row r="190" spans="4:18">
      <c r="D190" s="15">
        <v>167</v>
      </c>
      <c r="E190" s="15">
        <v>0</v>
      </c>
      <c r="F190" s="20">
        <f t="shared" si="11"/>
        <v>521.43166901246366</v>
      </c>
      <c r="G190" s="20">
        <f t="shared" si="12"/>
        <v>521.43166901246366</v>
      </c>
      <c r="H190" s="20">
        <f t="shared" si="13"/>
        <v>12.447255525164936</v>
      </c>
      <c r="I190" s="20">
        <f t="shared" si="14"/>
        <v>24.894511050329871</v>
      </c>
      <c r="J190" s="20">
        <f t="shared" si="10"/>
        <v>996.53715796213373</v>
      </c>
      <c r="K190" s="20"/>
      <c r="L190" s="20"/>
      <c r="M190" s="20"/>
      <c r="N190" s="15">
        <v>167</v>
      </c>
      <c r="O190" s="15">
        <v>0</v>
      </c>
      <c r="P190" s="15">
        <f>P189</f>
        <v>56</v>
      </c>
      <c r="Q190" s="15">
        <f>Q189+100</f>
        <v>100</v>
      </c>
      <c r="R190" s="20"/>
    </row>
    <row r="191" spans="4:18">
      <c r="D191" s="15">
        <v>168</v>
      </c>
      <c r="E191" s="15">
        <v>0</v>
      </c>
      <c r="F191" s="20">
        <f t="shared" si="11"/>
        <v>502.47264519993172</v>
      </c>
      <c r="G191" s="20">
        <f t="shared" si="12"/>
        <v>502.47264519993172</v>
      </c>
      <c r="H191" s="20">
        <f t="shared" si="13"/>
        <v>11.262742551024072</v>
      </c>
      <c r="I191" s="20">
        <f t="shared" si="14"/>
        <v>22.525485102048144</v>
      </c>
      <c r="J191" s="20">
        <f t="shared" si="10"/>
        <v>979.94716009788362</v>
      </c>
      <c r="K191" s="20"/>
      <c r="L191" s="20"/>
      <c r="M191" s="20"/>
      <c r="N191" s="15">
        <v>168</v>
      </c>
      <c r="O191" s="15">
        <v>0</v>
      </c>
      <c r="P191" s="15">
        <f>P190</f>
        <v>56</v>
      </c>
      <c r="Q191" s="15">
        <f>Q189</f>
        <v>0</v>
      </c>
      <c r="R191" s="20"/>
    </row>
    <row r="192" spans="4:18">
      <c r="D192" s="15">
        <v>169</v>
      </c>
      <c r="E192" s="15">
        <v>0</v>
      </c>
      <c r="F192" s="20">
        <f t="shared" si="11"/>
        <v>484.20296306970477</v>
      </c>
      <c r="G192" s="20">
        <f t="shared" si="12"/>
        <v>484.20296306970477</v>
      </c>
      <c r="H192" s="20">
        <f t="shared" si="13"/>
        <v>10.190950889872358</v>
      </c>
      <c r="I192" s="20">
        <f t="shared" si="14"/>
        <v>20.381901779744716</v>
      </c>
      <c r="J192" s="20">
        <f t="shared" si="10"/>
        <v>963.82106128996008</v>
      </c>
      <c r="K192" s="20"/>
      <c r="L192" s="20"/>
      <c r="M192" s="20"/>
      <c r="N192" s="15">
        <v>169</v>
      </c>
      <c r="O192" s="15">
        <v>0</v>
      </c>
      <c r="P192" s="15">
        <f>P191+1</f>
        <v>57</v>
      </c>
      <c r="Q192" s="15">
        <f>Q191</f>
        <v>0</v>
      </c>
      <c r="R192" s="20"/>
    </row>
    <row r="193" spans="4:18">
      <c r="D193" s="15">
        <v>170</v>
      </c>
      <c r="E193" s="15">
        <v>0</v>
      </c>
      <c r="F193" s="20">
        <f t="shared" si="11"/>
        <v>466.59755846448962</v>
      </c>
      <c r="G193" s="20">
        <f t="shared" si="12"/>
        <v>466.59755846448962</v>
      </c>
      <c r="H193" s="20">
        <f t="shared" si="13"/>
        <v>9.2211536905233693</v>
      </c>
      <c r="I193" s="20">
        <f t="shared" si="14"/>
        <v>18.442307381046739</v>
      </c>
      <c r="J193" s="20">
        <f t="shared" si="10"/>
        <v>948.15525108344286</v>
      </c>
      <c r="K193" s="20"/>
      <c r="L193" s="20"/>
      <c r="M193" s="20"/>
      <c r="N193" s="15">
        <v>170</v>
      </c>
      <c r="O193" s="15">
        <v>0</v>
      </c>
      <c r="P193" s="15">
        <f>P192</f>
        <v>57</v>
      </c>
      <c r="Q193" s="15">
        <f>Q192+100</f>
        <v>100</v>
      </c>
      <c r="R193" s="20"/>
    </row>
    <row r="194" spans="4:18">
      <c r="D194" s="15">
        <v>171</v>
      </c>
      <c r="E194" s="15">
        <v>0</v>
      </c>
      <c r="F194" s="20">
        <f t="shared" si="11"/>
        <v>449.63227854861617</v>
      </c>
      <c r="G194" s="20">
        <f t="shared" si="12"/>
        <v>449.63227854861617</v>
      </c>
      <c r="H194" s="20">
        <f t="shared" si="13"/>
        <v>8.3436448966459249</v>
      </c>
      <c r="I194" s="20">
        <f t="shared" si="14"/>
        <v>16.68728979329185</v>
      </c>
      <c r="J194" s="20">
        <f t="shared" si="10"/>
        <v>932.94498875532429</v>
      </c>
      <c r="K194" s="20"/>
      <c r="L194" s="20"/>
      <c r="M194" s="20"/>
      <c r="N194" s="15">
        <v>171</v>
      </c>
      <c r="O194" s="15">
        <v>0</v>
      </c>
      <c r="P194" s="15">
        <f>P193</f>
        <v>57</v>
      </c>
      <c r="Q194" s="15">
        <f>Q192</f>
        <v>0</v>
      </c>
      <c r="R194" s="20"/>
    </row>
    <row r="195" spans="4:18">
      <c r="D195" s="15">
        <v>172</v>
      </c>
      <c r="E195" s="15">
        <v>0</v>
      </c>
      <c r="F195" s="20">
        <f t="shared" si="11"/>
        <v>433.28384867278817</v>
      </c>
      <c r="G195" s="20">
        <f t="shared" si="12"/>
        <v>433.28384867278817</v>
      </c>
      <c r="H195" s="20">
        <f t="shared" si="13"/>
        <v>7.5496421052900091</v>
      </c>
      <c r="I195" s="20">
        <f t="shared" si="14"/>
        <v>15.099284210580018</v>
      </c>
      <c r="J195" s="20">
        <f t="shared" si="10"/>
        <v>918.18456446220819</v>
      </c>
      <c r="K195" s="20"/>
      <c r="L195" s="20"/>
      <c r="M195" s="20"/>
      <c r="N195" s="15">
        <v>172</v>
      </c>
      <c r="O195" s="15">
        <v>0</v>
      </c>
      <c r="P195" s="15">
        <f>P194+1</f>
        <v>58</v>
      </c>
      <c r="Q195" s="15">
        <f>Q194</f>
        <v>0</v>
      </c>
      <c r="R195" s="20"/>
    </row>
    <row r="196" spans="4:18">
      <c r="D196" s="15">
        <v>173</v>
      </c>
      <c r="E196" s="15">
        <v>0</v>
      </c>
      <c r="F196" s="20">
        <f t="shared" si="11"/>
        <v>417.52984044361688</v>
      </c>
      <c r="G196" s="20">
        <f t="shared" si="12"/>
        <v>417.52984044361688</v>
      </c>
      <c r="H196" s="20">
        <f t="shared" si="13"/>
        <v>6.8311986696461773</v>
      </c>
      <c r="I196" s="20">
        <f t="shared" si="14"/>
        <v>13.662397339292355</v>
      </c>
      <c r="J196" s="20">
        <f t="shared" si="10"/>
        <v>903.86744310432448</v>
      </c>
      <c r="K196" s="20"/>
      <c r="L196" s="20"/>
      <c r="M196" s="20"/>
      <c r="N196" s="15">
        <v>173</v>
      </c>
      <c r="O196" s="15">
        <v>0</v>
      </c>
      <c r="P196" s="15">
        <f>P195</f>
        <v>58</v>
      </c>
      <c r="Q196" s="15">
        <f>Q195+100</f>
        <v>100</v>
      </c>
      <c r="R196" s="20"/>
    </row>
    <row r="197" spans="4:18">
      <c r="D197" s="15">
        <v>174</v>
      </c>
      <c r="E197" s="15">
        <v>0</v>
      </c>
      <c r="F197" s="20">
        <f t="shared" si="11"/>
        <v>402.34864095413212</v>
      </c>
      <c r="G197" s="20">
        <f t="shared" si="12"/>
        <v>402.34864095413212</v>
      </c>
      <c r="H197" s="20">
        <f t="shared" si="13"/>
        <v>6.181124166333329</v>
      </c>
      <c r="I197" s="20">
        <f t="shared" si="14"/>
        <v>12.362248332666658</v>
      </c>
      <c r="J197" s="20">
        <f t="shared" si="10"/>
        <v>889.98639262146548</v>
      </c>
      <c r="K197" s="20"/>
      <c r="L197" s="20"/>
      <c r="M197" s="20"/>
      <c r="N197" s="15">
        <v>174</v>
      </c>
      <c r="O197" s="15">
        <v>0</v>
      </c>
      <c r="P197" s="15">
        <f>P196</f>
        <v>58</v>
      </c>
      <c r="Q197" s="15">
        <f>Q195</f>
        <v>0</v>
      </c>
      <c r="R197" s="20"/>
    </row>
    <row r="198" spans="4:18">
      <c r="D198" s="15">
        <v>175</v>
      </c>
      <c r="E198" s="15">
        <v>0</v>
      </c>
      <c r="F198" s="20">
        <f t="shared" si="11"/>
        <v>387.71942313305857</v>
      </c>
      <c r="G198" s="20">
        <f t="shared" si="12"/>
        <v>387.71942313305857</v>
      </c>
      <c r="H198" s="20">
        <f t="shared" si="13"/>
        <v>5.5929124312247218</v>
      </c>
      <c r="I198" s="20">
        <f t="shared" si="14"/>
        <v>11.185824862449444</v>
      </c>
      <c r="J198" s="20">
        <f t="shared" si="10"/>
        <v>876.53359827060922</v>
      </c>
      <c r="K198" s="20"/>
      <c r="L198" s="20"/>
      <c r="M198" s="20"/>
      <c r="N198" s="15">
        <v>175</v>
      </c>
      <c r="O198" s="15">
        <v>0</v>
      </c>
      <c r="P198" s="15">
        <f>P197+1</f>
        <v>59</v>
      </c>
      <c r="Q198" s="15">
        <f>Q197</f>
        <v>0</v>
      </c>
      <c r="R198" s="20"/>
    </row>
    <row r="199" spans="4:18">
      <c r="D199" s="15">
        <v>176</v>
      </c>
      <c r="E199" s="15">
        <v>0</v>
      </c>
      <c r="F199" s="20">
        <f t="shared" si="11"/>
        <v>373.62211717217895</v>
      </c>
      <c r="G199" s="20">
        <f t="shared" si="12"/>
        <v>373.62211717217895</v>
      </c>
      <c r="H199" s="20">
        <f t="shared" si="13"/>
        <v>5.060676443570598</v>
      </c>
      <c r="I199" s="20">
        <f t="shared" si="14"/>
        <v>10.121352887141196</v>
      </c>
      <c r="J199" s="20">
        <f t="shared" si="10"/>
        <v>863.5007642850378</v>
      </c>
      <c r="K199" s="20"/>
      <c r="L199" s="20"/>
      <c r="M199" s="20"/>
      <c r="N199" s="15">
        <v>176</v>
      </c>
      <c r="O199" s="15">
        <v>0</v>
      </c>
      <c r="P199" s="15">
        <f>P198</f>
        <v>59</v>
      </c>
      <c r="Q199" s="15">
        <f>Q198+100</f>
        <v>100</v>
      </c>
      <c r="R199" s="20"/>
    </row>
    <row r="200" spans="4:18">
      <c r="D200" s="15">
        <v>177</v>
      </c>
      <c r="E200" s="15">
        <v>0</v>
      </c>
      <c r="F200" s="20">
        <f t="shared" si="11"/>
        <v>360.03738299258578</v>
      </c>
      <c r="G200" s="20">
        <f t="shared" si="12"/>
        <v>360.03738299258578</v>
      </c>
      <c r="H200" s="20">
        <f t="shared" si="13"/>
        <v>4.5790894067158217</v>
      </c>
      <c r="I200" s="20">
        <f t="shared" si="14"/>
        <v>9.1581788134316433</v>
      </c>
      <c r="J200" s="20">
        <f t="shared" si="10"/>
        <v>850.87920417915416</v>
      </c>
      <c r="K200" s="20"/>
      <c r="L200" s="20"/>
      <c r="M200" s="20"/>
      <c r="N200" s="15">
        <v>177</v>
      </c>
      <c r="O200" s="15">
        <v>0</v>
      </c>
      <c r="P200" s="15">
        <f>P199</f>
        <v>59</v>
      </c>
      <c r="Q200" s="15">
        <f>Q198</f>
        <v>0</v>
      </c>
      <c r="R200" s="20"/>
    </row>
    <row r="201" spans="4:18">
      <c r="D201" s="15">
        <v>178</v>
      </c>
      <c r="E201" s="15">
        <v>0</v>
      </c>
      <c r="F201" s="20">
        <f t="shared" si="11"/>
        <v>346.9465837120477</v>
      </c>
      <c r="G201" s="20">
        <f t="shared" si="12"/>
        <v>346.9465837120477</v>
      </c>
      <c r="H201" s="20">
        <f t="shared" si="13"/>
        <v>4.143331435728558</v>
      </c>
      <c r="I201" s="20">
        <f t="shared" si="14"/>
        <v>8.286662871457116</v>
      </c>
      <c r="J201" s="20">
        <f t="shared" si="10"/>
        <v>838.65992084059053</v>
      </c>
      <c r="K201" s="20"/>
      <c r="L201" s="20"/>
      <c r="M201" s="20"/>
      <c r="N201" s="15">
        <v>178</v>
      </c>
      <c r="O201" s="15">
        <v>0</v>
      </c>
      <c r="P201" s="15">
        <f>P200+1</f>
        <v>60</v>
      </c>
      <c r="Q201" s="15">
        <f>Q200</f>
        <v>0</v>
      </c>
      <c r="R201" s="20"/>
    </row>
    <row r="202" spans="4:18">
      <c r="D202" s="15">
        <v>179</v>
      </c>
      <c r="E202" s="15">
        <v>0</v>
      </c>
      <c r="F202" s="20">
        <f t="shared" si="11"/>
        <v>334.33176007709108</v>
      </c>
      <c r="G202" s="20">
        <f t="shared" si="12"/>
        <v>334.33176007709108</v>
      </c>
      <c r="H202" s="20">
        <f t="shared" si="13"/>
        <v>3.7490413183718534</v>
      </c>
      <c r="I202" s="20">
        <f t="shared" si="14"/>
        <v>7.4980826367437068</v>
      </c>
      <c r="J202" s="20">
        <f t="shared" si="10"/>
        <v>826.8336774403474</v>
      </c>
      <c r="K202" s="20"/>
      <c r="L202" s="20"/>
      <c r="M202" s="20"/>
      <c r="N202" s="15">
        <v>179</v>
      </c>
      <c r="O202" s="15">
        <v>0</v>
      </c>
      <c r="P202" s="15">
        <f>P201</f>
        <v>60</v>
      </c>
      <c r="Q202" s="15">
        <f>Q201+100</f>
        <v>100</v>
      </c>
      <c r="R202" s="20"/>
    </row>
    <row r="203" spans="4:18">
      <c r="D203" s="15">
        <v>180</v>
      </c>
      <c r="E203" s="15">
        <v>0</v>
      </c>
      <c r="F203" s="20">
        <f t="shared" si="11"/>
        <v>322.17560582471907</v>
      </c>
      <c r="G203" s="20">
        <f t="shared" si="12"/>
        <v>322.17560582471907</v>
      </c>
      <c r="H203" s="20">
        <f t="shared" si="13"/>
        <v>3.3922728666257176</v>
      </c>
      <c r="I203" s="20">
        <f t="shared" si="14"/>
        <v>6.7845457332514352</v>
      </c>
      <c r="J203" s="20">
        <f t="shared" si="10"/>
        <v>815.39106009146758</v>
      </c>
      <c r="K203" s="20"/>
      <c r="L203" s="20"/>
      <c r="M203" s="20"/>
      <c r="N203" s="15">
        <v>180</v>
      </c>
      <c r="O203" s="15">
        <v>0</v>
      </c>
      <c r="P203" s="15">
        <f>P202</f>
        <v>60</v>
      </c>
      <c r="Q203" s="15">
        <f>Q201</f>
        <v>0</v>
      </c>
      <c r="R203" s="20"/>
    </row>
    <row r="204" spans="4:18">
      <c r="D204" s="15">
        <v>181</v>
      </c>
      <c r="E204" s="15">
        <v>0</v>
      </c>
      <c r="F204" s="20">
        <f t="shared" ref="F204:F223" si="15">(F203*EXP(-1/$B$25)+E204)</f>
        <v>310.46144393996838</v>
      </c>
      <c r="G204" s="20">
        <f t="shared" ref="G204:G223" si="16">$B$23*F204</f>
        <v>310.46144393996838</v>
      </c>
      <c r="H204" s="20">
        <f t="shared" ref="H204:H223" si="17">(H203*EXP(-1/$B$26)+E204)</f>
        <v>3.0694554219110572</v>
      </c>
      <c r="I204" s="20">
        <f t="shared" ref="I204:I223" si="18">$B$24*H204</f>
        <v>6.1389108438221145</v>
      </c>
      <c r="J204" s="20">
        <f t="shared" ref="J204:J223" si="19">$B$22+G204-I204</f>
        <v>804.32253309614623</v>
      </c>
      <c r="K204" s="20"/>
      <c r="L204" s="20"/>
      <c r="M204" s="20"/>
      <c r="N204" s="15">
        <v>181</v>
      </c>
      <c r="O204" s="15">
        <v>0</v>
      </c>
      <c r="P204" s="15">
        <f>P203+1</f>
        <v>61</v>
      </c>
      <c r="Q204" s="15">
        <f>Q203</f>
        <v>0</v>
      </c>
      <c r="R204" s="20"/>
    </row>
    <row r="205" spans="4:18">
      <c r="D205" s="15">
        <v>182</v>
      </c>
      <c r="E205" s="15">
        <v>0</v>
      </c>
      <c r="F205" s="20">
        <f t="shared" si="15"/>
        <v>299.17320377673002</v>
      </c>
      <c r="G205" s="20">
        <f t="shared" si="16"/>
        <v>299.17320377673002</v>
      </c>
      <c r="H205" s="20">
        <f t="shared" si="17"/>
        <v>2.7773581187384777</v>
      </c>
      <c r="I205" s="20">
        <f t="shared" si="18"/>
        <v>5.5547162374769554</v>
      </c>
      <c r="J205" s="20">
        <f t="shared" si="19"/>
        <v>793.61848753925301</v>
      </c>
      <c r="K205" s="20"/>
      <c r="L205" s="20"/>
      <c r="M205" s="20"/>
      <c r="N205" s="15">
        <v>182</v>
      </c>
      <c r="O205" s="15">
        <v>0</v>
      </c>
      <c r="P205" s="15">
        <f>P204</f>
        <v>61</v>
      </c>
      <c r="Q205" s="15">
        <f>Q204+100</f>
        <v>100</v>
      </c>
      <c r="R205" s="20"/>
    </row>
    <row r="206" spans="4:18">
      <c r="D206" s="15">
        <v>183</v>
      </c>
      <c r="E206" s="15">
        <v>0</v>
      </c>
      <c r="F206" s="20">
        <f t="shared" si="15"/>
        <v>288.29539901044734</v>
      </c>
      <c r="G206" s="20">
        <f t="shared" si="16"/>
        <v>288.29539901044734</v>
      </c>
      <c r="H206" s="20">
        <f t="shared" si="17"/>
        <v>2.5130575491205343</v>
      </c>
      <c r="I206" s="20">
        <f t="shared" si="18"/>
        <v>5.0261150982410685</v>
      </c>
      <c r="J206" s="20">
        <f t="shared" si="19"/>
        <v>783.26928391220622</v>
      </c>
      <c r="K206" s="20"/>
      <c r="L206" s="20"/>
      <c r="M206" s="20"/>
      <c r="N206" s="15">
        <v>183</v>
      </c>
      <c r="O206" s="15">
        <v>0</v>
      </c>
      <c r="P206" s="15">
        <f>P205</f>
        <v>61</v>
      </c>
      <c r="Q206" s="15">
        <f>Q204</f>
        <v>0</v>
      </c>
      <c r="R206" s="20"/>
    </row>
    <row r="207" spans="4:18">
      <c r="D207" s="15">
        <v>184</v>
      </c>
      <c r="E207" s="15">
        <v>0</v>
      </c>
      <c r="F207" s="20">
        <f t="shared" si="15"/>
        <v>277.81310639244407</v>
      </c>
      <c r="G207" s="20">
        <f t="shared" si="16"/>
        <v>277.81310639244407</v>
      </c>
      <c r="H207" s="20">
        <f t="shared" si="17"/>
        <v>2.2739085041220006</v>
      </c>
      <c r="I207" s="20">
        <f t="shared" si="18"/>
        <v>4.5478170082440013</v>
      </c>
      <c r="J207" s="20">
        <f t="shared" si="19"/>
        <v>773.26528938420006</v>
      </c>
      <c r="K207" s="20"/>
      <c r="L207" s="20"/>
      <c r="M207" s="20"/>
      <c r="N207" s="15">
        <v>184</v>
      </c>
      <c r="O207" s="15">
        <v>0</v>
      </c>
      <c r="P207" s="15">
        <f>P206+1</f>
        <v>62</v>
      </c>
      <c r="Q207" s="15">
        <f>Q206</f>
        <v>0</v>
      </c>
      <c r="R207" s="20"/>
    </row>
    <row r="208" spans="4:18">
      <c r="D208" s="15">
        <v>185</v>
      </c>
      <c r="E208" s="15">
        <v>0</v>
      </c>
      <c r="F208" s="20">
        <f t="shared" si="15"/>
        <v>267.71194527673532</v>
      </c>
      <c r="G208" s="20">
        <f t="shared" si="16"/>
        <v>267.71194527673532</v>
      </c>
      <c r="H208" s="20">
        <f t="shared" si="17"/>
        <v>2.0575174997197623</v>
      </c>
      <c r="I208" s="20">
        <f t="shared" si="18"/>
        <v>4.1150349994395246</v>
      </c>
      <c r="J208" s="20">
        <f t="shared" si="19"/>
        <v>763.59691027729582</v>
      </c>
      <c r="K208" s="20"/>
      <c r="L208" s="20"/>
      <c r="M208" s="20"/>
      <c r="N208" s="15">
        <v>185</v>
      </c>
      <c r="O208" s="15">
        <v>0</v>
      </c>
      <c r="P208" s="15">
        <f>P207</f>
        <v>62</v>
      </c>
      <c r="Q208" s="15">
        <f>Q207+100</f>
        <v>100</v>
      </c>
      <c r="R208" s="20"/>
    </row>
    <row r="209" spans="4:18">
      <c r="D209" s="15">
        <v>186</v>
      </c>
      <c r="E209" s="15">
        <v>0</v>
      </c>
      <c r="F209" s="20">
        <f t="shared" si="15"/>
        <v>257.97805789123487</v>
      </c>
      <c r="G209" s="20">
        <f t="shared" si="16"/>
        <v>257.97805789123487</v>
      </c>
      <c r="H209" s="20">
        <f t="shared" si="17"/>
        <v>1.8617188220102328</v>
      </c>
      <c r="I209" s="20">
        <f t="shared" si="18"/>
        <v>3.7234376440204655</v>
      </c>
      <c r="J209" s="20">
        <f t="shared" si="19"/>
        <v>754.25462024721435</v>
      </c>
      <c r="K209" s="20"/>
      <c r="L209" s="20"/>
      <c r="M209" s="20"/>
      <c r="N209" s="15">
        <v>186</v>
      </c>
      <c r="O209" s="15">
        <v>0</v>
      </c>
      <c r="P209" s="15">
        <f>P208</f>
        <v>62</v>
      </c>
      <c r="Q209" s="15">
        <f>Q207</f>
        <v>0</v>
      </c>
      <c r="R209" s="20"/>
    </row>
    <row r="210" spans="4:18">
      <c r="D210" s="15">
        <v>187</v>
      </c>
      <c r="E210" s="15">
        <v>0</v>
      </c>
      <c r="F210" s="20">
        <f t="shared" si="15"/>
        <v>248.59809032629252</v>
      </c>
      <c r="G210" s="20">
        <f t="shared" si="16"/>
        <v>248.59809032629252</v>
      </c>
      <c r="H210" s="20">
        <f t="shared" si="17"/>
        <v>1.684552852016687</v>
      </c>
      <c r="I210" s="20">
        <f t="shared" si="18"/>
        <v>3.3691057040333741</v>
      </c>
      <c r="J210" s="20">
        <f t="shared" si="19"/>
        <v>745.22898462225919</v>
      </c>
      <c r="K210" s="20"/>
      <c r="L210" s="20"/>
      <c r="M210" s="20"/>
      <c r="N210" s="15">
        <v>187</v>
      </c>
      <c r="O210" s="15">
        <v>0</v>
      </c>
      <c r="P210" s="15">
        <f>P209+1</f>
        <v>63</v>
      </c>
      <c r="Q210" s="15">
        <f>Q209</f>
        <v>0</v>
      </c>
      <c r="R210" s="20"/>
    </row>
    <row r="211" spans="4:18">
      <c r="D211" s="15">
        <v>188</v>
      </c>
      <c r="E211" s="15">
        <v>0</v>
      </c>
      <c r="F211" s="20">
        <f t="shared" si="15"/>
        <v>239.55917421447981</v>
      </c>
      <c r="G211" s="20">
        <f t="shared" si="16"/>
        <v>239.55917421447981</v>
      </c>
      <c r="H211" s="20">
        <f t="shared" si="17"/>
        <v>1.5242464531638908</v>
      </c>
      <c r="I211" s="20">
        <f t="shared" si="18"/>
        <v>3.0484929063277817</v>
      </c>
      <c r="J211" s="20">
        <f t="shared" si="19"/>
        <v>736.51068130815202</v>
      </c>
      <c r="K211" s="20"/>
      <c r="L211" s="20"/>
      <c r="M211" s="20"/>
      <c r="N211" s="15">
        <v>188</v>
      </c>
      <c r="O211" s="15">
        <v>0</v>
      </c>
      <c r="P211" s="15">
        <f>P210</f>
        <v>63</v>
      </c>
      <c r="Q211" s="15">
        <f>Q210+100</f>
        <v>100</v>
      </c>
      <c r="R211" s="20"/>
    </row>
    <row r="212" spans="4:18">
      <c r="D212" s="15">
        <v>189</v>
      </c>
      <c r="E212" s="15">
        <v>0</v>
      </c>
      <c r="F212" s="20">
        <f t="shared" si="15"/>
        <v>230.84890907649057</v>
      </c>
      <c r="G212" s="20">
        <f t="shared" si="16"/>
        <v>230.84890907649057</v>
      </c>
      <c r="H212" s="20">
        <f t="shared" si="17"/>
        <v>1.379195225131284</v>
      </c>
      <c r="I212" s="20">
        <f t="shared" si="18"/>
        <v>2.758390450262568</v>
      </c>
      <c r="J212" s="20">
        <f t="shared" si="19"/>
        <v>728.090518626228</v>
      </c>
      <c r="K212" s="20"/>
      <c r="L212" s="20"/>
      <c r="M212" s="20"/>
      <c r="N212" s="15">
        <v>189</v>
      </c>
      <c r="O212" s="15">
        <v>0</v>
      </c>
      <c r="P212" s="15">
        <f>P211</f>
        <v>63</v>
      </c>
      <c r="Q212" s="15">
        <f>Q210</f>
        <v>0</v>
      </c>
      <c r="R212" s="20"/>
    </row>
    <row r="213" spans="4:18">
      <c r="D213" s="15">
        <v>190</v>
      </c>
      <c r="E213" s="15">
        <v>0</v>
      </c>
      <c r="F213" s="20">
        <f t="shared" si="15"/>
        <v>222.45534530893661</v>
      </c>
      <c r="G213" s="20">
        <f t="shared" si="16"/>
        <v>222.45534530893661</v>
      </c>
      <c r="H213" s="20">
        <f t="shared" si="17"/>
        <v>1.2479474464753149</v>
      </c>
      <c r="I213" s="20">
        <f t="shared" si="18"/>
        <v>2.4958948929506297</v>
      </c>
      <c r="J213" s="20">
        <f t="shared" si="19"/>
        <v>719.95945041598588</v>
      </c>
      <c r="K213" s="20"/>
      <c r="L213" s="20"/>
      <c r="M213" s="20"/>
      <c r="N213" s="15">
        <v>190</v>
      </c>
      <c r="O213" s="15">
        <v>0</v>
      </c>
      <c r="P213" s="15">
        <f>P212+1</f>
        <v>64</v>
      </c>
      <c r="Q213" s="15">
        <f>Q212</f>
        <v>0</v>
      </c>
      <c r="R213" s="20"/>
    </row>
    <row r="214" spans="4:18">
      <c r="D214" s="15">
        <v>191</v>
      </c>
      <c r="E214" s="15">
        <v>0</v>
      </c>
      <c r="F214" s="20">
        <f t="shared" si="15"/>
        <v>214.36696779069973</v>
      </c>
      <c r="G214" s="20">
        <f t="shared" si="16"/>
        <v>214.36696779069973</v>
      </c>
      <c r="H214" s="20">
        <f t="shared" si="17"/>
        <v>1.1291895453132927</v>
      </c>
      <c r="I214" s="20">
        <f t="shared" si="18"/>
        <v>2.2583790906265855</v>
      </c>
      <c r="J214" s="20">
        <f t="shared" si="19"/>
        <v>712.10858870007314</v>
      </c>
      <c r="K214" s="20"/>
      <c r="L214" s="20"/>
      <c r="M214" s="20"/>
      <c r="N214" s="15">
        <v>191</v>
      </c>
      <c r="O214" s="15">
        <v>0</v>
      </c>
      <c r="P214" s="15">
        <f>P213</f>
        <v>64</v>
      </c>
      <c r="Q214" s="15">
        <f>Q213+100</f>
        <v>100</v>
      </c>
      <c r="R214" s="20"/>
    </row>
    <row r="215" spans="4:18">
      <c r="D215" s="15">
        <v>192</v>
      </c>
      <c r="E215" s="15">
        <v>0</v>
      </c>
      <c r="F215" s="20">
        <f t="shared" si="15"/>
        <v>206.57268008534942</v>
      </c>
      <c r="G215" s="20">
        <f t="shared" si="16"/>
        <v>206.57268008534942</v>
      </c>
      <c r="H215" s="20">
        <f t="shared" si="17"/>
        <v>1.0217329526544789</v>
      </c>
      <c r="I215" s="20">
        <f t="shared" si="18"/>
        <v>2.0434659053089579</v>
      </c>
      <c r="J215" s="20">
        <f t="shared" si="19"/>
        <v>704.52921418004053</v>
      </c>
      <c r="K215" s="20"/>
      <c r="L215" s="20"/>
      <c r="M215" s="20"/>
      <c r="N215" s="15">
        <v>192</v>
      </c>
      <c r="O215" s="15">
        <v>0</v>
      </c>
      <c r="P215" s="15">
        <f>P214</f>
        <v>64</v>
      </c>
      <c r="Q215" s="15">
        <f>Q213</f>
        <v>0</v>
      </c>
      <c r="R215" s="20"/>
    </row>
    <row r="216" spans="4:18">
      <c r="D216" s="15">
        <v>193</v>
      </c>
      <c r="E216" s="15">
        <v>0</v>
      </c>
      <c r="F216" s="20">
        <f t="shared" si="15"/>
        <v>199.06178921795359</v>
      </c>
      <c r="G216" s="20">
        <f t="shared" si="16"/>
        <v>199.06178921795359</v>
      </c>
      <c r="H216" s="20">
        <f t="shared" si="17"/>
        <v>0.92450220680213602</v>
      </c>
      <c r="I216" s="20">
        <f t="shared" si="18"/>
        <v>1.849004413604272</v>
      </c>
      <c r="J216" s="20">
        <f t="shared" si="19"/>
        <v>697.21278480434933</v>
      </c>
      <c r="K216" s="20"/>
      <c r="L216" s="20"/>
      <c r="M216" s="20"/>
      <c r="N216" s="15">
        <v>193</v>
      </c>
      <c r="O216" s="15">
        <v>0</v>
      </c>
      <c r="P216" s="15">
        <f>P215+1</f>
        <v>65</v>
      </c>
      <c r="Q216" s="15">
        <f>Q215</f>
        <v>0</v>
      </c>
      <c r="R216" s="20"/>
    </row>
    <row r="217" spans="4:18">
      <c r="D217" s="15">
        <v>194</v>
      </c>
      <c r="E217" s="15">
        <v>0</v>
      </c>
      <c r="F217" s="20">
        <f t="shared" si="15"/>
        <v>191.8239910053978</v>
      </c>
      <c r="G217" s="20">
        <f t="shared" si="16"/>
        <v>191.8239910053978</v>
      </c>
      <c r="H217" s="20">
        <f t="shared" si="17"/>
        <v>0.83652418977139142</v>
      </c>
      <c r="I217" s="20">
        <f t="shared" si="18"/>
        <v>1.6730483795427828</v>
      </c>
      <c r="J217" s="20">
        <f t="shared" si="19"/>
        <v>690.15094262585501</v>
      </c>
      <c r="K217" s="20"/>
      <c r="L217" s="20"/>
      <c r="M217" s="20"/>
      <c r="N217" s="15">
        <v>194</v>
      </c>
      <c r="O217" s="15">
        <v>0</v>
      </c>
      <c r="P217" s="15">
        <f>P216</f>
        <v>65</v>
      </c>
      <c r="Q217" s="15">
        <f>Q216+100</f>
        <v>100</v>
      </c>
      <c r="R217" s="20"/>
    </row>
    <row r="218" spans="4:18">
      <c r="D218" s="15">
        <v>195</v>
      </c>
      <c r="E218" s="15">
        <v>0</v>
      </c>
      <c r="F218" s="20">
        <f t="shared" si="15"/>
        <v>184.84935592008748</v>
      </c>
      <c r="G218" s="20">
        <f t="shared" si="16"/>
        <v>184.84935592008748</v>
      </c>
      <c r="H218" s="20">
        <f t="shared" si="17"/>
        <v>0.75691838799736888</v>
      </c>
      <c r="I218" s="20">
        <f t="shared" si="18"/>
        <v>1.5138367759947378</v>
      </c>
      <c r="J218" s="20">
        <f t="shared" si="19"/>
        <v>683.3355191440927</v>
      </c>
      <c r="K218" s="20"/>
      <c r="L218" s="20"/>
      <c r="M218" s="20"/>
      <c r="N218" s="15">
        <v>195</v>
      </c>
      <c r="O218" s="15">
        <v>0</v>
      </c>
      <c r="P218" s="15">
        <f>P217</f>
        <v>65</v>
      </c>
      <c r="Q218" s="15">
        <f>Q216</f>
        <v>0</v>
      </c>
      <c r="R218" s="20"/>
    </row>
    <row r="219" spans="4:18">
      <c r="D219" s="15">
        <v>196</v>
      </c>
      <c r="E219" s="15">
        <v>0</v>
      </c>
      <c r="F219" s="20">
        <f t="shared" si="15"/>
        <v>178.12831546763968</v>
      </c>
      <c r="G219" s="20">
        <f t="shared" si="16"/>
        <v>178.12831546763968</v>
      </c>
      <c r="H219" s="20">
        <f t="shared" si="17"/>
        <v>0.68488807985947986</v>
      </c>
      <c r="I219" s="20">
        <f t="shared" si="18"/>
        <v>1.3697761597189597</v>
      </c>
      <c r="J219" s="20">
        <f t="shared" si="19"/>
        <v>676.75853930792073</v>
      </c>
      <c r="K219" s="20"/>
      <c r="L219" s="20"/>
      <c r="M219" s="20"/>
      <c r="N219" s="15">
        <v>196</v>
      </c>
      <c r="O219" s="15">
        <v>0</v>
      </c>
      <c r="P219" s="15">
        <f>P218+1</f>
        <v>66</v>
      </c>
      <c r="Q219" s="15">
        <f>Q218</f>
        <v>0</v>
      </c>
      <c r="R219" s="20"/>
    </row>
    <row r="220" spans="4:18">
      <c r="D220" s="15">
        <v>197</v>
      </c>
      <c r="E220" s="15">
        <v>0</v>
      </c>
      <c r="F220" s="20">
        <f t="shared" si="15"/>
        <v>171.65164905987598</v>
      </c>
      <c r="G220" s="20">
        <f t="shared" si="16"/>
        <v>171.65164905987598</v>
      </c>
      <c r="H220" s="20">
        <f t="shared" si="17"/>
        <v>0.61971236182365785</v>
      </c>
      <c r="I220" s="20">
        <f t="shared" si="18"/>
        <v>1.2394247236473157</v>
      </c>
      <c r="J220" s="20">
        <f t="shared" si="19"/>
        <v>670.41222433622875</v>
      </c>
      <c r="K220" s="20"/>
      <c r="L220" s="20"/>
      <c r="M220" s="20"/>
      <c r="N220" s="15">
        <v>197</v>
      </c>
      <c r="O220" s="15">
        <v>0</v>
      </c>
      <c r="P220" s="15">
        <f>P219</f>
        <v>66</v>
      </c>
      <c r="Q220" s="15">
        <f>Q219+100</f>
        <v>100</v>
      </c>
      <c r="R220" s="20"/>
    </row>
    <row r="221" spans="4:18">
      <c r="D221" s="15">
        <v>198</v>
      </c>
      <c r="E221" s="15">
        <v>0</v>
      </c>
      <c r="F221" s="20">
        <f t="shared" si="15"/>
        <v>165.41047136510736</v>
      </c>
      <c r="G221" s="20">
        <f t="shared" si="16"/>
        <v>165.41047136510736</v>
      </c>
      <c r="H221" s="20">
        <f t="shared" si="17"/>
        <v>0.56073893339748493</v>
      </c>
      <c r="I221" s="20">
        <f t="shared" si="18"/>
        <v>1.1214778667949699</v>
      </c>
      <c r="J221" s="20">
        <f t="shared" si="19"/>
        <v>664.28899349831238</v>
      </c>
      <c r="K221" s="20"/>
      <c r="L221" s="20"/>
      <c r="M221" s="20"/>
      <c r="N221" s="15">
        <v>198</v>
      </c>
      <c r="O221" s="15">
        <v>0</v>
      </c>
      <c r="P221" s="15">
        <f>P220</f>
        <v>66</v>
      </c>
      <c r="Q221" s="15">
        <f>Q219</f>
        <v>0</v>
      </c>
      <c r="R221" s="20"/>
    </row>
    <row r="222" spans="4:18">
      <c r="D222" s="15">
        <v>199</v>
      </c>
      <c r="E222" s="15">
        <v>0</v>
      </c>
      <c r="F222" s="20">
        <f t="shared" si="15"/>
        <v>159.39622011835723</v>
      </c>
      <c r="G222" s="20">
        <f t="shared" si="16"/>
        <v>159.39622011835723</v>
      </c>
      <c r="H222" s="20">
        <f t="shared" si="17"/>
        <v>0.50737756868761819</v>
      </c>
      <c r="I222" s="20">
        <f t="shared" si="18"/>
        <v>1.0147551373752364</v>
      </c>
      <c r="J222" s="20">
        <f t="shared" si="19"/>
        <v>658.38146498098195</v>
      </c>
      <c r="K222" s="20"/>
      <c r="L222" s="20"/>
      <c r="M222" s="20"/>
      <c r="N222" s="15">
        <v>199</v>
      </c>
      <c r="O222" s="15">
        <v>0</v>
      </c>
      <c r="P222" s="15">
        <f>P221+1</f>
        <v>67</v>
      </c>
      <c r="Q222" s="15">
        <f>Q221</f>
        <v>0</v>
      </c>
      <c r="R222" s="20"/>
    </row>
    <row r="223" spans="4:18">
      <c r="D223" s="15">
        <v>200</v>
      </c>
      <c r="E223" s="15">
        <v>0</v>
      </c>
      <c r="F223" s="20">
        <f t="shared" si="15"/>
        <v>153.6006443747994</v>
      </c>
      <c r="G223" s="20">
        <f t="shared" si="16"/>
        <v>153.6006443747994</v>
      </c>
      <c r="H223" s="20">
        <f t="shared" si="17"/>
        <v>0.45909420922066713</v>
      </c>
      <c r="I223" s="20">
        <f t="shared" si="18"/>
        <v>0.91818841844133425</v>
      </c>
      <c r="J223" s="20">
        <f t="shared" si="19"/>
        <v>652.68245595635813</v>
      </c>
      <c r="K223" s="20"/>
      <c r="L223" s="20"/>
      <c r="M223" s="20"/>
      <c r="N223" s="15">
        <v>200</v>
      </c>
      <c r="O223" s="15">
        <v>0</v>
      </c>
      <c r="P223" s="15">
        <f>P222</f>
        <v>67</v>
      </c>
      <c r="Q223" s="15">
        <f>Q222+100</f>
        <v>100</v>
      </c>
      <c r="R223" s="20"/>
    </row>
    <row r="224" spans="4:18">
      <c r="D224" s="15"/>
      <c r="E224" s="15"/>
      <c r="F224" s="20"/>
      <c r="G224" s="20"/>
      <c r="H224" s="20"/>
      <c r="I224" s="20"/>
      <c r="J224" s="20"/>
      <c r="K224" s="20"/>
      <c r="L224" s="20"/>
      <c r="M224" s="20"/>
      <c r="N224" s="20"/>
      <c r="O224" s="20"/>
      <c r="P224" s="15">
        <f>P223</f>
        <v>67</v>
      </c>
      <c r="Q224" s="15">
        <f>Q222</f>
        <v>0</v>
      </c>
      <c r="R224" s="20"/>
    </row>
    <row r="225" spans="4:18">
      <c r="D225" s="15"/>
      <c r="E225" s="15"/>
      <c r="F225" s="20"/>
      <c r="G225" s="20"/>
      <c r="H225" s="20"/>
      <c r="I225" s="20"/>
      <c r="J225" s="20"/>
      <c r="K225" s="20"/>
      <c r="L225" s="20"/>
      <c r="M225" s="20"/>
      <c r="N225" s="20"/>
      <c r="O225" s="20"/>
      <c r="P225" s="15">
        <f>P224+1</f>
        <v>68</v>
      </c>
      <c r="Q225" s="15">
        <f>Q224</f>
        <v>0</v>
      </c>
      <c r="R225" s="20"/>
    </row>
    <row r="226" spans="4:18">
      <c r="D226" s="15"/>
      <c r="E226" s="15"/>
      <c r="F226" s="20"/>
      <c r="G226" s="20"/>
      <c r="H226" s="20"/>
      <c r="I226" s="20"/>
      <c r="J226" s="20"/>
      <c r="K226" s="20"/>
      <c r="L226" s="20"/>
      <c r="M226" s="20"/>
      <c r="N226" s="20"/>
      <c r="O226" s="20"/>
      <c r="P226" s="15">
        <f>P225</f>
        <v>68</v>
      </c>
      <c r="Q226" s="15">
        <f>Q225+100</f>
        <v>100</v>
      </c>
      <c r="R226" s="20"/>
    </row>
    <row r="227" spans="4:18">
      <c r="D227" s="15"/>
      <c r="E227" s="15"/>
      <c r="F227" s="20"/>
      <c r="G227" s="20"/>
      <c r="H227" s="20"/>
      <c r="I227" s="20"/>
      <c r="J227" s="20"/>
      <c r="K227" s="20"/>
      <c r="L227" s="20"/>
      <c r="M227" s="20"/>
      <c r="N227" s="20"/>
      <c r="O227" s="20"/>
      <c r="P227" s="15">
        <f>P226</f>
        <v>68</v>
      </c>
      <c r="Q227" s="15">
        <f>Q225</f>
        <v>0</v>
      </c>
      <c r="R227" s="20"/>
    </row>
    <row r="228" spans="4:18">
      <c r="D228" s="15"/>
      <c r="E228" s="15"/>
      <c r="F228" s="20"/>
      <c r="G228" s="20"/>
      <c r="H228" s="20"/>
      <c r="I228" s="20"/>
      <c r="J228" s="20"/>
      <c r="K228" s="20"/>
      <c r="L228" s="20"/>
      <c r="M228" s="20"/>
      <c r="N228" s="20"/>
      <c r="O228" s="20"/>
      <c r="P228" s="15">
        <f>P227+1</f>
        <v>69</v>
      </c>
      <c r="Q228" s="15">
        <f>Q227</f>
        <v>0</v>
      </c>
      <c r="R228" s="20"/>
    </row>
    <row r="229" spans="4:18">
      <c r="D229" s="15"/>
      <c r="E229" s="15"/>
      <c r="F229" s="20"/>
      <c r="G229" s="20"/>
      <c r="H229" s="20"/>
      <c r="I229" s="20"/>
      <c r="J229" s="20"/>
      <c r="K229" s="20"/>
      <c r="L229" s="20"/>
      <c r="M229" s="20"/>
      <c r="N229" s="20"/>
      <c r="O229" s="20"/>
      <c r="P229" s="15">
        <f>P228</f>
        <v>69</v>
      </c>
      <c r="Q229" s="15">
        <f>Q228+100</f>
        <v>100</v>
      </c>
      <c r="R229" s="20"/>
    </row>
    <row r="230" spans="4:18">
      <c r="D230" s="15"/>
      <c r="E230" s="15"/>
      <c r="F230" s="20"/>
      <c r="G230" s="20"/>
      <c r="H230" s="20"/>
      <c r="I230" s="20"/>
      <c r="J230" s="20"/>
      <c r="K230" s="20"/>
      <c r="L230" s="20"/>
      <c r="M230" s="20"/>
      <c r="N230" s="20"/>
      <c r="O230" s="20"/>
      <c r="P230" s="15">
        <f>P229</f>
        <v>69</v>
      </c>
      <c r="Q230" s="15">
        <f>Q228</f>
        <v>0</v>
      </c>
      <c r="R230" s="20"/>
    </row>
    <row r="231" spans="4:18">
      <c r="D231" s="15"/>
      <c r="E231" s="15"/>
      <c r="F231" s="20"/>
      <c r="G231" s="20"/>
      <c r="H231" s="20"/>
      <c r="I231" s="20"/>
      <c r="J231" s="20"/>
      <c r="K231" s="20"/>
      <c r="L231" s="20"/>
      <c r="M231" s="20"/>
      <c r="N231" s="20"/>
      <c r="O231" s="20"/>
      <c r="P231" s="15">
        <f>P230+1</f>
        <v>70</v>
      </c>
      <c r="Q231" s="15">
        <f>Q230</f>
        <v>0</v>
      </c>
      <c r="R231" s="20"/>
    </row>
    <row r="232" spans="4:18">
      <c r="D232" s="15"/>
      <c r="E232" s="15"/>
      <c r="F232" s="20"/>
      <c r="G232" s="20"/>
      <c r="H232" s="20"/>
      <c r="I232" s="20"/>
      <c r="J232" s="20"/>
      <c r="K232" s="20"/>
      <c r="L232" s="20"/>
      <c r="M232" s="20"/>
      <c r="N232" s="20"/>
      <c r="O232" s="20"/>
      <c r="P232" s="15">
        <f>P231</f>
        <v>70</v>
      </c>
      <c r="Q232" s="15">
        <f>Q231+100</f>
        <v>100</v>
      </c>
      <c r="R232" s="20"/>
    </row>
    <row r="233" spans="4:18">
      <c r="D233" s="15"/>
      <c r="E233" s="15"/>
      <c r="F233" s="20"/>
      <c r="G233" s="20"/>
      <c r="H233" s="20"/>
      <c r="I233" s="20"/>
      <c r="J233" s="20"/>
      <c r="K233" s="20"/>
      <c r="L233" s="20"/>
      <c r="M233" s="20"/>
      <c r="N233" s="20"/>
      <c r="O233" s="20"/>
      <c r="P233" s="15">
        <f>P232</f>
        <v>70</v>
      </c>
      <c r="Q233" s="15">
        <f>Q231</f>
        <v>0</v>
      </c>
      <c r="R233" s="20"/>
    </row>
    <row r="234" spans="4:18">
      <c r="D234" s="15"/>
      <c r="E234" s="15"/>
      <c r="F234" s="20"/>
      <c r="G234" s="20"/>
      <c r="H234" s="20"/>
      <c r="I234" s="20"/>
      <c r="J234" s="20"/>
      <c r="K234" s="20"/>
      <c r="L234" s="20"/>
      <c r="M234" s="20"/>
      <c r="N234" s="20"/>
      <c r="O234" s="20"/>
      <c r="P234" s="15">
        <f>P233+1</f>
        <v>71</v>
      </c>
      <c r="Q234" s="15">
        <f>Q233</f>
        <v>0</v>
      </c>
      <c r="R234" s="20"/>
    </row>
    <row r="235" spans="4:18">
      <c r="D235" s="15"/>
      <c r="E235" s="15"/>
      <c r="F235" s="20"/>
      <c r="G235" s="20"/>
      <c r="H235" s="20"/>
      <c r="I235" s="20"/>
      <c r="J235" s="20"/>
      <c r="K235" s="20"/>
      <c r="L235" s="20"/>
      <c r="M235" s="20"/>
      <c r="N235" s="20"/>
      <c r="O235" s="20"/>
      <c r="P235" s="15">
        <f>P234</f>
        <v>71</v>
      </c>
      <c r="Q235" s="15">
        <f>Q234+100</f>
        <v>100</v>
      </c>
      <c r="R235" s="20"/>
    </row>
    <row r="236" spans="4:18">
      <c r="D236" s="15"/>
      <c r="E236" s="15"/>
      <c r="F236" s="20"/>
      <c r="G236" s="20"/>
      <c r="H236" s="20"/>
      <c r="I236" s="20"/>
      <c r="J236" s="20"/>
      <c r="K236" s="20"/>
      <c r="L236" s="20"/>
      <c r="M236" s="20"/>
      <c r="N236" s="20"/>
      <c r="O236" s="20"/>
      <c r="P236" s="15">
        <f>P235</f>
        <v>71</v>
      </c>
      <c r="Q236" s="15">
        <f>Q234</f>
        <v>0</v>
      </c>
      <c r="R236" s="20"/>
    </row>
    <row r="237" spans="4:18">
      <c r="D237" s="15"/>
      <c r="E237" s="15"/>
      <c r="F237" s="20"/>
      <c r="G237" s="20"/>
      <c r="H237" s="20"/>
      <c r="I237" s="20"/>
      <c r="J237" s="20"/>
      <c r="K237" s="20"/>
      <c r="L237" s="20"/>
      <c r="M237" s="20"/>
      <c r="N237" s="20"/>
      <c r="O237" s="20"/>
      <c r="P237" s="15">
        <f>P236+1</f>
        <v>72</v>
      </c>
      <c r="Q237" s="15">
        <f>Q236</f>
        <v>0</v>
      </c>
      <c r="R237" s="20"/>
    </row>
    <row r="238" spans="4:18">
      <c r="D238" s="15"/>
      <c r="E238" s="15"/>
      <c r="F238" s="20"/>
      <c r="G238" s="20"/>
      <c r="H238" s="20"/>
      <c r="I238" s="20"/>
      <c r="J238" s="20"/>
      <c r="K238" s="20"/>
      <c r="L238" s="20"/>
      <c r="M238" s="20"/>
      <c r="N238" s="20"/>
      <c r="O238" s="20"/>
      <c r="P238" s="15">
        <f>P237</f>
        <v>72</v>
      </c>
      <c r="Q238" s="15">
        <f>Q237+100</f>
        <v>100</v>
      </c>
      <c r="R238" s="20"/>
    </row>
    <row r="239" spans="4:18">
      <c r="D239" s="15"/>
      <c r="E239" s="15"/>
      <c r="F239" s="20"/>
      <c r="G239" s="20"/>
      <c r="H239" s="20"/>
      <c r="I239" s="20"/>
      <c r="J239" s="20"/>
      <c r="K239" s="20"/>
      <c r="L239" s="20"/>
      <c r="M239" s="20"/>
      <c r="N239" s="20"/>
      <c r="O239" s="20"/>
      <c r="P239" s="15">
        <f>P238</f>
        <v>72</v>
      </c>
      <c r="Q239" s="15">
        <f>Q237</f>
        <v>0</v>
      </c>
      <c r="R239" s="20"/>
    </row>
    <row r="240" spans="4:18">
      <c r="D240" s="15"/>
      <c r="E240" s="15"/>
      <c r="F240" s="20"/>
      <c r="G240" s="20"/>
      <c r="H240" s="20"/>
      <c r="I240" s="20"/>
      <c r="J240" s="20"/>
      <c r="K240" s="20"/>
      <c r="L240" s="20"/>
      <c r="M240" s="20"/>
      <c r="N240" s="20"/>
      <c r="O240" s="20"/>
      <c r="P240" s="15">
        <f>P239+1</f>
        <v>73</v>
      </c>
      <c r="Q240" s="15">
        <f>Q239</f>
        <v>0</v>
      </c>
      <c r="R240" s="20"/>
    </row>
    <row r="241" spans="4:18">
      <c r="D241" s="15"/>
      <c r="E241" s="15"/>
      <c r="F241" s="20"/>
      <c r="G241" s="20"/>
      <c r="H241" s="20"/>
      <c r="I241" s="20"/>
      <c r="J241" s="20"/>
      <c r="K241" s="20"/>
      <c r="L241" s="20"/>
      <c r="M241" s="20"/>
      <c r="N241" s="20"/>
      <c r="O241" s="20"/>
      <c r="P241" s="15">
        <f>P240</f>
        <v>73</v>
      </c>
      <c r="Q241" s="15">
        <f>Q240+100</f>
        <v>100</v>
      </c>
      <c r="R241" s="20"/>
    </row>
    <row r="242" spans="4:18">
      <c r="D242" s="15"/>
      <c r="E242" s="15"/>
      <c r="F242" s="20"/>
      <c r="G242" s="20"/>
      <c r="H242" s="20"/>
      <c r="I242" s="20"/>
      <c r="J242" s="20"/>
      <c r="K242" s="20"/>
      <c r="L242" s="20"/>
      <c r="M242" s="20"/>
      <c r="N242" s="20"/>
      <c r="O242" s="20"/>
      <c r="P242" s="15">
        <f>P241</f>
        <v>73</v>
      </c>
      <c r="Q242" s="15">
        <f>Q240</f>
        <v>0</v>
      </c>
      <c r="R242" s="20"/>
    </row>
    <row r="243" spans="4:18">
      <c r="D243" s="15"/>
      <c r="E243" s="15"/>
      <c r="F243" s="20"/>
      <c r="G243" s="20"/>
      <c r="H243" s="20"/>
      <c r="I243" s="20"/>
      <c r="J243" s="20"/>
      <c r="K243" s="20"/>
      <c r="L243" s="20"/>
      <c r="M243" s="20"/>
      <c r="N243" s="20"/>
      <c r="O243" s="20"/>
      <c r="P243" s="15">
        <f>P242+1</f>
        <v>74</v>
      </c>
      <c r="Q243" s="15">
        <f>Q242</f>
        <v>0</v>
      </c>
      <c r="R243" s="20"/>
    </row>
    <row r="244" spans="4:18">
      <c r="D244" s="15"/>
      <c r="E244" s="15"/>
      <c r="F244" s="20"/>
      <c r="G244" s="20"/>
      <c r="H244" s="20"/>
      <c r="I244" s="20"/>
      <c r="J244" s="20"/>
      <c r="K244" s="20"/>
      <c r="L244" s="20"/>
      <c r="M244" s="20"/>
      <c r="N244" s="20"/>
      <c r="O244" s="20"/>
      <c r="P244" s="15">
        <f>P243</f>
        <v>74</v>
      </c>
      <c r="Q244" s="15">
        <f>Q243+100</f>
        <v>100</v>
      </c>
      <c r="R244" s="20"/>
    </row>
    <row r="245" spans="4:18">
      <c r="D245" s="15"/>
      <c r="E245" s="15"/>
      <c r="F245" s="20"/>
      <c r="G245" s="20"/>
      <c r="H245" s="20"/>
      <c r="I245" s="20"/>
      <c r="J245" s="20"/>
      <c r="K245" s="20"/>
      <c r="L245" s="20"/>
      <c r="M245" s="20"/>
      <c r="N245" s="20"/>
      <c r="O245" s="20"/>
      <c r="P245" s="15">
        <f>P244</f>
        <v>74</v>
      </c>
      <c r="Q245" s="15">
        <f>Q243</f>
        <v>0</v>
      </c>
      <c r="R245" s="20"/>
    </row>
    <row r="246" spans="4:18">
      <c r="D246" s="15"/>
      <c r="E246" s="15"/>
      <c r="F246" s="20"/>
      <c r="G246" s="20"/>
      <c r="H246" s="20"/>
      <c r="I246" s="20"/>
      <c r="J246" s="20"/>
      <c r="K246" s="20"/>
      <c r="L246" s="20"/>
      <c r="M246" s="20"/>
      <c r="N246" s="20"/>
      <c r="O246" s="20"/>
      <c r="P246" s="15">
        <f>P245+1</f>
        <v>75</v>
      </c>
      <c r="Q246" s="15">
        <f>Q245</f>
        <v>0</v>
      </c>
      <c r="R246" s="20"/>
    </row>
    <row r="247" spans="4:18">
      <c r="D247" s="15"/>
      <c r="E247" s="15"/>
      <c r="F247" s="20"/>
      <c r="G247" s="20"/>
      <c r="H247" s="20"/>
      <c r="I247" s="20"/>
      <c r="J247" s="20"/>
      <c r="K247" s="20"/>
      <c r="L247" s="20"/>
      <c r="M247" s="20"/>
      <c r="N247" s="20"/>
      <c r="O247" s="20"/>
      <c r="P247" s="15">
        <f>P246</f>
        <v>75</v>
      </c>
      <c r="Q247" s="15">
        <f>Q246+100</f>
        <v>100</v>
      </c>
      <c r="R247" s="20"/>
    </row>
    <row r="248" spans="4:18">
      <c r="D248" s="15"/>
      <c r="E248" s="15"/>
      <c r="F248" s="20"/>
      <c r="G248" s="20"/>
      <c r="H248" s="20"/>
      <c r="I248" s="20"/>
      <c r="J248" s="20"/>
      <c r="K248" s="20"/>
      <c r="L248" s="20"/>
      <c r="M248" s="20"/>
      <c r="N248" s="20"/>
      <c r="O248" s="20"/>
      <c r="P248" s="15">
        <f>P247</f>
        <v>75</v>
      </c>
      <c r="Q248" s="15">
        <f>Q246</f>
        <v>0</v>
      </c>
      <c r="R248" s="20"/>
    </row>
    <row r="249" spans="4:18">
      <c r="D249" s="15"/>
      <c r="E249" s="15"/>
      <c r="F249" s="20"/>
      <c r="G249" s="20"/>
      <c r="H249" s="20"/>
      <c r="I249" s="20"/>
      <c r="J249" s="20"/>
      <c r="K249" s="20"/>
      <c r="L249" s="20"/>
      <c r="M249" s="20"/>
      <c r="N249" s="20"/>
      <c r="O249" s="20"/>
      <c r="P249" s="15">
        <f>P248+1</f>
        <v>76</v>
      </c>
      <c r="Q249" s="15">
        <f>Q248</f>
        <v>0</v>
      </c>
      <c r="R249" s="20"/>
    </row>
    <row r="250" spans="4:18">
      <c r="D250" s="15"/>
      <c r="E250" s="15"/>
      <c r="F250" s="20"/>
      <c r="G250" s="20"/>
      <c r="H250" s="20"/>
      <c r="I250" s="20"/>
      <c r="J250" s="20"/>
      <c r="K250" s="20"/>
      <c r="L250" s="20"/>
      <c r="M250" s="20"/>
      <c r="N250" s="20"/>
      <c r="O250" s="20"/>
      <c r="P250" s="15">
        <f>P249</f>
        <v>76</v>
      </c>
      <c r="Q250" s="15">
        <f>Q249+100</f>
        <v>100</v>
      </c>
      <c r="R250" s="20"/>
    </row>
    <row r="251" spans="4:18">
      <c r="D251" s="15"/>
      <c r="E251" s="15"/>
      <c r="F251" s="20"/>
      <c r="G251" s="20"/>
      <c r="H251" s="20"/>
      <c r="I251" s="20"/>
      <c r="J251" s="20"/>
      <c r="K251" s="20"/>
      <c r="L251" s="20"/>
      <c r="M251" s="20"/>
      <c r="N251" s="20"/>
      <c r="O251" s="20"/>
      <c r="P251" s="15">
        <f>P250</f>
        <v>76</v>
      </c>
      <c r="Q251" s="15">
        <f>Q249</f>
        <v>0</v>
      </c>
      <c r="R251" s="20"/>
    </row>
    <row r="252" spans="4:18">
      <c r="D252" s="15"/>
      <c r="E252" s="15"/>
      <c r="F252" s="20"/>
      <c r="G252" s="20"/>
      <c r="H252" s="20"/>
      <c r="I252" s="20"/>
      <c r="J252" s="20"/>
      <c r="K252" s="20"/>
      <c r="L252" s="20"/>
      <c r="M252" s="20"/>
      <c r="N252" s="20"/>
      <c r="O252" s="20"/>
      <c r="P252" s="15">
        <f>P251+1</f>
        <v>77</v>
      </c>
      <c r="Q252" s="15">
        <f>Q251</f>
        <v>0</v>
      </c>
      <c r="R252" s="20"/>
    </row>
    <row r="253" spans="4:18">
      <c r="D253" s="15"/>
      <c r="E253" s="15"/>
      <c r="F253" s="20"/>
      <c r="G253" s="20"/>
      <c r="H253" s="20"/>
      <c r="I253" s="20"/>
      <c r="J253" s="20"/>
      <c r="K253" s="20"/>
      <c r="L253" s="20"/>
      <c r="M253" s="20"/>
      <c r="N253" s="20"/>
      <c r="O253" s="20"/>
      <c r="P253" s="15">
        <f>P252</f>
        <v>77</v>
      </c>
      <c r="Q253" s="15">
        <f>Q252+100</f>
        <v>100</v>
      </c>
      <c r="R253" s="20"/>
    </row>
    <row r="254" spans="4:18">
      <c r="D254" s="15"/>
      <c r="E254" s="15"/>
      <c r="F254" s="20"/>
      <c r="G254" s="20"/>
      <c r="H254" s="20"/>
      <c r="I254" s="20"/>
      <c r="J254" s="20"/>
      <c r="K254" s="20"/>
      <c r="L254" s="20"/>
      <c r="M254" s="20"/>
      <c r="N254" s="20"/>
      <c r="O254" s="20"/>
      <c r="P254" s="15">
        <f>P253</f>
        <v>77</v>
      </c>
      <c r="Q254" s="15">
        <f>Q252</f>
        <v>0</v>
      </c>
      <c r="R254" s="20"/>
    </row>
    <row r="255" spans="4:18">
      <c r="D255" s="15"/>
      <c r="E255" s="15"/>
      <c r="F255" s="20"/>
      <c r="G255" s="20"/>
      <c r="H255" s="20"/>
      <c r="I255" s="20"/>
      <c r="J255" s="20"/>
      <c r="K255" s="20"/>
      <c r="L255" s="20"/>
      <c r="M255" s="20"/>
      <c r="N255" s="20"/>
      <c r="O255" s="20"/>
      <c r="P255" s="15">
        <f>P254+1</f>
        <v>78</v>
      </c>
      <c r="Q255" s="15">
        <f>Q254</f>
        <v>0</v>
      </c>
      <c r="R255" s="20"/>
    </row>
    <row r="256" spans="4:18">
      <c r="D256" s="15"/>
      <c r="E256" s="15"/>
      <c r="F256" s="20"/>
      <c r="G256" s="20"/>
      <c r="H256" s="20"/>
      <c r="I256" s="20"/>
      <c r="J256" s="20"/>
      <c r="K256" s="20"/>
      <c r="L256" s="20"/>
      <c r="M256" s="20"/>
      <c r="N256" s="20"/>
      <c r="O256" s="20"/>
      <c r="P256" s="15">
        <f>P255</f>
        <v>78</v>
      </c>
      <c r="Q256" s="15">
        <f>Q255+100</f>
        <v>100</v>
      </c>
      <c r="R256" s="20"/>
    </row>
    <row r="257" spans="4:18">
      <c r="D257" s="15"/>
      <c r="E257" s="15"/>
      <c r="F257" s="20"/>
      <c r="G257" s="20"/>
      <c r="H257" s="20"/>
      <c r="I257" s="20"/>
      <c r="J257" s="20"/>
      <c r="K257" s="20"/>
      <c r="L257" s="20"/>
      <c r="M257" s="20"/>
      <c r="N257" s="20"/>
      <c r="O257" s="20"/>
      <c r="P257" s="15">
        <f>P256</f>
        <v>78</v>
      </c>
      <c r="Q257" s="15">
        <f>Q255</f>
        <v>0</v>
      </c>
      <c r="R257" s="20"/>
    </row>
    <row r="258" spans="4:18">
      <c r="D258" s="15"/>
      <c r="E258" s="15"/>
      <c r="F258" s="20"/>
      <c r="G258" s="20"/>
      <c r="H258" s="20"/>
      <c r="I258" s="20"/>
      <c r="J258" s="20"/>
      <c r="K258" s="20"/>
      <c r="L258" s="20"/>
      <c r="M258" s="20"/>
      <c r="N258" s="20"/>
      <c r="O258" s="20"/>
      <c r="P258" s="15">
        <f>P257+1</f>
        <v>79</v>
      </c>
      <c r="Q258" s="15">
        <f>Q257</f>
        <v>0</v>
      </c>
      <c r="R258" s="20"/>
    </row>
    <row r="259" spans="4:18">
      <c r="D259" s="15"/>
      <c r="E259" s="15"/>
      <c r="F259" s="20"/>
      <c r="G259" s="20"/>
      <c r="H259" s="20"/>
      <c r="I259" s="20"/>
      <c r="J259" s="20"/>
      <c r="K259" s="20"/>
      <c r="L259" s="20"/>
      <c r="M259" s="20"/>
      <c r="N259" s="20"/>
      <c r="O259" s="20"/>
      <c r="P259" s="15">
        <f>P258</f>
        <v>79</v>
      </c>
      <c r="Q259" s="15">
        <f>Q258+100</f>
        <v>100</v>
      </c>
      <c r="R259" s="20"/>
    </row>
    <row r="260" spans="4:18">
      <c r="D260" s="15"/>
      <c r="E260" s="15"/>
      <c r="F260" s="20"/>
      <c r="G260" s="20"/>
      <c r="H260" s="20"/>
      <c r="I260" s="20"/>
      <c r="J260" s="20"/>
      <c r="K260" s="20"/>
      <c r="L260" s="20"/>
      <c r="M260" s="20"/>
      <c r="N260" s="20"/>
      <c r="O260" s="20"/>
      <c r="P260" s="15">
        <f>P259</f>
        <v>79</v>
      </c>
      <c r="Q260" s="15">
        <f>Q258</f>
        <v>0</v>
      </c>
      <c r="R260" s="20"/>
    </row>
    <row r="261" spans="4:18">
      <c r="D261" s="15"/>
      <c r="E261" s="15"/>
      <c r="F261" s="20"/>
      <c r="G261" s="20"/>
      <c r="H261" s="20"/>
      <c r="I261" s="20"/>
      <c r="J261" s="20"/>
      <c r="K261" s="20"/>
      <c r="L261" s="20"/>
      <c r="M261" s="20"/>
      <c r="N261" s="20"/>
      <c r="O261" s="20"/>
      <c r="P261" s="15">
        <f>P260+1</f>
        <v>80</v>
      </c>
      <c r="Q261" s="15">
        <f>Q260</f>
        <v>0</v>
      </c>
      <c r="R261" s="20"/>
    </row>
    <row r="262" spans="4:18">
      <c r="D262" s="15"/>
      <c r="E262" s="15"/>
      <c r="F262" s="20"/>
      <c r="G262" s="20"/>
      <c r="H262" s="20"/>
      <c r="I262" s="20"/>
      <c r="J262" s="20"/>
      <c r="K262" s="20"/>
      <c r="L262" s="20"/>
      <c r="M262" s="20"/>
      <c r="N262" s="20"/>
      <c r="O262" s="20"/>
      <c r="P262" s="15">
        <f>P261</f>
        <v>80</v>
      </c>
      <c r="Q262" s="15">
        <f>Q261+100</f>
        <v>100</v>
      </c>
      <c r="R262" s="20"/>
    </row>
    <row r="263" spans="4:18">
      <c r="D263" s="15"/>
      <c r="E263" s="15"/>
      <c r="F263" s="20"/>
      <c r="G263" s="20"/>
      <c r="H263" s="20"/>
      <c r="I263" s="20"/>
      <c r="J263" s="20"/>
      <c r="K263" s="20"/>
      <c r="L263" s="20"/>
      <c r="M263" s="20"/>
      <c r="N263" s="20"/>
      <c r="O263" s="20"/>
      <c r="P263" s="15">
        <f>P262</f>
        <v>80</v>
      </c>
      <c r="Q263" s="15">
        <f>Q261</f>
        <v>0</v>
      </c>
      <c r="R263" s="20"/>
    </row>
    <row r="264" spans="4:18">
      <c r="D264" s="15"/>
      <c r="E264" s="15"/>
      <c r="F264" s="20"/>
      <c r="G264" s="20"/>
      <c r="H264" s="20"/>
      <c r="I264" s="20"/>
      <c r="J264" s="20"/>
      <c r="K264" s="20"/>
      <c r="L264" s="20"/>
      <c r="M264" s="20"/>
      <c r="N264" s="20"/>
      <c r="O264" s="20"/>
      <c r="P264" s="15">
        <f>P263+1</f>
        <v>81</v>
      </c>
      <c r="Q264" s="15">
        <f>Q263</f>
        <v>0</v>
      </c>
      <c r="R264" s="20"/>
    </row>
    <row r="265" spans="4:18">
      <c r="D265" s="15"/>
      <c r="E265" s="15"/>
      <c r="F265" s="20"/>
      <c r="G265" s="20"/>
      <c r="H265" s="20"/>
      <c r="I265" s="20"/>
      <c r="J265" s="20"/>
      <c r="K265" s="20"/>
      <c r="L265" s="20"/>
      <c r="M265" s="20"/>
      <c r="N265" s="20"/>
      <c r="O265" s="20"/>
      <c r="P265" s="15">
        <f>P264</f>
        <v>81</v>
      </c>
      <c r="Q265" s="15">
        <f>Q264+100</f>
        <v>100</v>
      </c>
      <c r="R265" s="20"/>
    </row>
    <row r="266" spans="4:18">
      <c r="D266" s="15"/>
      <c r="E266" s="15"/>
      <c r="F266" s="20"/>
      <c r="G266" s="20"/>
      <c r="H266" s="20"/>
      <c r="I266" s="20"/>
      <c r="J266" s="20"/>
      <c r="K266" s="20"/>
      <c r="L266" s="20"/>
      <c r="M266" s="20"/>
      <c r="N266" s="20"/>
      <c r="O266" s="20"/>
      <c r="P266" s="15">
        <f>P265</f>
        <v>81</v>
      </c>
      <c r="Q266" s="15">
        <f>Q264</f>
        <v>0</v>
      </c>
      <c r="R266" s="20"/>
    </row>
    <row r="267" spans="4:18">
      <c r="D267" s="15"/>
      <c r="E267" s="15"/>
      <c r="F267" s="20"/>
      <c r="G267" s="20"/>
      <c r="H267" s="20"/>
      <c r="I267" s="20"/>
      <c r="J267" s="20"/>
      <c r="K267" s="20"/>
      <c r="L267" s="20"/>
      <c r="M267" s="20"/>
      <c r="N267" s="20"/>
      <c r="O267" s="20"/>
      <c r="P267" s="15">
        <f>P266+1</f>
        <v>82</v>
      </c>
      <c r="Q267" s="15">
        <f>Q266</f>
        <v>0</v>
      </c>
      <c r="R267" s="20"/>
    </row>
    <row r="268" spans="4:18">
      <c r="D268" s="15"/>
      <c r="E268" s="15"/>
      <c r="F268" s="20"/>
      <c r="G268" s="20"/>
      <c r="H268" s="20"/>
      <c r="I268" s="20"/>
      <c r="J268" s="20"/>
      <c r="K268" s="20"/>
      <c r="L268" s="20"/>
      <c r="M268" s="20"/>
      <c r="N268" s="20"/>
      <c r="O268" s="20"/>
      <c r="P268" s="15">
        <f>P267</f>
        <v>82</v>
      </c>
      <c r="Q268" s="15">
        <f>Q267+100</f>
        <v>100</v>
      </c>
      <c r="R268" s="20"/>
    </row>
    <row r="269" spans="4:18">
      <c r="D269" s="15"/>
      <c r="E269" s="15"/>
      <c r="F269" s="20"/>
      <c r="G269" s="20"/>
      <c r="H269" s="20"/>
      <c r="I269" s="20"/>
      <c r="J269" s="20"/>
      <c r="K269" s="20"/>
      <c r="L269" s="20"/>
      <c r="M269" s="20"/>
      <c r="N269" s="20"/>
      <c r="O269" s="20"/>
      <c r="P269" s="15">
        <f>P268</f>
        <v>82</v>
      </c>
      <c r="Q269" s="15">
        <f>Q267</f>
        <v>0</v>
      </c>
      <c r="R269" s="20"/>
    </row>
    <row r="270" spans="4:18">
      <c r="D270" s="15"/>
      <c r="E270" s="15"/>
      <c r="F270" s="20"/>
      <c r="G270" s="20"/>
      <c r="H270" s="20"/>
      <c r="I270" s="20"/>
      <c r="J270" s="20"/>
      <c r="K270" s="20"/>
      <c r="L270" s="20"/>
      <c r="M270" s="20"/>
      <c r="N270" s="20"/>
      <c r="O270" s="20"/>
      <c r="P270" s="15">
        <f>P269+1</f>
        <v>83</v>
      </c>
      <c r="Q270" s="15">
        <f>Q269</f>
        <v>0</v>
      </c>
      <c r="R270" s="20"/>
    </row>
    <row r="271" spans="4:18">
      <c r="D271" s="15"/>
      <c r="E271" s="15"/>
      <c r="F271" s="20"/>
      <c r="G271" s="20"/>
      <c r="H271" s="20"/>
      <c r="I271" s="20"/>
      <c r="J271" s="20"/>
      <c r="K271" s="20"/>
      <c r="L271" s="20"/>
      <c r="M271" s="20"/>
      <c r="N271" s="20"/>
      <c r="O271" s="20"/>
      <c r="P271" s="15">
        <f>P270</f>
        <v>83</v>
      </c>
      <c r="Q271" s="15">
        <f>Q270+100</f>
        <v>100</v>
      </c>
      <c r="R271" s="20"/>
    </row>
    <row r="272" spans="4:18">
      <c r="D272" s="15"/>
      <c r="E272" s="15"/>
      <c r="F272" s="20"/>
      <c r="G272" s="20"/>
      <c r="H272" s="20"/>
      <c r="I272" s="20"/>
      <c r="J272" s="20"/>
      <c r="K272" s="20"/>
      <c r="L272" s="20"/>
      <c r="M272" s="20"/>
      <c r="N272" s="20"/>
      <c r="O272" s="20"/>
      <c r="P272" s="15">
        <f>P271</f>
        <v>83</v>
      </c>
      <c r="Q272" s="15">
        <f>Q270</f>
        <v>0</v>
      </c>
      <c r="R272" s="20"/>
    </row>
    <row r="273" spans="4:18">
      <c r="D273" s="15"/>
      <c r="E273" s="15"/>
      <c r="F273" s="20"/>
      <c r="G273" s="20"/>
      <c r="H273" s="20"/>
      <c r="I273" s="20"/>
      <c r="J273" s="20"/>
      <c r="K273" s="20"/>
      <c r="L273" s="20"/>
      <c r="M273" s="20"/>
      <c r="N273" s="20"/>
      <c r="O273" s="20"/>
      <c r="P273" s="15">
        <f>P272+1</f>
        <v>84</v>
      </c>
      <c r="Q273" s="15">
        <f>Q272</f>
        <v>0</v>
      </c>
      <c r="R273" s="20"/>
    </row>
    <row r="274" spans="4:18">
      <c r="P274" s="15">
        <f>P273</f>
        <v>84</v>
      </c>
      <c r="Q274" s="15">
        <f>Q273+100</f>
        <v>100</v>
      </c>
    </row>
    <row r="275" spans="4:18">
      <c r="P275" s="15">
        <f>P274</f>
        <v>84</v>
      </c>
      <c r="Q275" s="15">
        <f>Q273</f>
        <v>0</v>
      </c>
    </row>
    <row r="276" spans="4:18">
      <c r="P276" s="15">
        <f>P275+1</f>
        <v>85</v>
      </c>
      <c r="Q276" s="15">
        <f>Q275</f>
        <v>0</v>
      </c>
    </row>
    <row r="277" spans="4:18">
      <c r="P277" s="15">
        <f>P276</f>
        <v>85</v>
      </c>
      <c r="Q277" s="15">
        <f>Q276+100</f>
        <v>100</v>
      </c>
    </row>
    <row r="278" spans="4:18">
      <c r="P278" s="15">
        <f>P277</f>
        <v>85</v>
      </c>
      <c r="Q278" s="15">
        <f>Q276</f>
        <v>0</v>
      </c>
    </row>
    <row r="279" spans="4:18">
      <c r="P279" s="15">
        <f>P278+1</f>
        <v>86</v>
      </c>
      <c r="Q279" s="15">
        <f>Q278</f>
        <v>0</v>
      </c>
    </row>
    <row r="280" spans="4:18">
      <c r="P280" s="15">
        <f>P279</f>
        <v>86</v>
      </c>
      <c r="Q280" s="15">
        <f>Q279+100</f>
        <v>100</v>
      </c>
    </row>
    <row r="281" spans="4:18">
      <c r="P281" s="15">
        <f>P280</f>
        <v>86</v>
      </c>
      <c r="Q281" s="15">
        <f>Q279</f>
        <v>0</v>
      </c>
    </row>
    <row r="282" spans="4:18">
      <c r="P282" s="15">
        <f>P281+1</f>
        <v>87</v>
      </c>
      <c r="Q282" s="15">
        <f>Q281</f>
        <v>0</v>
      </c>
    </row>
    <row r="283" spans="4:18">
      <c r="P283" s="15">
        <f>P282</f>
        <v>87</v>
      </c>
      <c r="Q283" s="15">
        <f>Q282+100</f>
        <v>100</v>
      </c>
    </row>
    <row r="284" spans="4:18">
      <c r="P284" s="15">
        <f>P283</f>
        <v>87</v>
      </c>
      <c r="Q284" s="15">
        <f>Q282</f>
        <v>0</v>
      </c>
    </row>
    <row r="285" spans="4:18">
      <c r="P285" s="15">
        <f>P284+1</f>
        <v>88</v>
      </c>
      <c r="Q285" s="15">
        <f>Q284</f>
        <v>0</v>
      </c>
    </row>
    <row r="286" spans="4:18">
      <c r="P286" s="15">
        <f>P285</f>
        <v>88</v>
      </c>
      <c r="Q286" s="15">
        <f>Q285+100</f>
        <v>100</v>
      </c>
    </row>
    <row r="287" spans="4:18">
      <c r="P287" s="15">
        <f>P286</f>
        <v>88</v>
      </c>
      <c r="Q287" s="15">
        <f>Q285</f>
        <v>0</v>
      </c>
    </row>
    <row r="288" spans="4:18">
      <c r="P288" s="15">
        <f>P287+1</f>
        <v>89</v>
      </c>
      <c r="Q288" s="15">
        <f>Q287</f>
        <v>0</v>
      </c>
    </row>
    <row r="289" spans="16:17">
      <c r="P289" s="15">
        <f>P288</f>
        <v>89</v>
      </c>
      <c r="Q289" s="15">
        <f>Q288+100</f>
        <v>100</v>
      </c>
    </row>
    <row r="290" spans="16:17">
      <c r="P290" s="15">
        <f>P289</f>
        <v>89</v>
      </c>
      <c r="Q290" s="15">
        <f>Q288</f>
        <v>0</v>
      </c>
    </row>
    <row r="291" spans="16:17">
      <c r="P291" s="15">
        <f>P290+1</f>
        <v>90</v>
      </c>
      <c r="Q291" s="15">
        <f>Q290</f>
        <v>0</v>
      </c>
    </row>
    <row r="292" spans="16:17">
      <c r="P292" s="15">
        <f>P291</f>
        <v>90</v>
      </c>
      <c r="Q292" s="15">
        <f>Q291+100</f>
        <v>100</v>
      </c>
    </row>
    <row r="293" spans="16:17">
      <c r="P293" s="15">
        <f>P292</f>
        <v>90</v>
      </c>
      <c r="Q293" s="15">
        <f>Q291</f>
        <v>0</v>
      </c>
    </row>
    <row r="294" spans="16:17">
      <c r="P294" s="15">
        <f>P293+1</f>
        <v>91</v>
      </c>
      <c r="Q294" s="15">
        <f>Q293</f>
        <v>0</v>
      </c>
    </row>
    <row r="295" spans="16:17">
      <c r="P295" s="15">
        <f>P294</f>
        <v>91</v>
      </c>
      <c r="Q295" s="15">
        <f>Q294+100</f>
        <v>100</v>
      </c>
    </row>
    <row r="296" spans="16:17">
      <c r="P296" s="15">
        <f>P295</f>
        <v>91</v>
      </c>
      <c r="Q296" s="15">
        <f>Q294</f>
        <v>0</v>
      </c>
    </row>
    <row r="297" spans="16:17">
      <c r="P297" s="15">
        <f>P296+1</f>
        <v>92</v>
      </c>
      <c r="Q297" s="15">
        <f>Q296</f>
        <v>0</v>
      </c>
    </row>
    <row r="298" spans="16:17">
      <c r="P298" s="15">
        <f>P297</f>
        <v>92</v>
      </c>
      <c r="Q298" s="15">
        <f>Q297+100</f>
        <v>100</v>
      </c>
    </row>
    <row r="299" spans="16:17">
      <c r="P299" s="15">
        <f>P298</f>
        <v>92</v>
      </c>
      <c r="Q299" s="15">
        <f>Q297</f>
        <v>0</v>
      </c>
    </row>
    <row r="300" spans="16:17">
      <c r="P300" s="15">
        <f>P299+1</f>
        <v>93</v>
      </c>
      <c r="Q300" s="15">
        <f>Q299</f>
        <v>0</v>
      </c>
    </row>
    <row r="301" spans="16:17">
      <c r="P301" s="15">
        <f>P300</f>
        <v>93</v>
      </c>
      <c r="Q301" s="15">
        <f>Q300+100</f>
        <v>100</v>
      </c>
    </row>
    <row r="302" spans="16:17">
      <c r="P302" s="15">
        <f>P301</f>
        <v>93</v>
      </c>
      <c r="Q302" s="15">
        <f>Q300</f>
        <v>0</v>
      </c>
    </row>
    <row r="303" spans="16:17">
      <c r="P303" s="15">
        <f>P302+1</f>
        <v>94</v>
      </c>
      <c r="Q303" s="15">
        <f>Q302</f>
        <v>0</v>
      </c>
    </row>
    <row r="304" spans="16:17">
      <c r="P304" s="15">
        <f>P303</f>
        <v>94</v>
      </c>
      <c r="Q304" s="15">
        <f>Q303+100</f>
        <v>100</v>
      </c>
    </row>
    <row r="305" spans="16:17">
      <c r="P305" s="15">
        <f>P304</f>
        <v>94</v>
      </c>
      <c r="Q305" s="15">
        <f>Q303</f>
        <v>0</v>
      </c>
    </row>
    <row r="306" spans="16:17">
      <c r="P306" s="15">
        <f>P305+1</f>
        <v>95</v>
      </c>
      <c r="Q306" s="15">
        <f>Q305</f>
        <v>0</v>
      </c>
    </row>
    <row r="307" spans="16:17">
      <c r="P307" s="15">
        <f>P306</f>
        <v>95</v>
      </c>
      <c r="Q307" s="15">
        <f>Q306+100</f>
        <v>100</v>
      </c>
    </row>
    <row r="308" spans="16:17">
      <c r="P308" s="15">
        <f>P307</f>
        <v>95</v>
      </c>
      <c r="Q308" s="15">
        <f>Q306</f>
        <v>0</v>
      </c>
    </row>
    <row r="309" spans="16:17">
      <c r="P309" s="15">
        <f>P308+1</f>
        <v>96</v>
      </c>
      <c r="Q309" s="15">
        <f>Q308</f>
        <v>0</v>
      </c>
    </row>
    <row r="310" spans="16:17">
      <c r="P310" s="15">
        <f>P309</f>
        <v>96</v>
      </c>
      <c r="Q310" s="15">
        <f>Q309+100</f>
        <v>100</v>
      </c>
    </row>
    <row r="311" spans="16:17">
      <c r="P311" s="15">
        <f>P310</f>
        <v>96</v>
      </c>
      <c r="Q311" s="15">
        <f>Q309</f>
        <v>0</v>
      </c>
    </row>
    <row r="312" spans="16:17">
      <c r="P312" s="15">
        <f>P311+1</f>
        <v>97</v>
      </c>
      <c r="Q312" s="15">
        <f>Q311</f>
        <v>0</v>
      </c>
    </row>
    <row r="313" spans="16:17">
      <c r="P313" s="15">
        <f>P312</f>
        <v>97</v>
      </c>
      <c r="Q313" s="15">
        <f>Q312+100</f>
        <v>100</v>
      </c>
    </row>
    <row r="314" spans="16:17">
      <c r="P314" s="15">
        <f>P313</f>
        <v>97</v>
      </c>
      <c r="Q314" s="15">
        <f>Q312</f>
        <v>0</v>
      </c>
    </row>
    <row r="315" spans="16:17">
      <c r="P315" s="15">
        <f>P314+1</f>
        <v>98</v>
      </c>
      <c r="Q315" s="15">
        <f>Q314</f>
        <v>0</v>
      </c>
    </row>
    <row r="316" spans="16:17">
      <c r="P316" s="15">
        <f>P315</f>
        <v>98</v>
      </c>
      <c r="Q316" s="15">
        <f>Q315+100</f>
        <v>100</v>
      </c>
    </row>
    <row r="317" spans="16:17">
      <c r="P317" s="15">
        <f>P316</f>
        <v>98</v>
      </c>
      <c r="Q317" s="15">
        <f>Q315</f>
        <v>0</v>
      </c>
    </row>
    <row r="318" spans="16:17">
      <c r="P318" s="15">
        <f>P317+1</f>
        <v>99</v>
      </c>
      <c r="Q318" s="15">
        <f>Q317</f>
        <v>0</v>
      </c>
    </row>
    <row r="319" spans="16:17">
      <c r="P319" s="15">
        <f>P318</f>
        <v>99</v>
      </c>
      <c r="Q319" s="15">
        <f>Q318+100</f>
        <v>100</v>
      </c>
    </row>
    <row r="320" spans="16:17">
      <c r="P320" s="15">
        <f>P319</f>
        <v>99</v>
      </c>
      <c r="Q320" s="15">
        <f>Q318</f>
        <v>0</v>
      </c>
    </row>
    <row r="321" spans="16:17">
      <c r="P321" s="15">
        <f>P320+1</f>
        <v>100</v>
      </c>
      <c r="Q321" s="15">
        <f>Q320</f>
        <v>0</v>
      </c>
    </row>
    <row r="322" spans="16:17">
      <c r="P322" s="15">
        <f>P321</f>
        <v>100</v>
      </c>
      <c r="Q322" s="15">
        <f>Q321+100</f>
        <v>100</v>
      </c>
    </row>
    <row r="323" spans="16:17">
      <c r="P323" s="15">
        <f>P322</f>
        <v>100</v>
      </c>
      <c r="Q323" s="15">
        <f>Q321</f>
        <v>0</v>
      </c>
    </row>
    <row r="324" spans="16:17">
      <c r="P324" s="15">
        <f>P323+1</f>
        <v>101</v>
      </c>
      <c r="Q324" s="15">
        <f>Q323</f>
        <v>0</v>
      </c>
    </row>
    <row r="325" spans="16:17">
      <c r="P325" s="15">
        <f>P324</f>
        <v>101</v>
      </c>
      <c r="Q325" s="15">
        <f>Q324+100</f>
        <v>100</v>
      </c>
    </row>
    <row r="326" spans="16:17">
      <c r="P326" s="15">
        <f>P325</f>
        <v>101</v>
      </c>
      <c r="Q326" s="15">
        <f>Q324</f>
        <v>0</v>
      </c>
    </row>
    <row r="327" spans="16:17">
      <c r="P327" s="15">
        <f>P326+1</f>
        <v>102</v>
      </c>
      <c r="Q327" s="15">
        <f>Q326</f>
        <v>0</v>
      </c>
    </row>
    <row r="328" spans="16:17">
      <c r="P328" s="15">
        <f>P327</f>
        <v>102</v>
      </c>
      <c r="Q328" s="15">
        <f>Q327+100</f>
        <v>100</v>
      </c>
    </row>
    <row r="329" spans="16:17">
      <c r="P329" s="15">
        <f>P328</f>
        <v>102</v>
      </c>
      <c r="Q329" s="15">
        <f>Q327</f>
        <v>0</v>
      </c>
    </row>
    <row r="330" spans="16:17">
      <c r="P330" s="15">
        <f>P329+1</f>
        <v>103</v>
      </c>
      <c r="Q330" s="15">
        <f>Q329</f>
        <v>0</v>
      </c>
    </row>
    <row r="331" spans="16:17">
      <c r="P331" s="15">
        <f>P330</f>
        <v>103</v>
      </c>
      <c r="Q331" s="15">
        <f>Q330+100</f>
        <v>100</v>
      </c>
    </row>
    <row r="332" spans="16:17">
      <c r="P332" s="15">
        <f>P331</f>
        <v>103</v>
      </c>
      <c r="Q332" s="15">
        <f>Q330</f>
        <v>0</v>
      </c>
    </row>
    <row r="333" spans="16:17">
      <c r="P333" s="15">
        <f>P332+1</f>
        <v>104</v>
      </c>
      <c r="Q333" s="15">
        <f>Q332</f>
        <v>0</v>
      </c>
    </row>
    <row r="334" spans="16:17">
      <c r="P334" s="15">
        <f>P333</f>
        <v>104</v>
      </c>
      <c r="Q334" s="15">
        <f>Q333+100</f>
        <v>100</v>
      </c>
    </row>
    <row r="335" spans="16:17">
      <c r="P335" s="15">
        <f>P334</f>
        <v>104</v>
      </c>
      <c r="Q335" s="15">
        <f>Q333</f>
        <v>0</v>
      </c>
    </row>
    <row r="336" spans="16:17">
      <c r="P336" s="15">
        <f>P335+1</f>
        <v>105</v>
      </c>
      <c r="Q336" s="15">
        <f>Q335</f>
        <v>0</v>
      </c>
    </row>
    <row r="337" spans="16:17">
      <c r="P337" s="15">
        <f>P336</f>
        <v>105</v>
      </c>
      <c r="Q337" s="15">
        <f>Q336+100</f>
        <v>100</v>
      </c>
    </row>
    <row r="338" spans="16:17">
      <c r="P338" s="15">
        <f>P337</f>
        <v>105</v>
      </c>
      <c r="Q338" s="15">
        <f>Q336</f>
        <v>0</v>
      </c>
    </row>
    <row r="339" spans="16:17">
      <c r="P339" s="15">
        <f>P338+1</f>
        <v>106</v>
      </c>
      <c r="Q339" s="15">
        <f>Q338</f>
        <v>0</v>
      </c>
    </row>
    <row r="340" spans="16:17">
      <c r="P340" s="15">
        <f>P339</f>
        <v>106</v>
      </c>
      <c r="Q340" s="15">
        <f>Q339+100</f>
        <v>100</v>
      </c>
    </row>
    <row r="341" spans="16:17">
      <c r="P341" s="15">
        <f>P340</f>
        <v>106</v>
      </c>
      <c r="Q341" s="15">
        <f>Q339</f>
        <v>0</v>
      </c>
    </row>
    <row r="342" spans="16:17">
      <c r="P342" s="15">
        <f>P341+1</f>
        <v>107</v>
      </c>
      <c r="Q342" s="15">
        <f>Q341</f>
        <v>0</v>
      </c>
    </row>
    <row r="343" spans="16:17">
      <c r="P343" s="15">
        <f>P342</f>
        <v>107</v>
      </c>
      <c r="Q343" s="15">
        <f>Q342+100</f>
        <v>100</v>
      </c>
    </row>
    <row r="344" spans="16:17">
      <c r="P344" s="15">
        <f>P343</f>
        <v>107</v>
      </c>
      <c r="Q344" s="15">
        <f>Q342</f>
        <v>0</v>
      </c>
    </row>
    <row r="345" spans="16:17">
      <c r="P345" s="15">
        <f>P344+1</f>
        <v>108</v>
      </c>
      <c r="Q345" s="15">
        <f>Q344</f>
        <v>0</v>
      </c>
    </row>
    <row r="346" spans="16:17">
      <c r="P346" s="15">
        <f>P345</f>
        <v>108</v>
      </c>
      <c r="Q346" s="15">
        <f>Q345+100</f>
        <v>100</v>
      </c>
    </row>
    <row r="347" spans="16:17">
      <c r="P347" s="15">
        <f>P346</f>
        <v>108</v>
      </c>
      <c r="Q347" s="15">
        <f>Q345</f>
        <v>0</v>
      </c>
    </row>
    <row r="348" spans="16:17">
      <c r="P348" s="15">
        <f>P347+1</f>
        <v>109</v>
      </c>
      <c r="Q348" s="15">
        <f>Q347</f>
        <v>0</v>
      </c>
    </row>
    <row r="349" spans="16:17">
      <c r="P349" s="15">
        <f>P348</f>
        <v>109</v>
      </c>
      <c r="Q349" s="15">
        <f>Q348+100</f>
        <v>100</v>
      </c>
    </row>
    <row r="350" spans="16:17">
      <c r="P350" s="15">
        <f>P349</f>
        <v>109</v>
      </c>
      <c r="Q350" s="15">
        <f>Q348</f>
        <v>0</v>
      </c>
    </row>
    <row r="351" spans="16:17">
      <c r="P351" s="15">
        <f>P350+1</f>
        <v>110</v>
      </c>
      <c r="Q351" s="15">
        <f>Q350</f>
        <v>0</v>
      </c>
    </row>
    <row r="352" spans="16:17">
      <c r="P352" s="15">
        <f>P351</f>
        <v>110</v>
      </c>
      <c r="Q352" s="15">
        <f>Q351+100</f>
        <v>100</v>
      </c>
    </row>
    <row r="353" spans="16:17">
      <c r="P353" s="15">
        <f>P352</f>
        <v>110</v>
      </c>
      <c r="Q353" s="15">
        <f>Q351</f>
        <v>0</v>
      </c>
    </row>
    <row r="354" spans="16:17">
      <c r="P354" s="15">
        <f>P353+1</f>
        <v>111</v>
      </c>
      <c r="Q354" s="15">
        <f>Q353</f>
        <v>0</v>
      </c>
    </row>
    <row r="355" spans="16:17">
      <c r="P355" s="15">
        <f>P354</f>
        <v>111</v>
      </c>
      <c r="Q355" s="15">
        <f>Q354+100</f>
        <v>100</v>
      </c>
    </row>
    <row r="356" spans="16:17">
      <c r="P356" s="15">
        <f>P355</f>
        <v>111</v>
      </c>
      <c r="Q356" s="15">
        <f>Q354</f>
        <v>0</v>
      </c>
    </row>
    <row r="357" spans="16:17">
      <c r="P357" s="15">
        <f>P356+1</f>
        <v>112</v>
      </c>
      <c r="Q357" s="15">
        <f>Q356</f>
        <v>0</v>
      </c>
    </row>
    <row r="358" spans="16:17">
      <c r="P358" s="15">
        <f>P357</f>
        <v>112</v>
      </c>
      <c r="Q358" s="15">
        <f>Q357+100</f>
        <v>100</v>
      </c>
    </row>
    <row r="359" spans="16:17">
      <c r="P359" s="15">
        <f>P358</f>
        <v>112</v>
      </c>
      <c r="Q359" s="15">
        <f>Q357</f>
        <v>0</v>
      </c>
    </row>
    <row r="360" spans="16:17">
      <c r="P360" s="15">
        <f>P359+1</f>
        <v>113</v>
      </c>
      <c r="Q360" s="15">
        <f>Q359</f>
        <v>0</v>
      </c>
    </row>
    <row r="361" spans="16:17">
      <c r="P361" s="15">
        <f>P360</f>
        <v>113</v>
      </c>
      <c r="Q361" s="15">
        <f>Q360+100</f>
        <v>100</v>
      </c>
    </row>
    <row r="362" spans="16:17">
      <c r="P362" s="15">
        <f>P361</f>
        <v>113</v>
      </c>
      <c r="Q362" s="15">
        <f>Q360</f>
        <v>0</v>
      </c>
    </row>
    <row r="363" spans="16:17">
      <c r="P363" s="15">
        <f>P362+1</f>
        <v>114</v>
      </c>
      <c r="Q363" s="15">
        <f>Q362</f>
        <v>0</v>
      </c>
    </row>
    <row r="364" spans="16:17">
      <c r="P364" s="15">
        <f>P363</f>
        <v>114</v>
      </c>
      <c r="Q364" s="15">
        <f>Q363+100</f>
        <v>100</v>
      </c>
    </row>
    <row r="365" spans="16:17">
      <c r="P365" s="15">
        <f>P364</f>
        <v>114</v>
      </c>
      <c r="Q365" s="15">
        <f>Q363</f>
        <v>0</v>
      </c>
    </row>
    <row r="366" spans="16:17">
      <c r="P366" s="15">
        <f>P365+1</f>
        <v>115</v>
      </c>
      <c r="Q366" s="15">
        <f>Q365</f>
        <v>0</v>
      </c>
    </row>
    <row r="367" spans="16:17">
      <c r="P367" s="15">
        <f>P366</f>
        <v>115</v>
      </c>
      <c r="Q367" s="15">
        <f>Q366+100</f>
        <v>100</v>
      </c>
    </row>
    <row r="368" spans="16:17">
      <c r="P368" s="15">
        <f>P367</f>
        <v>115</v>
      </c>
      <c r="Q368" s="15">
        <f>Q366</f>
        <v>0</v>
      </c>
    </row>
    <row r="369" spans="16:17">
      <c r="P369" s="15">
        <f>P368+1</f>
        <v>116</v>
      </c>
      <c r="Q369" s="15">
        <f>Q368</f>
        <v>0</v>
      </c>
    </row>
    <row r="370" spans="16:17">
      <c r="P370" s="15">
        <f>P369</f>
        <v>116</v>
      </c>
      <c r="Q370" s="15">
        <f>Q369+100</f>
        <v>100</v>
      </c>
    </row>
    <row r="371" spans="16:17">
      <c r="P371" s="15">
        <f>P370</f>
        <v>116</v>
      </c>
      <c r="Q371" s="15">
        <f>Q369</f>
        <v>0</v>
      </c>
    </row>
    <row r="372" spans="16:17">
      <c r="P372" s="15">
        <f>P371+1</f>
        <v>117</v>
      </c>
      <c r="Q372" s="15">
        <f>Q371</f>
        <v>0</v>
      </c>
    </row>
    <row r="373" spans="16:17">
      <c r="P373" s="15">
        <f>P372</f>
        <v>117</v>
      </c>
      <c r="Q373" s="15">
        <f>Q372+100</f>
        <v>100</v>
      </c>
    </row>
    <row r="374" spans="16:17">
      <c r="P374" s="15">
        <f>P373</f>
        <v>117</v>
      </c>
      <c r="Q374" s="15">
        <f>Q372</f>
        <v>0</v>
      </c>
    </row>
    <row r="375" spans="16:17">
      <c r="P375" s="15">
        <f>P374+1</f>
        <v>118</v>
      </c>
      <c r="Q375" s="15">
        <f>Q374</f>
        <v>0</v>
      </c>
    </row>
    <row r="376" spans="16:17">
      <c r="P376" s="15">
        <f>P375</f>
        <v>118</v>
      </c>
      <c r="Q376" s="15">
        <f>Q375+100</f>
        <v>100</v>
      </c>
    </row>
    <row r="377" spans="16:17">
      <c r="P377" s="15">
        <f>P376</f>
        <v>118</v>
      </c>
      <c r="Q377" s="15">
        <f>Q375</f>
        <v>0</v>
      </c>
    </row>
    <row r="378" spans="16:17">
      <c r="P378" s="15">
        <f>P377+1</f>
        <v>119</v>
      </c>
      <c r="Q378" s="15">
        <f>Q377</f>
        <v>0</v>
      </c>
    </row>
    <row r="379" spans="16:17">
      <c r="P379" s="15">
        <f>P378</f>
        <v>119</v>
      </c>
      <c r="Q379" s="15">
        <f>Q378+100</f>
        <v>100</v>
      </c>
    </row>
    <row r="380" spans="16:17">
      <c r="P380" s="15">
        <f>P379</f>
        <v>119</v>
      </c>
      <c r="Q380" s="15">
        <f>Q378</f>
        <v>0</v>
      </c>
    </row>
    <row r="381" spans="16:17">
      <c r="P381" s="15">
        <f>P380+1</f>
        <v>120</v>
      </c>
      <c r="Q381" s="15">
        <f>Q380</f>
        <v>0</v>
      </c>
    </row>
    <row r="382" spans="16:17">
      <c r="P382" s="15">
        <f>P381</f>
        <v>120</v>
      </c>
      <c r="Q382" s="15">
        <v>80</v>
      </c>
    </row>
    <row r="383" spans="16:17">
      <c r="P383" s="15">
        <f>P382</f>
        <v>120</v>
      </c>
      <c r="Q383" s="15">
        <f>Q381</f>
        <v>0</v>
      </c>
    </row>
    <row r="384" spans="16:17">
      <c r="P384" s="15">
        <f>P383+1</f>
        <v>121</v>
      </c>
      <c r="Q384" s="15">
        <f>Q383</f>
        <v>0</v>
      </c>
    </row>
    <row r="385" spans="16:17">
      <c r="P385" s="15">
        <f>P384</f>
        <v>121</v>
      </c>
      <c r="Q385" s="15">
        <v>60</v>
      </c>
    </row>
    <row r="386" spans="16:17">
      <c r="P386" s="15">
        <f>P385</f>
        <v>121</v>
      </c>
      <c r="Q386" s="15">
        <f>Q384</f>
        <v>0</v>
      </c>
    </row>
    <row r="387" spans="16:17">
      <c r="P387" s="15">
        <f>P386+1</f>
        <v>122</v>
      </c>
      <c r="Q387" s="15">
        <f>Q386</f>
        <v>0</v>
      </c>
    </row>
    <row r="388" spans="16:17">
      <c r="P388" s="15">
        <f>P387</f>
        <v>122</v>
      </c>
      <c r="Q388" s="15">
        <v>50</v>
      </c>
    </row>
    <row r="389" spans="16:17">
      <c r="P389" s="15">
        <f>P388</f>
        <v>122</v>
      </c>
      <c r="Q389" s="15">
        <f>Q387</f>
        <v>0</v>
      </c>
    </row>
    <row r="390" spans="16:17">
      <c r="P390" s="15">
        <f>P389+1</f>
        <v>123</v>
      </c>
      <c r="Q390" s="15">
        <f>Q389</f>
        <v>0</v>
      </c>
    </row>
    <row r="391" spans="16:17">
      <c r="P391" s="15">
        <f>P390</f>
        <v>123</v>
      </c>
      <c r="Q391" s="15">
        <v>40</v>
      </c>
    </row>
    <row r="392" spans="16:17">
      <c r="P392" s="15">
        <f>P391</f>
        <v>123</v>
      </c>
      <c r="Q392" s="15">
        <f>Q390</f>
        <v>0</v>
      </c>
    </row>
    <row r="393" spans="16:17">
      <c r="P393" s="15">
        <f>P392+1</f>
        <v>124</v>
      </c>
      <c r="Q393" s="15">
        <f>Q392</f>
        <v>0</v>
      </c>
    </row>
    <row r="394" spans="16:17">
      <c r="P394" s="15">
        <f>P393</f>
        <v>124</v>
      </c>
      <c r="Q394" s="15">
        <v>35</v>
      </c>
    </row>
    <row r="395" spans="16:17">
      <c r="P395" s="15">
        <f>P394</f>
        <v>124</v>
      </c>
      <c r="Q395" s="15">
        <f>Q393</f>
        <v>0</v>
      </c>
    </row>
    <row r="396" spans="16:17">
      <c r="P396" s="15">
        <f>P395+1</f>
        <v>125</v>
      </c>
      <c r="Q396" s="15">
        <f>Q395</f>
        <v>0</v>
      </c>
    </row>
    <row r="397" spans="16:17">
      <c r="P397" s="15">
        <f>P396</f>
        <v>125</v>
      </c>
      <c r="Q397" s="15">
        <v>30</v>
      </c>
    </row>
    <row r="398" spans="16:17">
      <c r="P398" s="15">
        <f>P397</f>
        <v>125</v>
      </c>
      <c r="Q398" s="15">
        <f>Q396</f>
        <v>0</v>
      </c>
    </row>
    <row r="399" spans="16:17">
      <c r="P399" s="15">
        <f>P398+1</f>
        <v>126</v>
      </c>
      <c r="Q399" s="15">
        <f>Q398</f>
        <v>0</v>
      </c>
    </row>
    <row r="400" spans="16:17">
      <c r="P400" s="15">
        <f>P399</f>
        <v>126</v>
      </c>
      <c r="Q400" s="15">
        <v>30</v>
      </c>
    </row>
    <row r="401" spans="16:17">
      <c r="P401" s="15">
        <f>P400</f>
        <v>126</v>
      </c>
      <c r="Q401" s="15">
        <f>Q399</f>
        <v>0</v>
      </c>
    </row>
    <row r="402" spans="16:17">
      <c r="P402" s="15"/>
      <c r="Q402" s="15"/>
    </row>
    <row r="403" spans="16:17">
      <c r="P403" s="15"/>
      <c r="Q403" s="15"/>
    </row>
    <row r="404" spans="16:17">
      <c r="P404" s="15"/>
      <c r="Q404" s="15"/>
    </row>
    <row r="405" spans="16:17">
      <c r="P405" s="15"/>
      <c r="Q405" s="15"/>
    </row>
    <row r="406" spans="16:17">
      <c r="P406" s="15"/>
      <c r="Q406" s="15"/>
    </row>
    <row r="407" spans="16:17">
      <c r="P407" s="15"/>
      <c r="Q407" s="15"/>
    </row>
    <row r="408" spans="16:17">
      <c r="P408" s="15"/>
      <c r="Q408" s="15"/>
    </row>
    <row r="409" spans="16:17">
      <c r="P409" s="15"/>
      <c r="Q409" s="15"/>
    </row>
    <row r="410" spans="16:17">
      <c r="P410" s="15"/>
      <c r="Q410" s="15"/>
    </row>
    <row r="411" spans="16:17">
      <c r="P411" s="15"/>
      <c r="Q411" s="15"/>
    </row>
    <row r="412" spans="16:17">
      <c r="P412" s="15"/>
      <c r="Q412" s="15"/>
    </row>
    <row r="413" spans="16:17">
      <c r="P413" s="15"/>
      <c r="Q413" s="15"/>
    </row>
    <row r="414" spans="16:17">
      <c r="P414" s="15"/>
      <c r="Q414" s="15"/>
    </row>
    <row r="415" spans="16:17">
      <c r="P415" s="15"/>
      <c r="Q415" s="15"/>
    </row>
    <row r="416" spans="16:17">
      <c r="P416" s="15"/>
      <c r="Q416" s="15"/>
    </row>
    <row r="417" spans="16:17">
      <c r="P417" s="15"/>
      <c r="Q417" s="15"/>
    </row>
    <row r="418" spans="16:17">
      <c r="P418" s="15"/>
      <c r="Q418" s="15"/>
    </row>
    <row r="419" spans="16:17">
      <c r="P419" s="15"/>
      <c r="Q419" s="15"/>
    </row>
    <row r="420" spans="16:17">
      <c r="P420" s="15"/>
      <c r="Q420" s="15"/>
    </row>
    <row r="421" spans="16:17">
      <c r="P421" s="15"/>
      <c r="Q421" s="15"/>
    </row>
    <row r="422" spans="16:17">
      <c r="P422" s="15"/>
      <c r="Q422" s="15"/>
    </row>
    <row r="423" spans="16:17">
      <c r="P423" s="15"/>
      <c r="Q423" s="15"/>
    </row>
    <row r="424" spans="16:17">
      <c r="P424" s="15"/>
      <c r="Q424" s="15"/>
    </row>
    <row r="425" spans="16:17">
      <c r="P425" s="15"/>
      <c r="Q425" s="15"/>
    </row>
    <row r="426" spans="16:17">
      <c r="P426" s="15"/>
      <c r="Q426" s="15"/>
    </row>
    <row r="427" spans="16:17">
      <c r="P427" s="15"/>
      <c r="Q427" s="15"/>
    </row>
    <row r="428" spans="16:17">
      <c r="P428" s="15"/>
      <c r="Q428" s="15"/>
    </row>
    <row r="429" spans="16:17">
      <c r="P429" s="15"/>
      <c r="Q429" s="15"/>
    </row>
    <row r="430" spans="16:17">
      <c r="P430" s="15"/>
      <c r="Q430" s="15"/>
    </row>
    <row r="431" spans="16:17">
      <c r="P431" s="15"/>
      <c r="Q431" s="15"/>
    </row>
    <row r="432" spans="16:17">
      <c r="P432" s="15"/>
      <c r="Q432" s="15"/>
    </row>
    <row r="433" spans="16:17">
      <c r="P433" s="15"/>
      <c r="Q433" s="15"/>
    </row>
    <row r="434" spans="16:17">
      <c r="P434" s="15"/>
      <c r="Q434" s="15"/>
    </row>
    <row r="435" spans="16:17">
      <c r="P435" s="15"/>
      <c r="Q435" s="15"/>
    </row>
    <row r="436" spans="16:17">
      <c r="P436" s="15"/>
      <c r="Q436" s="15"/>
    </row>
    <row r="437" spans="16:17">
      <c r="P437" s="15"/>
      <c r="Q437" s="15"/>
    </row>
    <row r="438" spans="16:17">
      <c r="P438" s="15"/>
      <c r="Q438" s="15"/>
    </row>
    <row r="439" spans="16:17">
      <c r="P439" s="15"/>
      <c r="Q439" s="15"/>
    </row>
    <row r="440" spans="16:17">
      <c r="P440" s="15"/>
      <c r="Q440" s="15"/>
    </row>
    <row r="441" spans="16:17">
      <c r="P441" s="15"/>
      <c r="Q441" s="15"/>
    </row>
    <row r="442" spans="16:17">
      <c r="P442" s="15"/>
      <c r="Q442" s="15"/>
    </row>
    <row r="443" spans="16:17">
      <c r="P443" s="15"/>
      <c r="Q443" s="15"/>
    </row>
    <row r="444" spans="16:17">
      <c r="P444" s="15"/>
      <c r="Q444" s="15"/>
    </row>
    <row r="445" spans="16:17">
      <c r="P445" s="15"/>
      <c r="Q445" s="15"/>
    </row>
    <row r="446" spans="16:17">
      <c r="P446" s="15"/>
      <c r="Q446" s="15"/>
    </row>
    <row r="447" spans="16:17">
      <c r="P447" s="15"/>
      <c r="Q447" s="15"/>
    </row>
    <row r="448" spans="16:17">
      <c r="P448" s="15"/>
      <c r="Q448" s="15"/>
    </row>
    <row r="449" spans="16:17">
      <c r="P449" s="15"/>
      <c r="Q449" s="15"/>
    </row>
    <row r="450" spans="16:17">
      <c r="P450" s="15"/>
      <c r="Q450" s="15"/>
    </row>
    <row r="451" spans="16:17">
      <c r="P451" s="15"/>
      <c r="Q451" s="15"/>
    </row>
    <row r="452" spans="16:17">
      <c r="P452" s="15"/>
      <c r="Q452" s="15"/>
    </row>
    <row r="453" spans="16:17">
      <c r="P453" s="15"/>
      <c r="Q453" s="15"/>
    </row>
    <row r="454" spans="16:17">
      <c r="P454" s="15"/>
      <c r="Q454" s="15"/>
    </row>
    <row r="455" spans="16:17">
      <c r="P455" s="15"/>
      <c r="Q455" s="15"/>
    </row>
    <row r="456" spans="16:17">
      <c r="P456" s="15"/>
      <c r="Q456" s="15"/>
    </row>
    <row r="457" spans="16:17">
      <c r="P457" s="15"/>
      <c r="Q457" s="15"/>
    </row>
    <row r="458" spans="16:17">
      <c r="P458" s="15"/>
      <c r="Q458" s="15"/>
    </row>
    <row r="459" spans="16:17">
      <c r="P459" s="15"/>
      <c r="Q459" s="15"/>
    </row>
    <row r="460" spans="16:17">
      <c r="P460" s="15"/>
      <c r="Q460" s="15"/>
    </row>
    <row r="461" spans="16:17">
      <c r="P461" s="15"/>
      <c r="Q461" s="15"/>
    </row>
    <row r="462" spans="16:17">
      <c r="P462" s="15"/>
      <c r="Q462" s="15"/>
    </row>
    <row r="463" spans="16:17">
      <c r="P463" s="15"/>
      <c r="Q463" s="15"/>
    </row>
    <row r="464" spans="16:17">
      <c r="P464" s="15"/>
      <c r="Q464" s="15"/>
    </row>
    <row r="465" spans="16:17">
      <c r="P465" s="15"/>
      <c r="Q465" s="15"/>
    </row>
    <row r="466" spans="16:17">
      <c r="P466" s="15"/>
      <c r="Q466" s="15"/>
    </row>
    <row r="467" spans="16:17">
      <c r="P467" s="15"/>
      <c r="Q467" s="15"/>
    </row>
    <row r="468" spans="16:17">
      <c r="P468" s="15"/>
      <c r="Q468" s="15"/>
    </row>
    <row r="469" spans="16:17">
      <c r="P469" s="15"/>
      <c r="Q469" s="15"/>
    </row>
    <row r="470" spans="16:17">
      <c r="P470" s="15"/>
      <c r="Q470" s="15"/>
    </row>
    <row r="471" spans="16:17">
      <c r="P471" s="15"/>
      <c r="Q471" s="15"/>
    </row>
    <row r="472" spans="16:17">
      <c r="P472" s="15"/>
      <c r="Q472" s="15"/>
    </row>
    <row r="473" spans="16:17">
      <c r="P473" s="15"/>
      <c r="Q473" s="15"/>
    </row>
    <row r="474" spans="16:17">
      <c r="P474" s="15"/>
      <c r="Q474" s="15"/>
    </row>
    <row r="475" spans="16:17">
      <c r="P475" s="15"/>
      <c r="Q475" s="15"/>
    </row>
    <row r="476" spans="16:17">
      <c r="P476" s="15"/>
      <c r="Q476" s="15"/>
    </row>
    <row r="477" spans="16:17">
      <c r="P477" s="15"/>
      <c r="Q477" s="15"/>
    </row>
    <row r="478" spans="16:17">
      <c r="P478" s="15"/>
      <c r="Q478" s="15"/>
    </row>
    <row r="479" spans="16:17">
      <c r="P479" s="15"/>
      <c r="Q479" s="15"/>
    </row>
    <row r="480" spans="16:17">
      <c r="P480" s="15"/>
      <c r="Q480" s="15"/>
    </row>
    <row r="481" spans="16:17">
      <c r="P481" s="15"/>
      <c r="Q481" s="15"/>
    </row>
    <row r="482" spans="16:17">
      <c r="P482" s="15"/>
      <c r="Q482" s="15"/>
    </row>
    <row r="483" spans="16:17">
      <c r="P483" s="15"/>
      <c r="Q483" s="15"/>
    </row>
    <row r="484" spans="16:17">
      <c r="P484" s="15"/>
      <c r="Q484" s="15"/>
    </row>
    <row r="485" spans="16:17">
      <c r="P485" s="15"/>
      <c r="Q485" s="15"/>
    </row>
    <row r="486" spans="16:17">
      <c r="P486" s="15"/>
      <c r="Q486" s="15"/>
    </row>
    <row r="487" spans="16:17">
      <c r="P487" s="15"/>
      <c r="Q487" s="15"/>
    </row>
    <row r="488" spans="16:17">
      <c r="P488" s="15"/>
      <c r="Q488" s="15"/>
    </row>
    <row r="489" spans="16:17">
      <c r="P489" s="15"/>
      <c r="Q489" s="15"/>
    </row>
    <row r="490" spans="16:17">
      <c r="P490" s="15"/>
      <c r="Q490" s="15"/>
    </row>
    <row r="491" spans="16:17">
      <c r="P491" s="15"/>
      <c r="Q491" s="15"/>
    </row>
    <row r="492" spans="16:17">
      <c r="P492" s="15"/>
      <c r="Q492" s="15"/>
    </row>
    <row r="493" spans="16:17">
      <c r="P493" s="15"/>
      <c r="Q493" s="15"/>
    </row>
    <row r="494" spans="16:17">
      <c r="P494" s="15"/>
      <c r="Q494" s="15"/>
    </row>
    <row r="495" spans="16:17">
      <c r="P495" s="15"/>
      <c r="Q495" s="15"/>
    </row>
    <row r="496" spans="16:17">
      <c r="P496" s="15"/>
      <c r="Q496" s="15"/>
    </row>
    <row r="497" spans="16:17">
      <c r="P497" s="15"/>
      <c r="Q497" s="15"/>
    </row>
    <row r="498" spans="16:17">
      <c r="P498" s="15"/>
      <c r="Q498" s="15"/>
    </row>
    <row r="499" spans="16:17">
      <c r="P499" s="15"/>
      <c r="Q499" s="15"/>
    </row>
    <row r="500" spans="16:17">
      <c r="P500" s="15"/>
      <c r="Q500" s="15"/>
    </row>
    <row r="501" spans="16:17">
      <c r="P501" s="15"/>
      <c r="Q501" s="15"/>
    </row>
    <row r="502" spans="16:17">
      <c r="P502" s="15"/>
      <c r="Q502" s="15"/>
    </row>
    <row r="503" spans="16:17">
      <c r="P503" s="15"/>
      <c r="Q503" s="15"/>
    </row>
    <row r="504" spans="16:17">
      <c r="P504" s="15"/>
      <c r="Q504" s="15"/>
    </row>
    <row r="505" spans="16:17">
      <c r="P505" s="15"/>
      <c r="Q505" s="15"/>
    </row>
    <row r="506" spans="16:17">
      <c r="P506" s="15"/>
      <c r="Q506" s="15"/>
    </row>
    <row r="507" spans="16:17">
      <c r="P507" s="15"/>
      <c r="Q507" s="15"/>
    </row>
    <row r="508" spans="16:17">
      <c r="P508" s="15"/>
      <c r="Q508" s="15"/>
    </row>
    <row r="509" spans="16:17">
      <c r="P509" s="15"/>
      <c r="Q509" s="15"/>
    </row>
    <row r="510" spans="16:17">
      <c r="P510" s="15"/>
      <c r="Q510" s="15"/>
    </row>
    <row r="511" spans="16:17">
      <c r="P511" s="15"/>
      <c r="Q511" s="15"/>
    </row>
    <row r="512" spans="16:17">
      <c r="P512" s="15"/>
      <c r="Q512" s="15"/>
    </row>
    <row r="513" spans="16:17">
      <c r="P513" s="15"/>
      <c r="Q513" s="15"/>
    </row>
    <row r="514" spans="16:17">
      <c r="P514" s="15"/>
      <c r="Q514" s="15"/>
    </row>
    <row r="515" spans="16:17">
      <c r="P515" s="15"/>
      <c r="Q515" s="15"/>
    </row>
    <row r="516" spans="16:17">
      <c r="P516" s="15"/>
      <c r="Q516" s="15"/>
    </row>
    <row r="517" spans="16:17">
      <c r="P517" s="15"/>
      <c r="Q517" s="15"/>
    </row>
    <row r="518" spans="16:17">
      <c r="P518" s="15"/>
      <c r="Q518" s="15"/>
    </row>
    <row r="519" spans="16:17">
      <c r="P519" s="15"/>
      <c r="Q519" s="15"/>
    </row>
    <row r="520" spans="16:17">
      <c r="P520" s="15"/>
      <c r="Q520" s="15"/>
    </row>
    <row r="521" spans="16:17">
      <c r="P521" s="15"/>
      <c r="Q521" s="15"/>
    </row>
    <row r="522" spans="16:17">
      <c r="P522" s="15"/>
      <c r="Q522" s="15"/>
    </row>
    <row r="523" spans="16:17">
      <c r="P523" s="15"/>
      <c r="Q523" s="15"/>
    </row>
    <row r="524" spans="16:17">
      <c r="P524" s="15"/>
      <c r="Q524" s="15"/>
    </row>
    <row r="525" spans="16:17">
      <c r="P525" s="15"/>
      <c r="Q525" s="15"/>
    </row>
    <row r="526" spans="16:17">
      <c r="P526" s="15"/>
      <c r="Q526" s="15"/>
    </row>
    <row r="527" spans="16:17">
      <c r="P527" s="15"/>
      <c r="Q527" s="15"/>
    </row>
    <row r="528" spans="16:17">
      <c r="P528" s="15"/>
      <c r="Q528" s="15"/>
    </row>
    <row r="529" spans="16:17">
      <c r="P529" s="15"/>
      <c r="Q529" s="15"/>
    </row>
    <row r="530" spans="16:17">
      <c r="P530" s="15"/>
      <c r="Q530" s="15"/>
    </row>
    <row r="531" spans="16:17">
      <c r="P531" s="15"/>
      <c r="Q531" s="15"/>
    </row>
    <row r="532" spans="16:17">
      <c r="P532" s="15"/>
      <c r="Q532" s="15"/>
    </row>
    <row r="533" spans="16:17">
      <c r="P533" s="15"/>
      <c r="Q533" s="15"/>
    </row>
    <row r="534" spans="16:17">
      <c r="P534" s="15"/>
      <c r="Q534" s="15"/>
    </row>
    <row r="535" spans="16:17">
      <c r="P535" s="15"/>
      <c r="Q535" s="15"/>
    </row>
    <row r="536" spans="16:17">
      <c r="P536" s="15"/>
      <c r="Q536" s="15"/>
    </row>
    <row r="537" spans="16:17">
      <c r="P537" s="15"/>
      <c r="Q537" s="15"/>
    </row>
    <row r="538" spans="16:17">
      <c r="P538" s="15"/>
      <c r="Q538" s="15"/>
    </row>
    <row r="539" spans="16:17">
      <c r="P539" s="15"/>
      <c r="Q539" s="15"/>
    </row>
    <row r="540" spans="16:17">
      <c r="P540" s="15"/>
      <c r="Q540" s="15"/>
    </row>
    <row r="541" spans="16:17">
      <c r="P541" s="15"/>
      <c r="Q541" s="15"/>
    </row>
    <row r="542" spans="16:17">
      <c r="P542" s="15"/>
      <c r="Q542" s="15"/>
    </row>
    <row r="543" spans="16:17">
      <c r="P543" s="15"/>
      <c r="Q543" s="15"/>
    </row>
    <row r="544" spans="16:17">
      <c r="P544" s="15"/>
      <c r="Q544" s="15"/>
    </row>
    <row r="545" spans="16:17">
      <c r="P545" s="15"/>
      <c r="Q545" s="15"/>
    </row>
    <row r="546" spans="16:17">
      <c r="P546" s="15"/>
      <c r="Q546" s="15"/>
    </row>
    <row r="547" spans="16:17">
      <c r="P547" s="15"/>
      <c r="Q547" s="15"/>
    </row>
    <row r="548" spans="16:17">
      <c r="P548" s="15"/>
      <c r="Q548" s="15"/>
    </row>
    <row r="549" spans="16:17">
      <c r="P549" s="15"/>
      <c r="Q549" s="15"/>
    </row>
    <row r="550" spans="16:17">
      <c r="P550" s="15"/>
      <c r="Q550" s="15"/>
    </row>
    <row r="551" spans="16:17">
      <c r="P551" s="15"/>
      <c r="Q551" s="15"/>
    </row>
    <row r="552" spans="16:17">
      <c r="P552" s="15"/>
      <c r="Q552" s="15"/>
    </row>
    <row r="553" spans="16:17">
      <c r="P553" s="15"/>
      <c r="Q553" s="15"/>
    </row>
    <row r="554" spans="16:17">
      <c r="P554" s="15"/>
      <c r="Q554" s="15"/>
    </row>
    <row r="555" spans="16:17">
      <c r="P555" s="15"/>
      <c r="Q555" s="15"/>
    </row>
    <row r="556" spans="16:17">
      <c r="P556" s="15"/>
      <c r="Q556" s="15"/>
    </row>
    <row r="557" spans="16:17">
      <c r="P557" s="15"/>
      <c r="Q557" s="15"/>
    </row>
    <row r="558" spans="16:17">
      <c r="P558" s="15"/>
      <c r="Q558" s="15"/>
    </row>
    <row r="559" spans="16:17">
      <c r="P559" s="15"/>
      <c r="Q559" s="15"/>
    </row>
    <row r="560" spans="16:17">
      <c r="P560" s="15"/>
      <c r="Q560" s="15"/>
    </row>
    <row r="561" spans="16:17">
      <c r="P561" s="15"/>
      <c r="Q561" s="15"/>
    </row>
    <row r="562" spans="16:17">
      <c r="P562" s="15"/>
      <c r="Q562" s="15"/>
    </row>
    <row r="563" spans="16:17">
      <c r="P563" s="15"/>
      <c r="Q563" s="15"/>
    </row>
    <row r="564" spans="16:17">
      <c r="P564" s="15"/>
      <c r="Q564" s="15"/>
    </row>
    <row r="565" spans="16:17">
      <c r="P565" s="15"/>
      <c r="Q565" s="15"/>
    </row>
    <row r="566" spans="16:17">
      <c r="P566" s="15"/>
      <c r="Q566" s="15"/>
    </row>
    <row r="567" spans="16:17">
      <c r="P567" s="15"/>
      <c r="Q567" s="15"/>
    </row>
    <row r="568" spans="16:17">
      <c r="P568" s="15"/>
      <c r="Q568" s="15"/>
    </row>
    <row r="569" spans="16:17">
      <c r="P569" s="15"/>
      <c r="Q569" s="15"/>
    </row>
    <row r="570" spans="16:17">
      <c r="P570" s="15"/>
      <c r="Q570" s="15"/>
    </row>
    <row r="571" spans="16:17">
      <c r="P571" s="15"/>
      <c r="Q571" s="15"/>
    </row>
    <row r="572" spans="16:17">
      <c r="P572" s="15"/>
      <c r="Q572" s="15"/>
    </row>
    <row r="573" spans="16:17">
      <c r="P573" s="15"/>
      <c r="Q573" s="15"/>
    </row>
    <row r="574" spans="16:17">
      <c r="P574" s="15"/>
      <c r="Q574" s="15"/>
    </row>
    <row r="575" spans="16:17">
      <c r="P575" s="15"/>
      <c r="Q575" s="15"/>
    </row>
    <row r="576" spans="16:17">
      <c r="P576" s="15"/>
      <c r="Q576" s="15"/>
    </row>
    <row r="577" spans="16:17">
      <c r="P577" s="15"/>
      <c r="Q577" s="15"/>
    </row>
    <row r="578" spans="16:17">
      <c r="P578" s="15"/>
      <c r="Q578" s="15"/>
    </row>
    <row r="579" spans="16:17">
      <c r="P579" s="15"/>
      <c r="Q579" s="15"/>
    </row>
    <row r="580" spans="16:17">
      <c r="P580" s="15"/>
      <c r="Q580" s="15"/>
    </row>
    <row r="581" spans="16:17">
      <c r="P581" s="15"/>
      <c r="Q581" s="15"/>
    </row>
    <row r="582" spans="16:17">
      <c r="P582" s="15"/>
      <c r="Q582" s="15"/>
    </row>
    <row r="583" spans="16:17">
      <c r="P583" s="15"/>
      <c r="Q583" s="15"/>
    </row>
    <row r="584" spans="16:17">
      <c r="P584" s="15"/>
      <c r="Q584" s="15"/>
    </row>
    <row r="585" spans="16:17">
      <c r="P585" s="15"/>
      <c r="Q585" s="15"/>
    </row>
    <row r="586" spans="16:17">
      <c r="P586" s="15"/>
      <c r="Q586" s="15"/>
    </row>
    <row r="587" spans="16:17">
      <c r="P587" s="15"/>
      <c r="Q587" s="15"/>
    </row>
    <row r="588" spans="16:17">
      <c r="P588" s="15"/>
      <c r="Q588" s="15"/>
    </row>
    <row r="589" spans="16:17">
      <c r="P589" s="15"/>
      <c r="Q589" s="15"/>
    </row>
    <row r="590" spans="16:17">
      <c r="P590" s="15"/>
      <c r="Q590" s="15"/>
    </row>
    <row r="591" spans="16:17">
      <c r="P591" s="15"/>
      <c r="Q591" s="15"/>
    </row>
    <row r="592" spans="16:17">
      <c r="P592" s="15"/>
      <c r="Q592" s="15"/>
    </row>
    <row r="593" spans="16:17">
      <c r="P593" s="15"/>
      <c r="Q593" s="15"/>
    </row>
    <row r="594" spans="16:17">
      <c r="P594" s="15"/>
      <c r="Q594" s="15"/>
    </row>
    <row r="595" spans="16:17">
      <c r="P595" s="15"/>
      <c r="Q595" s="15"/>
    </row>
    <row r="596" spans="16:17">
      <c r="P596" s="15"/>
      <c r="Q596" s="15"/>
    </row>
    <row r="597" spans="16:17">
      <c r="P597" s="15"/>
      <c r="Q597" s="15"/>
    </row>
    <row r="598" spans="16:17">
      <c r="P598" s="15"/>
      <c r="Q598" s="15"/>
    </row>
    <row r="599" spans="16:17">
      <c r="P599" s="15"/>
      <c r="Q599" s="15"/>
    </row>
    <row r="600" spans="16:17">
      <c r="P600" s="15"/>
      <c r="Q600" s="15"/>
    </row>
    <row r="601" spans="16:17">
      <c r="P601" s="15"/>
      <c r="Q601" s="15"/>
    </row>
    <row r="602" spans="16:17">
      <c r="P602" s="15"/>
      <c r="Q602" s="15"/>
    </row>
    <row r="603" spans="16:17">
      <c r="P603" s="15"/>
      <c r="Q603" s="15"/>
    </row>
    <row r="604" spans="16:17">
      <c r="P604" s="15"/>
      <c r="Q604" s="15"/>
    </row>
    <row r="605" spans="16:17">
      <c r="P605" s="15"/>
      <c r="Q605" s="15"/>
    </row>
    <row r="606" spans="16:17">
      <c r="P606" s="15"/>
      <c r="Q606" s="15"/>
    </row>
    <row r="607" spans="16:17">
      <c r="P607" s="15"/>
      <c r="Q607" s="15"/>
    </row>
    <row r="608" spans="16:17">
      <c r="P608" s="15"/>
      <c r="Q608" s="15"/>
    </row>
    <row r="609" spans="16:17">
      <c r="P609" s="15"/>
      <c r="Q609" s="15"/>
    </row>
    <row r="610" spans="16:17">
      <c r="P610" s="15"/>
      <c r="Q610" s="15"/>
    </row>
    <row r="611" spans="16:17">
      <c r="P611" s="15"/>
      <c r="Q611" s="15"/>
    </row>
    <row r="612" spans="16:17">
      <c r="P612" s="15"/>
      <c r="Q612" s="15"/>
    </row>
    <row r="613" spans="16:17">
      <c r="P613" s="15"/>
      <c r="Q613" s="15"/>
    </row>
    <row r="614" spans="16:17">
      <c r="P614" s="15"/>
      <c r="Q614" s="15"/>
    </row>
    <row r="615" spans="16:17">
      <c r="P615" s="15"/>
      <c r="Q615" s="15"/>
    </row>
    <row r="616" spans="16:17">
      <c r="P616" s="15"/>
      <c r="Q616" s="15"/>
    </row>
    <row r="617" spans="16:17">
      <c r="P617" s="15"/>
      <c r="Q617" s="15"/>
    </row>
    <row r="618" spans="16:17">
      <c r="P618" s="15"/>
      <c r="Q618" s="15"/>
    </row>
    <row r="619" spans="16:17">
      <c r="P619" s="15"/>
      <c r="Q619" s="15"/>
    </row>
    <row r="620" spans="16:17">
      <c r="P620" s="15"/>
      <c r="Q620" s="15"/>
    </row>
    <row r="621" spans="16:17">
      <c r="P621" s="15"/>
      <c r="Q621" s="15"/>
    </row>
    <row r="622" spans="16:17">
      <c r="P622" s="15"/>
      <c r="Q622" s="15"/>
    </row>
    <row r="623" spans="16:17">
      <c r="P623" s="15"/>
      <c r="Q623" s="15"/>
    </row>
    <row r="624" spans="16:17">
      <c r="P624" s="15"/>
      <c r="Q624" s="15"/>
    </row>
    <row r="625" spans="16:17">
      <c r="P625" s="15"/>
      <c r="Q625" s="15"/>
    </row>
    <row r="626" spans="16:17">
      <c r="P626" s="15"/>
      <c r="Q626" s="15"/>
    </row>
    <row r="627" spans="16:17">
      <c r="P627" s="15"/>
      <c r="Q627" s="15"/>
    </row>
    <row r="628" spans="16:17">
      <c r="P628" s="15"/>
      <c r="Q628" s="15"/>
    </row>
    <row r="629" spans="16:17">
      <c r="P629" s="15"/>
      <c r="Q629" s="15"/>
    </row>
    <row r="630" spans="16:17">
      <c r="P630" s="15"/>
      <c r="Q630" s="15"/>
    </row>
    <row r="631" spans="16:17">
      <c r="P631" s="15"/>
      <c r="Q631" s="15"/>
    </row>
    <row r="632" spans="16:17">
      <c r="P632" s="15"/>
      <c r="Q632" s="15"/>
    </row>
    <row r="633" spans="16:17">
      <c r="P633" s="15"/>
      <c r="Q633" s="15"/>
    </row>
    <row r="634" spans="16:17">
      <c r="P634" s="15"/>
      <c r="Q634" s="15"/>
    </row>
    <row r="635" spans="16:17">
      <c r="P635" s="15"/>
      <c r="Q635" s="15"/>
    </row>
    <row r="636" spans="16:17">
      <c r="P636" s="15"/>
      <c r="Q636" s="15"/>
    </row>
    <row r="637" spans="16:17">
      <c r="P637" s="15"/>
      <c r="Q637" s="15"/>
    </row>
    <row r="638" spans="16:17">
      <c r="P638" s="15"/>
      <c r="Q638" s="15"/>
    </row>
    <row r="639" spans="16:17">
      <c r="P639" s="15"/>
      <c r="Q639" s="15"/>
    </row>
    <row r="640" spans="16:17">
      <c r="P640" s="15"/>
      <c r="Q640" s="15"/>
    </row>
    <row r="641" spans="16:17">
      <c r="P641" s="15"/>
      <c r="Q641" s="15"/>
    </row>
    <row r="642" spans="16:17">
      <c r="P642" s="15"/>
      <c r="Q642" s="15"/>
    </row>
    <row r="643" spans="16:17">
      <c r="P643" s="15"/>
      <c r="Q643" s="15"/>
    </row>
    <row r="644" spans="16:17">
      <c r="P644" s="15"/>
      <c r="Q644" s="15"/>
    </row>
    <row r="645" spans="16:17">
      <c r="P645" s="15"/>
      <c r="Q645" s="15"/>
    </row>
    <row r="646" spans="16:17">
      <c r="P646" s="15"/>
      <c r="Q646" s="15"/>
    </row>
    <row r="647" spans="16:17">
      <c r="P647" s="15"/>
      <c r="Q647" s="15"/>
    </row>
    <row r="648" spans="16:17">
      <c r="P648" s="15"/>
      <c r="Q648" s="15"/>
    </row>
    <row r="649" spans="16:17">
      <c r="P649" s="15"/>
      <c r="Q649" s="15"/>
    </row>
    <row r="650" spans="16:17">
      <c r="P650" s="15"/>
      <c r="Q650" s="15"/>
    </row>
    <row r="651" spans="16:17">
      <c r="P651" s="15"/>
      <c r="Q651" s="15"/>
    </row>
    <row r="652" spans="16:17">
      <c r="P652" s="15"/>
      <c r="Q652" s="15"/>
    </row>
    <row r="653" spans="16:17">
      <c r="P653" s="15"/>
      <c r="Q653" s="15"/>
    </row>
    <row r="654" spans="16:17">
      <c r="P654" s="15"/>
      <c r="Q654" s="15"/>
    </row>
    <row r="655" spans="16:17">
      <c r="P655" s="15"/>
      <c r="Q655" s="15"/>
    </row>
    <row r="656" spans="16:17">
      <c r="P656" s="15"/>
      <c r="Q656" s="15"/>
    </row>
    <row r="657" spans="16:17">
      <c r="P657" s="15"/>
      <c r="Q657" s="15"/>
    </row>
    <row r="658" spans="16:17">
      <c r="P658" s="15"/>
      <c r="Q658" s="15"/>
    </row>
    <row r="659" spans="16:17">
      <c r="P659" s="15"/>
      <c r="Q659" s="15"/>
    </row>
    <row r="660" spans="16:17">
      <c r="P660" s="15"/>
      <c r="Q660" s="15"/>
    </row>
    <row r="661" spans="16:17">
      <c r="P661" s="15"/>
      <c r="Q661" s="15"/>
    </row>
    <row r="662" spans="16:17">
      <c r="P662" s="15"/>
      <c r="Q662" s="15"/>
    </row>
    <row r="663" spans="16:17">
      <c r="P663" s="15"/>
      <c r="Q663" s="15"/>
    </row>
    <row r="664" spans="16:17">
      <c r="P664" s="15"/>
      <c r="Q664" s="15"/>
    </row>
    <row r="665" spans="16:17">
      <c r="P665" s="15"/>
      <c r="Q665" s="15"/>
    </row>
    <row r="666" spans="16:17">
      <c r="P666" s="15"/>
      <c r="Q666" s="15"/>
    </row>
    <row r="667" spans="16:17">
      <c r="P667" s="15"/>
      <c r="Q667" s="15"/>
    </row>
    <row r="668" spans="16:17">
      <c r="P668" s="15"/>
      <c r="Q668" s="15"/>
    </row>
    <row r="669" spans="16:17">
      <c r="P669" s="15"/>
      <c r="Q669" s="15"/>
    </row>
    <row r="670" spans="16:17">
      <c r="P670" s="15"/>
      <c r="Q670" s="15"/>
    </row>
    <row r="671" spans="16:17">
      <c r="P671" s="15"/>
      <c r="Q671" s="15"/>
    </row>
    <row r="672" spans="16:17">
      <c r="P672" s="15"/>
      <c r="Q672" s="15"/>
    </row>
    <row r="673" spans="16:17">
      <c r="P673" s="15"/>
      <c r="Q673" s="15"/>
    </row>
    <row r="674" spans="16:17">
      <c r="P674" s="15"/>
      <c r="Q674" s="15"/>
    </row>
    <row r="675" spans="16:17">
      <c r="P675" s="15"/>
      <c r="Q675" s="15"/>
    </row>
    <row r="676" spans="16:17">
      <c r="P676" s="15"/>
      <c r="Q676" s="15"/>
    </row>
    <row r="677" spans="16:17">
      <c r="P677" s="15"/>
      <c r="Q677" s="15"/>
    </row>
    <row r="678" spans="16:17">
      <c r="P678" s="15"/>
      <c r="Q678" s="15"/>
    </row>
    <row r="679" spans="16:17">
      <c r="P679" s="15"/>
      <c r="Q679" s="15"/>
    </row>
    <row r="680" spans="16:17">
      <c r="P680" s="15"/>
      <c r="Q680" s="15"/>
    </row>
    <row r="681" spans="16:17">
      <c r="P681" s="15"/>
      <c r="Q681" s="15"/>
    </row>
    <row r="682" spans="16:17">
      <c r="P682" s="15"/>
      <c r="Q682" s="15"/>
    </row>
    <row r="683" spans="16:17">
      <c r="P683" s="15"/>
      <c r="Q683" s="15"/>
    </row>
    <row r="684" spans="16:17">
      <c r="P684" s="15"/>
      <c r="Q684" s="15"/>
    </row>
    <row r="685" spans="16:17">
      <c r="P685" s="15"/>
      <c r="Q685" s="15"/>
    </row>
    <row r="686" spans="16:17">
      <c r="P686" s="15"/>
      <c r="Q686" s="15"/>
    </row>
    <row r="687" spans="16:17">
      <c r="P687" s="15"/>
      <c r="Q687" s="15"/>
    </row>
    <row r="688" spans="16:17">
      <c r="P688" s="15"/>
      <c r="Q688" s="15"/>
    </row>
    <row r="689" spans="16:17">
      <c r="P689" s="15"/>
      <c r="Q689" s="15"/>
    </row>
    <row r="690" spans="16:17">
      <c r="P690" s="15"/>
      <c r="Q690" s="15"/>
    </row>
    <row r="691" spans="16:17">
      <c r="P691" s="15"/>
      <c r="Q691" s="15"/>
    </row>
    <row r="692" spans="16:17">
      <c r="P692" s="15"/>
      <c r="Q692" s="15"/>
    </row>
    <row r="693" spans="16:17">
      <c r="P693" s="15"/>
      <c r="Q693" s="15"/>
    </row>
    <row r="694" spans="16:17">
      <c r="P694" s="15"/>
      <c r="Q694" s="15"/>
    </row>
    <row r="695" spans="16:17">
      <c r="P695" s="15"/>
      <c r="Q695" s="15"/>
    </row>
    <row r="696" spans="16:17">
      <c r="P696" s="15"/>
      <c r="Q696" s="15"/>
    </row>
    <row r="697" spans="16:17">
      <c r="P697" s="15"/>
      <c r="Q697" s="15"/>
    </row>
    <row r="698" spans="16:17">
      <c r="P698" s="15"/>
      <c r="Q698" s="15"/>
    </row>
    <row r="699" spans="16:17">
      <c r="P699" s="15"/>
      <c r="Q699" s="15"/>
    </row>
    <row r="700" spans="16:17">
      <c r="P700" s="15"/>
      <c r="Q700" s="15"/>
    </row>
    <row r="701" spans="16:17">
      <c r="P701" s="15"/>
      <c r="Q701" s="15"/>
    </row>
    <row r="702" spans="16:17">
      <c r="P702" s="15"/>
      <c r="Q702" s="15"/>
    </row>
    <row r="703" spans="16:17">
      <c r="P703" s="15"/>
      <c r="Q703" s="15"/>
    </row>
    <row r="704" spans="16:17">
      <c r="P704" s="15"/>
      <c r="Q704" s="15"/>
    </row>
    <row r="705" spans="16:17">
      <c r="P705" s="15"/>
      <c r="Q705" s="15"/>
    </row>
    <row r="706" spans="16:17">
      <c r="P706" s="15"/>
      <c r="Q706" s="15"/>
    </row>
    <row r="707" spans="16:17">
      <c r="P707" s="15"/>
      <c r="Q707" s="15"/>
    </row>
    <row r="708" spans="16:17">
      <c r="P708" s="15"/>
      <c r="Q708" s="15"/>
    </row>
    <row r="709" spans="16:17">
      <c r="P709" s="15"/>
      <c r="Q709" s="15"/>
    </row>
    <row r="710" spans="16:17">
      <c r="P710" s="15"/>
      <c r="Q710" s="15"/>
    </row>
    <row r="711" spans="16:17">
      <c r="P711" s="15"/>
      <c r="Q711" s="15"/>
    </row>
    <row r="712" spans="16:17">
      <c r="P712" s="15"/>
      <c r="Q712" s="15"/>
    </row>
    <row r="713" spans="16:17">
      <c r="P713" s="15"/>
      <c r="Q713" s="15"/>
    </row>
    <row r="714" spans="16:17">
      <c r="P714" s="15"/>
      <c r="Q714" s="15"/>
    </row>
    <row r="715" spans="16:17">
      <c r="P715" s="15"/>
      <c r="Q715" s="15"/>
    </row>
    <row r="716" spans="16:17">
      <c r="P716" s="15"/>
      <c r="Q716" s="15"/>
    </row>
    <row r="717" spans="16:17">
      <c r="P717" s="15"/>
      <c r="Q717" s="15"/>
    </row>
    <row r="718" spans="16:17">
      <c r="P718" s="15"/>
      <c r="Q718" s="15"/>
    </row>
  </sheetData>
  <mergeCells count="3">
    <mergeCell ref="F20:G20"/>
    <mergeCell ref="H20:I20"/>
    <mergeCell ref="A20:B20"/>
  </mergeCells>
  <pageMargins left="0.7" right="0.7" top="0.75" bottom="0.75" header="0.3" footer="0.3"/>
  <pageSetup orientation="portrait" horizontalDpi="4294967293" verticalDpi="300" r:id="rId1"/>
  <drawing r:id="rId2"/>
  <legacyDrawing r:id="rId3"/>
  <oleObjects>
    <oleObject progId="Equation.3" shapeId="10241" r:id="rId4"/>
  </oleObjects>
</worksheet>
</file>

<file path=xl/worksheets/sheet6.xml><?xml version="1.0" encoding="utf-8"?>
<worksheet xmlns="http://schemas.openxmlformats.org/spreadsheetml/2006/main" xmlns:r="http://schemas.openxmlformats.org/officeDocument/2006/relationships">
  <dimension ref="A1:S3644"/>
  <sheetViews>
    <sheetView workbookViewId="0"/>
  </sheetViews>
  <sheetFormatPr defaultRowHeight="14.25"/>
  <cols>
    <col min="6" max="6" width="11.875" bestFit="1" customWidth="1"/>
    <col min="7" max="7" width="20.25" bestFit="1" customWidth="1"/>
    <col min="9" max="9" width="2" customWidth="1"/>
    <col min="10" max="10" width="8.375" customWidth="1"/>
    <col min="11" max="11" width="9.375" bestFit="1" customWidth="1"/>
    <col min="12" max="12" width="9.75" bestFit="1" customWidth="1"/>
    <col min="13" max="13" width="3.875" customWidth="1"/>
    <col min="14" max="14" width="2.875" customWidth="1"/>
    <col min="15" max="15" width="13.875" customWidth="1"/>
    <col min="16" max="16" width="9" customWidth="1"/>
    <col min="17" max="17" width="18.375" customWidth="1"/>
    <col min="18" max="18" width="4" customWidth="1"/>
  </cols>
  <sheetData>
    <row r="1" spans="1:1" ht="15">
      <c r="A1" s="4" t="s">
        <v>151</v>
      </c>
    </row>
    <row r="2" spans="1:1" ht="15">
      <c r="A2" s="4"/>
    </row>
    <row r="3" spans="1:1" ht="15">
      <c r="A3" s="4"/>
    </row>
    <row r="4" spans="1:1" ht="15">
      <c r="A4" s="4"/>
    </row>
    <row r="5" spans="1:1" ht="15">
      <c r="A5" s="4"/>
    </row>
    <row r="6" spans="1:1" ht="15">
      <c r="A6" s="4"/>
    </row>
    <row r="7" spans="1:1" ht="15">
      <c r="A7" s="4"/>
    </row>
    <row r="8" spans="1:1" ht="15">
      <c r="A8" s="4"/>
    </row>
    <row r="9" spans="1:1" ht="15">
      <c r="A9" s="4"/>
    </row>
    <row r="10" spans="1:1" ht="15">
      <c r="A10" s="4"/>
    </row>
    <row r="11" spans="1:1" ht="15">
      <c r="A11" s="4"/>
    </row>
    <row r="12" spans="1:1" ht="15">
      <c r="A12" s="4"/>
    </row>
    <row r="13" spans="1:1" ht="15">
      <c r="A13" s="4"/>
    </row>
    <row r="14" spans="1:1" ht="15">
      <c r="A14" s="4"/>
    </row>
    <row r="15" spans="1:1" ht="15">
      <c r="A15" s="4"/>
    </row>
    <row r="16" spans="1:1" ht="15">
      <c r="A16" s="4"/>
    </row>
    <row r="17" spans="1:19" ht="15">
      <c r="A17" s="4"/>
    </row>
    <row r="18" spans="1:19" ht="15">
      <c r="A18" s="4"/>
    </row>
    <row r="19" spans="1:19" ht="15">
      <c r="A19" s="4"/>
    </row>
    <row r="20" spans="1:19" ht="15">
      <c r="A20" s="4"/>
    </row>
    <row r="21" spans="1:19" ht="15">
      <c r="A21" s="4"/>
    </row>
    <row r="22" spans="1:19" ht="15">
      <c r="A22" s="4"/>
    </row>
    <row r="23" spans="1:19" ht="15">
      <c r="A23" s="4"/>
    </row>
    <row r="24" spans="1:19" ht="15">
      <c r="A24" s="4"/>
    </row>
    <row r="25" spans="1:19" ht="15">
      <c r="A25" s="4"/>
    </row>
    <row r="26" spans="1:19" ht="15">
      <c r="A26" s="4"/>
    </row>
    <row r="27" spans="1:19" ht="15">
      <c r="A27" s="4" t="s">
        <v>152</v>
      </c>
    </row>
    <row r="29" spans="1:19" ht="15">
      <c r="A29" s="4" t="s">
        <v>98</v>
      </c>
    </row>
    <row r="31" spans="1:19" ht="15">
      <c r="A31" s="4" t="s">
        <v>99</v>
      </c>
      <c r="J31" s="4" t="s">
        <v>100</v>
      </c>
      <c r="S31" s="4" t="s">
        <v>153</v>
      </c>
    </row>
    <row r="32" spans="1:19" ht="15">
      <c r="A32" s="4"/>
      <c r="J32" s="4"/>
    </row>
    <row r="33" spans="1:17" ht="15">
      <c r="A33" s="65" t="s">
        <v>83</v>
      </c>
      <c r="C33" s="65" t="s">
        <v>101</v>
      </c>
      <c r="D33" s="65" t="s">
        <v>7</v>
      </c>
      <c r="E33" s="65" t="s">
        <v>104</v>
      </c>
      <c r="F33" s="65" t="s">
        <v>105</v>
      </c>
      <c r="G33" s="65" t="s">
        <v>111</v>
      </c>
      <c r="H33" s="65"/>
      <c r="J33" s="65" t="s">
        <v>83</v>
      </c>
      <c r="K33" s="65"/>
      <c r="L33" s="65" t="s">
        <v>95</v>
      </c>
      <c r="O33" s="4" t="s">
        <v>117</v>
      </c>
    </row>
    <row r="34" spans="1:17" ht="15">
      <c r="A34" s="98" t="s">
        <v>11</v>
      </c>
      <c r="B34" s="98" t="s">
        <v>10</v>
      </c>
      <c r="C34" s="98" t="s">
        <v>102</v>
      </c>
      <c r="D34" s="98" t="s">
        <v>8</v>
      </c>
      <c r="E34" s="98"/>
      <c r="F34" s="98"/>
      <c r="G34" s="98"/>
      <c r="H34" s="98"/>
      <c r="I34" s="98"/>
      <c r="J34" s="98" t="s">
        <v>11</v>
      </c>
      <c r="K34" s="99" t="s">
        <v>10</v>
      </c>
      <c r="L34" s="98" t="s">
        <v>103</v>
      </c>
      <c r="O34" s="4"/>
    </row>
    <row r="35" spans="1:17" ht="15">
      <c r="B35" s="65"/>
      <c r="C35" s="65"/>
      <c r="D35" s="65"/>
      <c r="E35" s="65"/>
      <c r="F35" s="65"/>
      <c r="G35" s="65"/>
      <c r="H35" s="65"/>
      <c r="I35" s="65"/>
      <c r="J35" s="65"/>
      <c r="L35" s="65"/>
      <c r="O35" s="4"/>
    </row>
    <row r="36" spans="1:17" ht="15">
      <c r="A36" s="9">
        <f>B36*60</f>
        <v>1.0002</v>
      </c>
      <c r="B36" s="1">
        <v>1.6670000000000001E-2</v>
      </c>
      <c r="C36" s="1">
        <v>3.6120000000000001</v>
      </c>
      <c r="D36" s="1">
        <v>0</v>
      </c>
      <c r="E36" s="86"/>
      <c r="F36" s="9">
        <f>E36^4</f>
        <v>0</v>
      </c>
      <c r="G36" s="100" t="s">
        <v>121</v>
      </c>
      <c r="H36" s="108"/>
      <c r="I36" s="1"/>
      <c r="J36" s="1">
        <v>0</v>
      </c>
      <c r="K36" s="86">
        <f t="shared" ref="K36:K99" si="0">J36/60</f>
        <v>0</v>
      </c>
      <c r="L36" s="1">
        <v>79</v>
      </c>
      <c r="O36" s="4"/>
    </row>
    <row r="37" spans="1:17" ht="15">
      <c r="A37" s="9">
        <f t="shared" ref="A37:A100" si="1">B37*60</f>
        <v>1.9998</v>
      </c>
      <c r="B37" s="1">
        <v>3.3329999999999999E-2</v>
      </c>
      <c r="C37" s="1">
        <v>5.04</v>
      </c>
      <c r="D37" s="1">
        <v>0</v>
      </c>
      <c r="E37" s="86"/>
      <c r="F37" s="9">
        <f t="shared" ref="F37:F100" si="2">E37^4</f>
        <v>0</v>
      </c>
      <c r="G37" s="102">
        <f>AVERAGE(D36:D3641)</f>
        <v>215.25929007210206</v>
      </c>
      <c r="H37" s="103" t="s">
        <v>17</v>
      </c>
      <c r="I37" s="1"/>
      <c r="J37" s="1">
        <v>5</v>
      </c>
      <c r="K37" s="86">
        <f t="shared" si="0"/>
        <v>8.3333333333333329E-2</v>
      </c>
      <c r="L37" s="1">
        <v>81</v>
      </c>
      <c r="O37" s="4"/>
    </row>
    <row r="38" spans="1:17" ht="15">
      <c r="A38" s="9">
        <f t="shared" si="1"/>
        <v>3</v>
      </c>
      <c r="B38" s="1">
        <v>0.05</v>
      </c>
      <c r="C38" s="1">
        <v>5.04</v>
      </c>
      <c r="D38" s="1">
        <v>0</v>
      </c>
      <c r="E38" s="86"/>
      <c r="F38" s="9">
        <f t="shared" si="2"/>
        <v>0</v>
      </c>
      <c r="G38" s="65"/>
      <c r="H38" s="65"/>
      <c r="I38" s="1"/>
      <c r="J38" s="1">
        <v>10</v>
      </c>
      <c r="K38" s="86">
        <f t="shared" si="0"/>
        <v>0.16666666666666666</v>
      </c>
      <c r="L38" s="1">
        <v>80</v>
      </c>
      <c r="O38" s="4"/>
    </row>
    <row r="39" spans="1:17" ht="15">
      <c r="A39" s="9">
        <f t="shared" si="1"/>
        <v>4.0001999999999995</v>
      </c>
      <c r="B39" s="1">
        <v>6.6669999999999993E-2</v>
      </c>
      <c r="C39" s="1">
        <v>4.63</v>
      </c>
      <c r="D39" s="1">
        <v>0</v>
      </c>
      <c r="E39" s="86"/>
      <c r="F39" s="9">
        <f t="shared" si="2"/>
        <v>0</v>
      </c>
      <c r="G39" s="116">
        <f>AVERAGE(F36:F3641)</f>
        <v>5972063477.4394312</v>
      </c>
      <c r="H39" s="1" t="s">
        <v>107</v>
      </c>
      <c r="I39" s="1"/>
      <c r="J39" s="1">
        <v>17</v>
      </c>
      <c r="K39" s="86">
        <f t="shared" si="0"/>
        <v>0.28333333333333333</v>
      </c>
      <c r="L39" s="1">
        <v>73</v>
      </c>
      <c r="O39" s="4"/>
    </row>
    <row r="40" spans="1:17">
      <c r="A40" s="9">
        <f t="shared" si="1"/>
        <v>4.9998000000000005</v>
      </c>
      <c r="B40" s="1">
        <v>8.3330000000000001E-2</v>
      </c>
      <c r="C40" s="1">
        <v>4.63</v>
      </c>
      <c r="D40" s="1">
        <v>6</v>
      </c>
      <c r="E40" s="86"/>
      <c r="F40" s="9">
        <f t="shared" si="2"/>
        <v>0</v>
      </c>
      <c r="I40" s="1"/>
      <c r="J40" s="1">
        <v>22</v>
      </c>
      <c r="K40" s="86">
        <f t="shared" si="0"/>
        <v>0.36666666666666664</v>
      </c>
      <c r="L40" s="1">
        <v>76</v>
      </c>
      <c r="O40" s="91"/>
      <c r="P40" s="91"/>
      <c r="Q40" s="91"/>
    </row>
    <row r="41" spans="1:17">
      <c r="A41" s="9">
        <f t="shared" si="1"/>
        <v>6</v>
      </c>
      <c r="B41" s="1">
        <v>0.1</v>
      </c>
      <c r="C41" s="1">
        <v>4.391</v>
      </c>
      <c r="D41" s="1">
        <v>72</v>
      </c>
      <c r="E41" s="86"/>
      <c r="F41" s="9">
        <f t="shared" si="2"/>
        <v>0</v>
      </c>
      <c r="G41" s="100" t="s">
        <v>112</v>
      </c>
      <c r="H41" s="101"/>
      <c r="I41" s="1"/>
      <c r="J41" s="1">
        <v>27</v>
      </c>
      <c r="K41" s="86">
        <f t="shared" si="0"/>
        <v>0.45</v>
      </c>
      <c r="L41" s="1">
        <v>79</v>
      </c>
    </row>
    <row r="42" spans="1:17" ht="15">
      <c r="A42" s="9">
        <f t="shared" si="1"/>
        <v>7.0001999999999995</v>
      </c>
      <c r="B42" s="1">
        <v>0.11667</v>
      </c>
      <c r="C42" s="1">
        <v>5.734</v>
      </c>
      <c r="D42" s="1">
        <v>100</v>
      </c>
      <c r="E42" s="86"/>
      <c r="F42" s="9">
        <f t="shared" si="2"/>
        <v>0</v>
      </c>
      <c r="G42" s="102">
        <f>G39^(1/4)</f>
        <v>277.99123556129632</v>
      </c>
      <c r="H42" s="103" t="s">
        <v>17</v>
      </c>
      <c r="I42" s="1"/>
      <c r="J42" s="1">
        <v>32</v>
      </c>
      <c r="K42" s="86">
        <f t="shared" si="0"/>
        <v>0.53333333333333333</v>
      </c>
      <c r="L42" s="1">
        <v>89</v>
      </c>
      <c r="O42" t="s">
        <v>118</v>
      </c>
      <c r="P42" s="9">
        <f>AVERAGE(L36:L745)</f>
        <v>137.76197183098591</v>
      </c>
      <c r="Q42" t="s">
        <v>97</v>
      </c>
    </row>
    <row r="43" spans="1:17">
      <c r="A43" s="9">
        <f t="shared" si="1"/>
        <v>7.9998000000000005</v>
      </c>
      <c r="B43" s="1">
        <v>0.13333</v>
      </c>
      <c r="C43" s="1">
        <v>7.8849999999999998</v>
      </c>
      <c r="D43" s="1">
        <v>201</v>
      </c>
      <c r="E43" s="86"/>
      <c r="F43" s="9">
        <f t="shared" si="2"/>
        <v>0</v>
      </c>
      <c r="G43" s="1"/>
      <c r="H43" s="1"/>
      <c r="I43" s="1"/>
      <c r="J43" s="1">
        <v>37</v>
      </c>
      <c r="K43" s="86">
        <f t="shared" si="0"/>
        <v>0.6166666666666667</v>
      </c>
      <c r="L43" s="1">
        <v>94</v>
      </c>
      <c r="P43" s="1"/>
    </row>
    <row r="44" spans="1:17">
      <c r="A44" s="9">
        <f t="shared" si="1"/>
        <v>9</v>
      </c>
      <c r="B44" s="1">
        <v>0.15</v>
      </c>
      <c r="C44" s="1">
        <v>10.836</v>
      </c>
      <c r="D44" s="1">
        <v>58</v>
      </c>
      <c r="E44" s="86"/>
      <c r="F44" s="9">
        <f t="shared" si="2"/>
        <v>0</v>
      </c>
      <c r="G44" s="15" t="s">
        <v>108</v>
      </c>
      <c r="H44" s="1"/>
      <c r="I44" s="1"/>
      <c r="J44" s="1">
        <v>45</v>
      </c>
      <c r="K44" s="86">
        <f t="shared" si="0"/>
        <v>0.75</v>
      </c>
      <c r="L44" s="1">
        <v>99</v>
      </c>
      <c r="O44" t="s">
        <v>119</v>
      </c>
      <c r="P44" s="1">
        <v>190</v>
      </c>
      <c r="Q44" t="s">
        <v>97</v>
      </c>
    </row>
    <row r="45" spans="1:17">
      <c r="A45" s="9">
        <f t="shared" si="1"/>
        <v>10.000200000000001</v>
      </c>
      <c r="B45" s="1">
        <v>0.16667000000000001</v>
      </c>
      <c r="C45" s="1">
        <v>11.327999999999999</v>
      </c>
      <c r="D45" s="1">
        <v>3</v>
      </c>
      <c r="E45" s="86"/>
      <c r="F45" s="9">
        <f t="shared" si="2"/>
        <v>0</v>
      </c>
      <c r="G45" s="1">
        <v>315</v>
      </c>
      <c r="H45" s="1" t="s">
        <v>17</v>
      </c>
      <c r="I45" s="1"/>
      <c r="J45" s="1">
        <v>48</v>
      </c>
      <c r="K45" s="86">
        <f t="shared" si="0"/>
        <v>0.8</v>
      </c>
      <c r="L45" s="1">
        <v>101</v>
      </c>
      <c r="O45" t="s">
        <v>120</v>
      </c>
      <c r="P45" s="1">
        <v>45</v>
      </c>
      <c r="Q45" t="s">
        <v>97</v>
      </c>
    </row>
    <row r="46" spans="1:17">
      <c r="A46" s="9">
        <f t="shared" si="1"/>
        <v>10.9998</v>
      </c>
      <c r="B46" s="1">
        <v>0.18332999999999999</v>
      </c>
      <c r="C46" s="1">
        <v>11.337</v>
      </c>
      <c r="D46" s="1">
        <v>45</v>
      </c>
      <c r="E46" s="86"/>
      <c r="F46" s="9">
        <f t="shared" si="2"/>
        <v>0</v>
      </c>
      <c r="G46" s="1"/>
      <c r="H46" s="1"/>
      <c r="I46" s="1"/>
      <c r="J46" s="1">
        <v>53</v>
      </c>
      <c r="K46" s="86">
        <f t="shared" si="0"/>
        <v>0.8833333333333333</v>
      </c>
      <c r="L46" s="1">
        <v>104</v>
      </c>
      <c r="P46" s="1"/>
    </row>
    <row r="47" spans="1:17">
      <c r="A47" s="9">
        <f t="shared" si="1"/>
        <v>12</v>
      </c>
      <c r="B47" s="1">
        <v>0.2</v>
      </c>
      <c r="C47" s="1">
        <v>13.824999999999999</v>
      </c>
      <c r="D47" s="1">
        <v>278</v>
      </c>
      <c r="E47" s="86"/>
      <c r="F47" s="9">
        <f t="shared" si="2"/>
        <v>0</v>
      </c>
      <c r="G47" s="100" t="s">
        <v>109</v>
      </c>
      <c r="H47" s="104"/>
      <c r="I47" s="1"/>
      <c r="J47" s="1">
        <v>57</v>
      </c>
      <c r="K47" s="86">
        <f t="shared" si="0"/>
        <v>0.95</v>
      </c>
      <c r="L47" s="1">
        <v>107</v>
      </c>
      <c r="O47" t="s">
        <v>154</v>
      </c>
      <c r="P47" s="68">
        <f>(P42-P45)/(P44-P45)</f>
        <v>0.63973773676542012</v>
      </c>
    </row>
    <row r="48" spans="1:17" ht="15">
      <c r="A48" s="9">
        <f t="shared" si="1"/>
        <v>13.0002</v>
      </c>
      <c r="B48" s="1">
        <v>0.21667</v>
      </c>
      <c r="C48" s="1">
        <v>15.432</v>
      </c>
      <c r="D48" s="1">
        <v>284</v>
      </c>
      <c r="E48" s="86"/>
      <c r="F48" s="9">
        <f t="shared" si="2"/>
        <v>0</v>
      </c>
      <c r="G48" s="105">
        <f>G42/G45</f>
        <v>0.88251185892475026</v>
      </c>
      <c r="H48" s="106"/>
      <c r="I48" s="1"/>
      <c r="J48" s="1">
        <v>60</v>
      </c>
      <c r="K48" s="86">
        <f t="shared" si="0"/>
        <v>1</v>
      </c>
      <c r="L48" s="1">
        <v>108</v>
      </c>
      <c r="O48" t="s">
        <v>155</v>
      </c>
      <c r="P48" s="68">
        <f>0.64*EXP(1.92*P47)</f>
        <v>2.1858600178662746</v>
      </c>
      <c r="Q48" t="s">
        <v>156</v>
      </c>
    </row>
    <row r="49" spans="1:17">
      <c r="A49" s="9">
        <f t="shared" si="1"/>
        <v>13.9998</v>
      </c>
      <c r="B49" s="1">
        <v>0.23333000000000001</v>
      </c>
      <c r="C49" s="1">
        <v>17.297999999999998</v>
      </c>
      <c r="D49" s="1">
        <v>292</v>
      </c>
      <c r="E49" s="86"/>
      <c r="F49" s="9">
        <f t="shared" si="2"/>
        <v>0</v>
      </c>
      <c r="G49" s="1"/>
      <c r="H49" s="1"/>
      <c r="I49" s="1"/>
      <c r="J49" s="1">
        <v>69</v>
      </c>
      <c r="K49" s="86">
        <f t="shared" si="0"/>
        <v>1.1499999999999999</v>
      </c>
      <c r="L49" s="1">
        <v>112</v>
      </c>
      <c r="O49" t="s">
        <v>87</v>
      </c>
      <c r="P49" s="68">
        <f>A3641/60</f>
        <v>60.464709999999997</v>
      </c>
      <c r="Q49" t="s">
        <v>129</v>
      </c>
    </row>
    <row r="50" spans="1:17">
      <c r="A50" s="9">
        <f t="shared" si="1"/>
        <v>15</v>
      </c>
      <c r="B50" s="1">
        <v>0.25</v>
      </c>
      <c r="C50" s="1">
        <v>18.376000000000001</v>
      </c>
      <c r="D50" s="1">
        <v>233</v>
      </c>
      <c r="E50" s="86"/>
      <c r="F50" s="9">
        <f t="shared" si="2"/>
        <v>0</v>
      </c>
      <c r="G50" s="15" t="s">
        <v>113</v>
      </c>
      <c r="H50" s="1"/>
      <c r="I50" s="1"/>
      <c r="J50" s="1">
        <v>71</v>
      </c>
      <c r="K50" s="86">
        <f t="shared" si="0"/>
        <v>1.1833333333333333</v>
      </c>
      <c r="L50" s="1">
        <v>113</v>
      </c>
      <c r="P50" s="1"/>
    </row>
    <row r="51" spans="1:17" ht="15">
      <c r="A51" s="9">
        <f t="shared" si="1"/>
        <v>16.0002</v>
      </c>
      <c r="B51" s="1">
        <v>0.26667000000000002</v>
      </c>
      <c r="C51" s="1">
        <v>19.443000000000001</v>
      </c>
      <c r="D51" s="1">
        <v>170</v>
      </c>
      <c r="E51" s="86"/>
      <c r="F51" s="9">
        <f t="shared" si="2"/>
        <v>0</v>
      </c>
      <c r="G51" s="9">
        <f>A3641</f>
        <v>3627.8825999999999</v>
      </c>
      <c r="H51" s="1" t="s">
        <v>27</v>
      </c>
      <c r="I51" s="1"/>
      <c r="J51" s="1">
        <v>77</v>
      </c>
      <c r="K51" s="86">
        <f t="shared" si="0"/>
        <v>1.2833333333333334</v>
      </c>
      <c r="L51" s="1">
        <v>115</v>
      </c>
      <c r="O51" s="109" t="s">
        <v>122</v>
      </c>
      <c r="P51" s="110">
        <f>P49*P48*P47</f>
        <v>84.552468284009507</v>
      </c>
    </row>
    <row r="52" spans="1:17">
      <c r="A52" s="9">
        <f t="shared" si="1"/>
        <v>16.9998</v>
      </c>
      <c r="B52" s="1">
        <v>0.28333000000000003</v>
      </c>
      <c r="C52" s="1">
        <v>20.024000000000001</v>
      </c>
      <c r="D52" s="1">
        <v>135</v>
      </c>
      <c r="E52" s="86"/>
      <c r="F52" s="9">
        <f t="shared" si="2"/>
        <v>0</v>
      </c>
      <c r="G52" s="1"/>
      <c r="H52" s="1"/>
      <c r="I52" s="1"/>
      <c r="J52" s="1">
        <v>84</v>
      </c>
      <c r="K52" s="86">
        <f t="shared" si="0"/>
        <v>1.4</v>
      </c>
      <c r="L52" s="1">
        <v>114</v>
      </c>
      <c r="O52" s="91"/>
      <c r="P52" s="6"/>
      <c r="Q52" s="91"/>
    </row>
    <row r="53" spans="1:17">
      <c r="A53" s="9">
        <f t="shared" si="1"/>
        <v>18</v>
      </c>
      <c r="B53" s="1">
        <v>0.3</v>
      </c>
      <c r="C53" s="1">
        <v>20.384</v>
      </c>
      <c r="D53" s="1">
        <v>82</v>
      </c>
      <c r="E53" s="86"/>
      <c r="F53" s="9">
        <f t="shared" si="2"/>
        <v>0</v>
      </c>
      <c r="G53" s="100" t="s">
        <v>110</v>
      </c>
      <c r="H53" s="104"/>
      <c r="I53" s="1"/>
      <c r="J53" s="1">
        <v>93</v>
      </c>
      <c r="K53" s="86">
        <f t="shared" si="0"/>
        <v>1.55</v>
      </c>
      <c r="L53" s="1">
        <v>117</v>
      </c>
    </row>
    <row r="54" spans="1:17">
      <c r="A54" s="9">
        <f t="shared" si="1"/>
        <v>19.0002</v>
      </c>
      <c r="B54" s="1">
        <v>0.31667000000000001</v>
      </c>
      <c r="C54" s="1">
        <v>20.077999999999999</v>
      </c>
      <c r="D54" s="1">
        <v>5</v>
      </c>
      <c r="E54" s="86"/>
      <c r="F54" s="9">
        <f t="shared" si="2"/>
        <v>0</v>
      </c>
      <c r="G54" s="107">
        <f>G42*G51/1000</f>
        <v>1008.5195664453282</v>
      </c>
      <c r="H54" s="106" t="s">
        <v>84</v>
      </c>
      <c r="I54" s="1"/>
      <c r="J54" s="1">
        <v>100</v>
      </c>
      <c r="K54" s="86">
        <f t="shared" si="0"/>
        <v>1.6666666666666667</v>
      </c>
      <c r="L54" s="1">
        <v>119</v>
      </c>
    </row>
    <row r="55" spans="1:17" ht="15">
      <c r="A55" s="9">
        <f t="shared" si="1"/>
        <v>19.9998</v>
      </c>
      <c r="B55" s="1">
        <v>0.33333000000000002</v>
      </c>
      <c r="C55" s="1">
        <v>18.725999999999999</v>
      </c>
      <c r="D55" s="1">
        <v>3</v>
      </c>
      <c r="E55" s="86"/>
      <c r="F55" s="9">
        <f t="shared" si="2"/>
        <v>0</v>
      </c>
      <c r="G55" s="1"/>
      <c r="H55" s="1"/>
      <c r="I55" s="1"/>
      <c r="J55" s="1">
        <v>102</v>
      </c>
      <c r="K55" s="86">
        <f t="shared" si="0"/>
        <v>1.7</v>
      </c>
      <c r="L55" s="1">
        <v>119</v>
      </c>
      <c r="O55" s="4" t="s">
        <v>126</v>
      </c>
    </row>
    <row r="56" spans="1:17">
      <c r="A56" s="9">
        <f t="shared" si="1"/>
        <v>21</v>
      </c>
      <c r="B56" s="1">
        <v>0.35</v>
      </c>
      <c r="C56" s="1">
        <v>17.481999999999999</v>
      </c>
      <c r="D56" s="1">
        <v>0</v>
      </c>
      <c r="E56" s="86"/>
      <c r="F56" s="9">
        <f t="shared" si="2"/>
        <v>0</v>
      </c>
      <c r="G56" s="100" t="s">
        <v>115</v>
      </c>
      <c r="H56" s="104"/>
      <c r="I56" s="1"/>
      <c r="J56" s="1">
        <v>110</v>
      </c>
      <c r="K56" s="86">
        <f t="shared" si="0"/>
        <v>1.8333333333333333</v>
      </c>
      <c r="L56" s="1">
        <v>119</v>
      </c>
    </row>
    <row r="57" spans="1:17" ht="15">
      <c r="A57" s="9">
        <f t="shared" si="1"/>
        <v>22.0002</v>
      </c>
      <c r="B57" s="1">
        <v>0.36667</v>
      </c>
      <c r="C57" s="1">
        <v>14.505000000000001</v>
      </c>
      <c r="D57" s="1">
        <v>0</v>
      </c>
      <c r="E57" s="86"/>
      <c r="F57" s="9">
        <f t="shared" si="2"/>
        <v>0</v>
      </c>
      <c r="G57" s="107">
        <f>G54*G48</f>
        <v>890.03047734564984</v>
      </c>
      <c r="H57" s="106"/>
      <c r="I57" s="1"/>
      <c r="J57" s="1">
        <v>117</v>
      </c>
      <c r="K57" s="86">
        <f t="shared" si="0"/>
        <v>1.95</v>
      </c>
      <c r="L57" s="1">
        <v>117</v>
      </c>
      <c r="O57" s="4" t="s">
        <v>118</v>
      </c>
    </row>
    <row r="58" spans="1:17">
      <c r="A58" s="9">
        <f t="shared" si="1"/>
        <v>22.9998</v>
      </c>
      <c r="B58" s="1">
        <v>0.38333</v>
      </c>
      <c r="C58" s="1">
        <v>12.281000000000001</v>
      </c>
      <c r="D58" s="1">
        <v>0</v>
      </c>
      <c r="E58" s="86"/>
      <c r="F58" s="9">
        <f t="shared" si="2"/>
        <v>0</v>
      </c>
      <c r="G58" s="1"/>
      <c r="H58" s="1"/>
      <c r="I58" s="1"/>
      <c r="J58" s="1">
        <v>124</v>
      </c>
      <c r="K58" s="86">
        <f t="shared" si="0"/>
        <v>2.0666666666666669</v>
      </c>
      <c r="L58" s="1">
        <v>116</v>
      </c>
      <c r="O58" s="117" t="s">
        <v>127</v>
      </c>
      <c r="P58" s="117" t="s">
        <v>96</v>
      </c>
    </row>
    <row r="59" spans="1:17">
      <c r="A59" s="9">
        <f t="shared" si="1"/>
        <v>24</v>
      </c>
      <c r="B59" s="1">
        <v>0.4</v>
      </c>
      <c r="C59" s="1">
        <v>9.0579999999999998</v>
      </c>
      <c r="D59" s="1">
        <v>0</v>
      </c>
      <c r="E59" s="86"/>
      <c r="F59" s="9">
        <f t="shared" si="2"/>
        <v>0</v>
      </c>
      <c r="G59" s="100" t="s">
        <v>116</v>
      </c>
      <c r="H59" s="104"/>
      <c r="I59" s="1"/>
      <c r="J59" s="1">
        <v>131</v>
      </c>
      <c r="K59" s="86">
        <f t="shared" si="0"/>
        <v>2.1833333333333331</v>
      </c>
      <c r="L59" s="1">
        <v>116</v>
      </c>
      <c r="O59" s="1">
        <v>0</v>
      </c>
      <c r="P59" s="9">
        <f>$P$42</f>
        <v>137.76197183098591</v>
      </c>
    </row>
    <row r="60" spans="1:17">
      <c r="A60" s="9">
        <f t="shared" si="1"/>
        <v>25.0002</v>
      </c>
      <c r="B60" s="1">
        <v>0.41666999999999998</v>
      </c>
      <c r="C60" s="1">
        <v>9.0579999999999998</v>
      </c>
      <c r="D60" s="1">
        <v>4</v>
      </c>
      <c r="E60" s="86">
        <f>AVERAGE(D36:D60)</f>
        <v>78.84</v>
      </c>
      <c r="F60" s="9">
        <f t="shared" si="2"/>
        <v>38635493.363919362</v>
      </c>
      <c r="G60" s="97">
        <f>G45*3600/1000</f>
        <v>1134</v>
      </c>
      <c r="H60" s="106" t="s">
        <v>84</v>
      </c>
      <c r="I60" s="1"/>
      <c r="J60" s="1">
        <v>135</v>
      </c>
      <c r="K60" s="86">
        <f t="shared" si="0"/>
        <v>2.25</v>
      </c>
      <c r="L60" s="1">
        <v>114</v>
      </c>
      <c r="O60" s="1">
        <v>70</v>
      </c>
      <c r="P60" s="9">
        <f>$P$42</f>
        <v>137.76197183098591</v>
      </c>
    </row>
    <row r="61" spans="1:17">
      <c r="A61" s="9">
        <f t="shared" si="1"/>
        <v>25.9998</v>
      </c>
      <c r="B61" s="1">
        <v>0.43332999999999999</v>
      </c>
      <c r="C61" s="1">
        <v>0</v>
      </c>
      <c r="D61" s="1">
        <v>0</v>
      </c>
      <c r="E61" s="86">
        <f t="shared" ref="E61:E124" si="3">(AVERAGE(D37:D61)-E60)*(2/(1+25))+E60</f>
        <v>78.84</v>
      </c>
      <c r="F61" s="9">
        <f t="shared" si="2"/>
        <v>38635493.363919362</v>
      </c>
      <c r="G61" s="1"/>
      <c r="H61" s="1"/>
      <c r="I61" s="1"/>
      <c r="J61" s="1">
        <v>139</v>
      </c>
      <c r="K61" s="86">
        <f t="shared" si="0"/>
        <v>2.3166666666666669</v>
      </c>
      <c r="L61" s="1">
        <v>111</v>
      </c>
    </row>
    <row r="62" spans="1:17" ht="15">
      <c r="A62" s="9">
        <f t="shared" si="1"/>
        <v>27</v>
      </c>
      <c r="B62" s="1">
        <v>0.45</v>
      </c>
      <c r="C62" s="1">
        <v>0</v>
      </c>
      <c r="D62" s="1">
        <v>0</v>
      </c>
      <c r="E62" s="86">
        <f t="shared" si="3"/>
        <v>78.84</v>
      </c>
      <c r="F62" s="9">
        <f t="shared" si="2"/>
        <v>38635493.363919362</v>
      </c>
      <c r="G62" s="100" t="s">
        <v>114</v>
      </c>
      <c r="H62" s="108"/>
      <c r="I62" s="1"/>
      <c r="J62" s="1">
        <v>140</v>
      </c>
      <c r="K62" s="86">
        <f t="shared" si="0"/>
        <v>2.3333333333333335</v>
      </c>
      <c r="L62" s="1">
        <v>109</v>
      </c>
      <c r="O62" s="4" t="s">
        <v>128</v>
      </c>
    </row>
    <row r="63" spans="1:17" ht="15">
      <c r="A63" s="9">
        <f t="shared" si="1"/>
        <v>28.0002</v>
      </c>
      <c r="B63" s="1">
        <v>0.46666999999999997</v>
      </c>
      <c r="C63" s="1">
        <v>0</v>
      </c>
      <c r="D63" s="1">
        <v>0</v>
      </c>
      <c r="E63" s="86">
        <f t="shared" si="3"/>
        <v>78.84</v>
      </c>
      <c r="F63" s="9">
        <f t="shared" si="2"/>
        <v>38635493.363919362</v>
      </c>
      <c r="G63" s="102">
        <f>G57/G60*100</f>
        <v>78.485932746529969</v>
      </c>
      <c r="H63" s="103"/>
      <c r="I63" s="1"/>
      <c r="J63" s="1">
        <v>142</v>
      </c>
      <c r="K63" s="86">
        <f t="shared" si="0"/>
        <v>2.3666666666666667</v>
      </c>
      <c r="L63" s="1">
        <v>109</v>
      </c>
      <c r="O63" s="117" t="s">
        <v>127</v>
      </c>
      <c r="P63" s="117" t="s">
        <v>7</v>
      </c>
    </row>
    <row r="64" spans="1:17">
      <c r="A64" s="9">
        <f t="shared" si="1"/>
        <v>28.9998</v>
      </c>
      <c r="B64" s="1">
        <v>0.48332999999999998</v>
      </c>
      <c r="C64" s="1">
        <v>0</v>
      </c>
      <c r="D64" s="1">
        <v>0</v>
      </c>
      <c r="E64" s="86">
        <f t="shared" si="3"/>
        <v>78.84</v>
      </c>
      <c r="F64" s="9">
        <f t="shared" si="2"/>
        <v>38635493.363919362</v>
      </c>
      <c r="G64" s="1"/>
      <c r="H64" s="1"/>
      <c r="I64" s="1"/>
      <c r="J64" s="1">
        <v>151</v>
      </c>
      <c r="K64" s="86">
        <f t="shared" si="0"/>
        <v>2.5166666666666666</v>
      </c>
      <c r="L64" s="1">
        <v>111</v>
      </c>
      <c r="O64" s="1">
        <f>$O$59</f>
        <v>0</v>
      </c>
      <c r="P64" s="9">
        <f>$G$37</f>
        <v>215.25929007210206</v>
      </c>
    </row>
    <row r="65" spans="1:16">
      <c r="A65" s="9">
        <f t="shared" si="1"/>
        <v>30</v>
      </c>
      <c r="B65" s="1">
        <v>0.5</v>
      </c>
      <c r="C65" s="1">
        <v>0</v>
      </c>
      <c r="D65" s="1">
        <v>0</v>
      </c>
      <c r="E65" s="86">
        <f t="shared" si="3"/>
        <v>78.821538461538466</v>
      </c>
      <c r="F65" s="9">
        <f t="shared" si="2"/>
        <v>38599317.81081412</v>
      </c>
      <c r="G65" s="1"/>
      <c r="H65" s="1"/>
      <c r="I65" s="1"/>
      <c r="J65" s="1">
        <v>157</v>
      </c>
      <c r="K65" s="86">
        <f t="shared" si="0"/>
        <v>2.6166666666666667</v>
      </c>
      <c r="L65" s="1">
        <v>112</v>
      </c>
      <c r="O65" s="1">
        <f>$O$60</f>
        <v>70</v>
      </c>
      <c r="P65" s="9">
        <f>$G$37</f>
        <v>215.25929007210206</v>
      </c>
    </row>
    <row r="66" spans="1:16">
      <c r="A66" s="9">
        <f t="shared" si="1"/>
        <v>31.0002</v>
      </c>
      <c r="B66" s="1">
        <v>0.51666999999999996</v>
      </c>
      <c r="C66" s="1">
        <v>0</v>
      </c>
      <c r="D66" s="1">
        <v>0</v>
      </c>
      <c r="E66" s="86">
        <f t="shared" si="3"/>
        <v>78.582958579881662</v>
      </c>
      <c r="F66" s="9">
        <f t="shared" si="2"/>
        <v>38134100.11189159</v>
      </c>
      <c r="G66" s="1"/>
      <c r="H66" s="1"/>
      <c r="I66" s="1"/>
      <c r="J66" s="1">
        <v>167</v>
      </c>
      <c r="K66" s="86">
        <f t="shared" si="0"/>
        <v>2.7833333333333332</v>
      </c>
      <c r="L66" s="1">
        <v>113</v>
      </c>
    </row>
    <row r="67" spans="1:16" ht="15">
      <c r="A67" s="9">
        <f t="shared" si="1"/>
        <v>31.999799999999997</v>
      </c>
      <c r="B67" s="1">
        <v>0.53332999999999997</v>
      </c>
      <c r="C67" s="1">
        <v>0</v>
      </c>
      <c r="D67" s="1">
        <v>0</v>
      </c>
      <c r="E67" s="86">
        <f t="shared" si="3"/>
        <v>78.055038689121531</v>
      </c>
      <c r="F67" s="9">
        <f t="shared" si="2"/>
        <v>37119641.512036286</v>
      </c>
      <c r="G67" s="1"/>
      <c r="H67" s="1"/>
      <c r="I67" s="1"/>
      <c r="J67" s="1">
        <v>175</v>
      </c>
      <c r="K67" s="86">
        <f t="shared" si="0"/>
        <v>2.9166666666666665</v>
      </c>
      <c r="L67" s="1">
        <v>114</v>
      </c>
      <c r="O67" s="4" t="s">
        <v>106</v>
      </c>
    </row>
    <row r="68" spans="1:16">
      <c r="A68" s="9">
        <f t="shared" si="1"/>
        <v>33</v>
      </c>
      <c r="B68" s="1">
        <v>0.55000000000000004</v>
      </c>
      <c r="C68" s="1">
        <v>0</v>
      </c>
      <c r="D68" s="1">
        <v>0</v>
      </c>
      <c r="E68" s="86">
        <f t="shared" si="3"/>
        <v>76.949266482266026</v>
      </c>
      <c r="F68" s="9">
        <f t="shared" si="2"/>
        <v>35060486.423137158</v>
      </c>
      <c r="G68" s="1"/>
      <c r="H68" s="1"/>
      <c r="I68" s="1"/>
      <c r="J68" s="1">
        <v>183</v>
      </c>
      <c r="K68" s="86">
        <f t="shared" si="0"/>
        <v>3.05</v>
      </c>
      <c r="L68" s="1">
        <v>115</v>
      </c>
      <c r="O68" s="117" t="s">
        <v>127</v>
      </c>
      <c r="P68" s="117" t="s">
        <v>7</v>
      </c>
    </row>
    <row r="69" spans="1:16">
      <c r="A69" s="9">
        <f t="shared" si="1"/>
        <v>34.0002</v>
      </c>
      <c r="B69" s="1">
        <v>0.56667000000000001</v>
      </c>
      <c r="C69" s="1">
        <v>3.6120000000000001</v>
      </c>
      <c r="D69" s="1">
        <v>0</v>
      </c>
      <c r="E69" s="86">
        <f t="shared" si="3"/>
        <v>75.750092137476329</v>
      </c>
      <c r="F69" s="9">
        <f t="shared" si="2"/>
        <v>32925521.447449651</v>
      </c>
      <c r="G69" s="1"/>
      <c r="H69" s="1"/>
      <c r="I69" s="1"/>
      <c r="J69" s="1">
        <v>194</v>
      </c>
      <c r="K69" s="86">
        <f t="shared" si="0"/>
        <v>3.2333333333333334</v>
      </c>
      <c r="L69" s="1">
        <v>117</v>
      </c>
      <c r="O69" s="1">
        <f>$O$59</f>
        <v>0</v>
      </c>
      <c r="P69" s="9">
        <f>$G$42</f>
        <v>277.99123556129632</v>
      </c>
    </row>
    <row r="70" spans="1:16">
      <c r="A70" s="9">
        <f t="shared" si="1"/>
        <v>34.9998</v>
      </c>
      <c r="B70" s="1">
        <v>0.58333000000000002</v>
      </c>
      <c r="C70" s="1">
        <v>7.3760000000000003</v>
      </c>
      <c r="D70" s="1">
        <v>116</v>
      </c>
      <c r="E70" s="86">
        <f t="shared" si="3"/>
        <v>74.990854280747385</v>
      </c>
      <c r="F70" s="9">
        <f t="shared" si="2"/>
        <v>31625194.421522815</v>
      </c>
      <c r="G70" s="1"/>
      <c r="H70" s="1"/>
      <c r="I70" s="1"/>
      <c r="J70" s="1">
        <v>198</v>
      </c>
      <c r="K70" s="86">
        <f t="shared" si="0"/>
        <v>3.3</v>
      </c>
      <c r="L70" s="1">
        <v>117</v>
      </c>
      <c r="O70" s="1">
        <f>$O$60</f>
        <v>70</v>
      </c>
      <c r="P70" s="9">
        <f>$G$42</f>
        <v>277.99123556129632</v>
      </c>
    </row>
    <row r="71" spans="1:16">
      <c r="A71" s="9">
        <f t="shared" si="1"/>
        <v>36</v>
      </c>
      <c r="B71" s="1">
        <v>0.6</v>
      </c>
      <c r="C71" s="1">
        <v>8.3119999999999994</v>
      </c>
      <c r="D71" s="1">
        <v>297</v>
      </c>
      <c r="E71" s="86">
        <f t="shared" si="3"/>
        <v>75.065403951459118</v>
      </c>
      <c r="F71" s="9">
        <f t="shared" si="2"/>
        <v>31751138.623632893</v>
      </c>
      <c r="G71" s="1"/>
      <c r="H71" s="1"/>
      <c r="I71" s="1"/>
      <c r="J71" s="1">
        <v>204</v>
      </c>
      <c r="K71" s="86">
        <f t="shared" si="0"/>
        <v>3.4</v>
      </c>
      <c r="L71" s="1">
        <v>116</v>
      </c>
    </row>
    <row r="72" spans="1:16">
      <c r="A72" s="9">
        <f t="shared" si="1"/>
        <v>37.000200000000007</v>
      </c>
      <c r="B72" s="1">
        <v>0.61667000000000005</v>
      </c>
      <c r="C72" s="1">
        <v>10.917</v>
      </c>
      <c r="D72" s="1">
        <v>302</v>
      </c>
      <c r="E72" s="86">
        <f t="shared" si="3"/>
        <v>75.208065185962269</v>
      </c>
      <c r="F72" s="9">
        <f t="shared" si="2"/>
        <v>31993198.780752353</v>
      </c>
      <c r="G72" s="1"/>
      <c r="H72" s="1"/>
      <c r="I72" s="1"/>
      <c r="J72" s="1">
        <v>210</v>
      </c>
      <c r="K72" s="86">
        <f t="shared" si="0"/>
        <v>3.5</v>
      </c>
      <c r="L72" s="1">
        <v>114</v>
      </c>
    </row>
    <row r="73" spans="1:16">
      <c r="A73" s="9">
        <f t="shared" si="1"/>
        <v>37.999799999999993</v>
      </c>
      <c r="B73" s="1">
        <v>0.63332999999999995</v>
      </c>
      <c r="C73" s="1">
        <v>13.087999999999999</v>
      </c>
      <c r="D73" s="1">
        <v>315</v>
      </c>
      <c r="E73" s="86">
        <f t="shared" si="3"/>
        <v>75.435137094734401</v>
      </c>
      <c r="F73" s="9">
        <f t="shared" si="2"/>
        <v>32381333.970261469</v>
      </c>
      <c r="G73" s="1"/>
      <c r="H73" s="1"/>
      <c r="I73" s="1"/>
      <c r="J73" s="1">
        <v>212</v>
      </c>
      <c r="K73" s="86">
        <f t="shared" si="0"/>
        <v>3.5333333333333332</v>
      </c>
      <c r="L73" s="1">
        <v>112</v>
      </c>
    </row>
    <row r="74" spans="1:16">
      <c r="A74" s="9">
        <f t="shared" si="1"/>
        <v>39</v>
      </c>
      <c r="B74" s="1">
        <v>0.65</v>
      </c>
      <c r="C74" s="1">
        <v>14.036</v>
      </c>
      <c r="D74" s="1">
        <v>224</v>
      </c>
      <c r="E74" s="86">
        <f t="shared" si="3"/>
        <v>75.435511164370212</v>
      </c>
      <c r="F74" s="9">
        <f t="shared" si="2"/>
        <v>32381976.268499162</v>
      </c>
      <c r="G74" s="1"/>
      <c r="H74" s="1"/>
      <c r="I74" s="1"/>
      <c r="J74" s="1">
        <v>216</v>
      </c>
      <c r="K74" s="86">
        <f t="shared" si="0"/>
        <v>3.6</v>
      </c>
      <c r="L74" s="1">
        <v>109</v>
      </c>
    </row>
    <row r="75" spans="1:16">
      <c r="A75" s="9">
        <f t="shared" si="1"/>
        <v>40.0002</v>
      </c>
      <c r="B75" s="1">
        <v>0.66666999999999998</v>
      </c>
      <c r="C75" s="1">
        <v>14.737</v>
      </c>
      <c r="D75" s="1">
        <v>84</v>
      </c>
      <c r="E75" s="86">
        <f t="shared" si="3"/>
        <v>74.977394920957124</v>
      </c>
      <c r="F75" s="9">
        <f t="shared" si="2"/>
        <v>31602496.171549074</v>
      </c>
      <c r="G75" s="1"/>
      <c r="H75" s="1"/>
      <c r="I75" s="1"/>
      <c r="J75" s="1">
        <v>222</v>
      </c>
      <c r="K75" s="86">
        <f t="shared" si="0"/>
        <v>3.7</v>
      </c>
      <c r="L75" s="1">
        <v>110</v>
      </c>
    </row>
    <row r="76" spans="1:16">
      <c r="A76" s="9">
        <f t="shared" si="1"/>
        <v>40.9998</v>
      </c>
      <c r="B76" s="1">
        <v>0.68332999999999999</v>
      </c>
      <c r="C76" s="1">
        <v>14.693</v>
      </c>
      <c r="D76" s="1">
        <v>287</v>
      </c>
      <c r="E76" s="86">
        <f t="shared" si="3"/>
        <v>74.9145183885758</v>
      </c>
      <c r="F76" s="9">
        <f t="shared" si="2"/>
        <v>31496621.208211947</v>
      </c>
      <c r="G76" s="1"/>
      <c r="H76" s="1"/>
      <c r="I76" s="1"/>
      <c r="J76" s="1">
        <v>228</v>
      </c>
      <c r="K76" s="86">
        <f t="shared" si="0"/>
        <v>3.8</v>
      </c>
      <c r="L76" s="1">
        <v>112</v>
      </c>
    </row>
    <row r="77" spans="1:16">
      <c r="A77" s="9">
        <f t="shared" si="1"/>
        <v>42</v>
      </c>
      <c r="B77" s="1">
        <v>0.7</v>
      </c>
      <c r="C77" s="1">
        <v>16.356999999999999</v>
      </c>
      <c r="D77" s="1">
        <v>295</v>
      </c>
      <c r="E77" s="86">
        <f t="shared" si="3"/>
        <v>75.3487862048392</v>
      </c>
      <c r="F77" s="9">
        <f t="shared" si="2"/>
        <v>32233320.21342111</v>
      </c>
      <c r="G77" s="1"/>
      <c r="H77" s="1"/>
      <c r="I77" s="1"/>
      <c r="J77" s="1">
        <v>233</v>
      </c>
      <c r="K77" s="86">
        <f t="shared" si="0"/>
        <v>3.8833333333333333</v>
      </c>
      <c r="L77" s="1">
        <v>114</v>
      </c>
    </row>
    <row r="78" spans="1:16">
      <c r="A78" s="9">
        <f t="shared" si="1"/>
        <v>43.0002</v>
      </c>
      <c r="B78" s="1">
        <v>0.71667000000000003</v>
      </c>
      <c r="C78" s="1">
        <v>17.481999999999999</v>
      </c>
      <c r="D78" s="1">
        <v>356</v>
      </c>
      <c r="E78" s="86">
        <f t="shared" si="3"/>
        <v>76.592725727543879</v>
      </c>
      <c r="F78" s="9">
        <f t="shared" si="2"/>
        <v>34415184.381074712</v>
      </c>
      <c r="G78" s="1"/>
      <c r="H78" s="1"/>
      <c r="I78" s="1"/>
      <c r="J78" s="1">
        <v>239</v>
      </c>
      <c r="K78" s="86">
        <f t="shared" si="0"/>
        <v>3.9833333333333334</v>
      </c>
      <c r="L78" s="1">
        <v>112</v>
      </c>
    </row>
    <row r="79" spans="1:16">
      <c r="A79" s="9">
        <f t="shared" si="1"/>
        <v>43.9998</v>
      </c>
      <c r="B79" s="1">
        <v>0.73333000000000004</v>
      </c>
      <c r="C79" s="1">
        <v>18.216999999999999</v>
      </c>
      <c r="D79" s="1">
        <v>305</v>
      </c>
      <c r="E79" s="86">
        <f t="shared" si="3"/>
        <v>78.664054517732808</v>
      </c>
      <c r="F79" s="9">
        <f t="shared" si="2"/>
        <v>38291758.265058003</v>
      </c>
      <c r="G79" s="1"/>
      <c r="H79" s="1"/>
      <c r="I79" s="1"/>
      <c r="J79" s="1">
        <v>246</v>
      </c>
      <c r="K79" s="86">
        <f t="shared" si="0"/>
        <v>4.0999999999999996</v>
      </c>
      <c r="L79" s="1">
        <v>111</v>
      </c>
    </row>
    <row r="80" spans="1:16">
      <c r="A80" s="9">
        <f t="shared" si="1"/>
        <v>45</v>
      </c>
      <c r="B80" s="1">
        <v>0.75</v>
      </c>
      <c r="C80" s="1">
        <v>19.041</v>
      </c>
      <c r="D80" s="1">
        <v>327</v>
      </c>
      <c r="E80" s="86">
        <f t="shared" si="3"/>
        <v>81.572973400984125</v>
      </c>
      <c r="F80" s="9">
        <f t="shared" si="2"/>
        <v>44277712.082465589</v>
      </c>
      <c r="G80" s="1"/>
      <c r="H80" s="1"/>
      <c r="I80" s="1"/>
      <c r="J80" s="1">
        <v>253</v>
      </c>
      <c r="K80" s="86">
        <f t="shared" si="0"/>
        <v>4.2166666666666668</v>
      </c>
      <c r="L80" s="1">
        <v>109</v>
      </c>
    </row>
    <row r="81" spans="1:12">
      <c r="A81" s="9">
        <f t="shared" si="1"/>
        <v>46.0002</v>
      </c>
      <c r="B81" s="1">
        <v>0.76666999999999996</v>
      </c>
      <c r="C81" s="1">
        <v>19.239999999999998</v>
      </c>
      <c r="D81" s="1">
        <v>358</v>
      </c>
      <c r="E81" s="86">
        <f t="shared" si="3"/>
        <v>85.359667754754582</v>
      </c>
      <c r="F81" s="9">
        <f t="shared" si="2"/>
        <v>53089772.470195897</v>
      </c>
      <c r="G81" s="1"/>
      <c r="H81" s="1"/>
      <c r="I81" s="1"/>
      <c r="J81" s="1">
        <v>260</v>
      </c>
      <c r="K81" s="86">
        <f t="shared" si="0"/>
        <v>4.333333333333333</v>
      </c>
      <c r="L81" s="1">
        <v>109</v>
      </c>
    </row>
    <row r="82" spans="1:12">
      <c r="A82" s="9">
        <f t="shared" si="1"/>
        <v>46.9998</v>
      </c>
      <c r="B82" s="1">
        <v>0.78332999999999997</v>
      </c>
      <c r="C82" s="1">
        <v>19.494</v>
      </c>
      <c r="D82" s="1">
        <v>342</v>
      </c>
      <c r="E82" s="86">
        <f t="shared" si="3"/>
        <v>89.907385619773464</v>
      </c>
      <c r="F82" s="9">
        <f t="shared" si="2"/>
        <v>65340353.044130042</v>
      </c>
      <c r="G82" s="1"/>
      <c r="H82" s="1"/>
      <c r="I82" s="1"/>
      <c r="J82" s="1">
        <v>268</v>
      </c>
      <c r="K82" s="86">
        <f t="shared" si="0"/>
        <v>4.4666666666666668</v>
      </c>
      <c r="L82" s="1">
        <v>108</v>
      </c>
    </row>
    <row r="83" spans="1:12">
      <c r="A83" s="9">
        <f t="shared" si="1"/>
        <v>48</v>
      </c>
      <c r="B83" s="1">
        <v>0.8</v>
      </c>
      <c r="C83" s="1">
        <v>19.494</v>
      </c>
      <c r="D83" s="1">
        <v>342</v>
      </c>
      <c r="E83" s="86">
        <f t="shared" si="3"/>
        <v>95.157586725944739</v>
      </c>
      <c r="F83" s="9">
        <f t="shared" si="2"/>
        <v>81992414.902503029</v>
      </c>
      <c r="G83" s="1"/>
      <c r="H83" s="1"/>
      <c r="I83" s="1"/>
      <c r="J83" s="1">
        <v>275</v>
      </c>
      <c r="K83" s="86">
        <f t="shared" si="0"/>
        <v>4.583333333333333</v>
      </c>
      <c r="L83" s="1">
        <v>103</v>
      </c>
    </row>
    <row r="84" spans="1:12">
      <c r="A84" s="9">
        <f t="shared" si="1"/>
        <v>49.0002</v>
      </c>
      <c r="B84" s="1">
        <v>0.81667000000000001</v>
      </c>
      <c r="C84" s="1">
        <v>19.545999999999999</v>
      </c>
      <c r="D84" s="1">
        <v>354</v>
      </c>
      <c r="E84" s="86">
        <f t="shared" si="3"/>
        <v>101.09315697779515</v>
      </c>
      <c r="F84" s="9">
        <f t="shared" si="2"/>
        <v>104444851.39548819</v>
      </c>
      <c r="G84" s="1"/>
      <c r="H84" s="1"/>
      <c r="I84" s="1"/>
      <c r="J84" s="1">
        <v>279</v>
      </c>
      <c r="K84" s="86">
        <f t="shared" si="0"/>
        <v>4.6500000000000004</v>
      </c>
      <c r="L84" s="1">
        <v>101</v>
      </c>
    </row>
    <row r="85" spans="1:12">
      <c r="A85" s="9">
        <f t="shared" si="1"/>
        <v>49.9998</v>
      </c>
      <c r="B85" s="1">
        <v>0.83333000000000002</v>
      </c>
      <c r="C85" s="1">
        <v>19.315000000000001</v>
      </c>
      <c r="D85" s="1">
        <v>319</v>
      </c>
      <c r="E85" s="86">
        <f t="shared" si="3"/>
        <v>107.5413756718109</v>
      </c>
      <c r="F85" s="9">
        <f t="shared" si="2"/>
        <v>133752636.26619877</v>
      </c>
      <c r="G85" s="1"/>
      <c r="H85" s="1"/>
      <c r="I85" s="1"/>
      <c r="J85" s="1">
        <v>284</v>
      </c>
      <c r="K85" s="86">
        <f t="shared" si="0"/>
        <v>4.7333333333333334</v>
      </c>
      <c r="L85" s="1">
        <v>92</v>
      </c>
    </row>
    <row r="86" spans="1:12">
      <c r="A86" s="9">
        <f t="shared" si="1"/>
        <v>51</v>
      </c>
      <c r="B86" s="1">
        <v>0.85</v>
      </c>
      <c r="C86" s="1">
        <v>19.443000000000001</v>
      </c>
      <c r="D86" s="1">
        <v>358</v>
      </c>
      <c r="E86" s="86">
        <f t="shared" si="3"/>
        <v>114.59511600474852</v>
      </c>
      <c r="F86" s="9">
        <f t="shared" si="2"/>
        <v>172450490.63894081</v>
      </c>
      <c r="G86" s="1"/>
      <c r="H86" s="1"/>
      <c r="I86" s="1"/>
      <c r="J86" s="1">
        <v>285</v>
      </c>
      <c r="K86" s="86">
        <f t="shared" si="0"/>
        <v>4.75</v>
      </c>
      <c r="L86" s="1">
        <v>91</v>
      </c>
    </row>
    <row r="87" spans="1:12">
      <c r="A87" s="9">
        <f t="shared" si="1"/>
        <v>52.000200000000007</v>
      </c>
      <c r="B87" s="1">
        <v>0.86667000000000005</v>
      </c>
      <c r="C87" s="1">
        <v>19.164000000000001</v>
      </c>
      <c r="D87" s="1">
        <v>319</v>
      </c>
      <c r="E87" s="86">
        <f t="shared" si="3"/>
        <v>122.08779938899863</v>
      </c>
      <c r="F87" s="9">
        <f t="shared" si="2"/>
        <v>222171866.13067192</v>
      </c>
      <c r="G87" s="1"/>
      <c r="H87" s="1"/>
      <c r="I87" s="1"/>
      <c r="J87" s="1">
        <v>291</v>
      </c>
      <c r="K87" s="86">
        <f t="shared" si="0"/>
        <v>4.8499999999999996</v>
      </c>
      <c r="L87" s="1">
        <v>95</v>
      </c>
    </row>
    <row r="88" spans="1:12">
      <c r="A88" s="9">
        <f t="shared" si="1"/>
        <v>52.999799999999993</v>
      </c>
      <c r="B88" s="1">
        <v>0.88332999999999995</v>
      </c>
      <c r="C88" s="1">
        <v>18.846</v>
      </c>
      <c r="D88" s="1">
        <v>315</v>
      </c>
      <c r="E88" s="86">
        <f t="shared" si="3"/>
        <v>129.97335328215257</v>
      </c>
      <c r="F88" s="9">
        <f t="shared" si="2"/>
        <v>285375900.63254249</v>
      </c>
      <c r="G88" s="1"/>
      <c r="H88" s="1"/>
      <c r="I88" s="1"/>
      <c r="J88" s="1">
        <v>295</v>
      </c>
      <c r="K88" s="86">
        <f t="shared" si="0"/>
        <v>4.916666666666667</v>
      </c>
      <c r="L88" s="1">
        <v>100</v>
      </c>
    </row>
    <row r="89" spans="1:12">
      <c r="A89" s="9">
        <f t="shared" si="1"/>
        <v>54</v>
      </c>
      <c r="B89" s="1">
        <v>0.9</v>
      </c>
      <c r="C89" s="1">
        <v>18.513999999999999</v>
      </c>
      <c r="D89" s="1">
        <v>306</v>
      </c>
      <c r="E89" s="86">
        <f t="shared" si="3"/>
        <v>138.19386456814084</v>
      </c>
      <c r="F89" s="9">
        <f t="shared" si="2"/>
        <v>364716194.63433892</v>
      </c>
      <c r="G89" s="1"/>
      <c r="H89" s="1"/>
      <c r="I89" s="1"/>
      <c r="J89" s="1">
        <v>301</v>
      </c>
      <c r="K89" s="86">
        <f t="shared" si="0"/>
        <v>5.0166666666666666</v>
      </c>
      <c r="L89" s="1">
        <v>102</v>
      </c>
    </row>
    <row r="90" spans="1:12">
      <c r="A90" s="9">
        <f t="shared" si="1"/>
        <v>55.0002</v>
      </c>
      <c r="B90" s="1">
        <v>0.91666999999999998</v>
      </c>
      <c r="C90" s="1">
        <v>18.306999999999999</v>
      </c>
      <c r="D90" s="1">
        <v>366</v>
      </c>
      <c r="E90" s="86">
        <f t="shared" si="3"/>
        <v>146.90818267828385</v>
      </c>
      <c r="F90" s="9">
        <f t="shared" si="2"/>
        <v>465783334.24575388</v>
      </c>
      <c r="G90" s="1"/>
      <c r="H90" s="1"/>
      <c r="I90" s="1"/>
      <c r="J90" s="1">
        <v>303</v>
      </c>
      <c r="K90" s="86">
        <f t="shared" si="0"/>
        <v>5.05</v>
      </c>
      <c r="L90" s="1">
        <v>102</v>
      </c>
    </row>
    <row r="91" spans="1:12">
      <c r="A91" s="9">
        <f t="shared" si="1"/>
        <v>55.9998</v>
      </c>
      <c r="B91" s="1">
        <v>0.93332999999999999</v>
      </c>
      <c r="C91" s="1">
        <v>18.329999999999998</v>
      </c>
      <c r="D91" s="1">
        <v>332</v>
      </c>
      <c r="E91" s="86">
        <f t="shared" si="3"/>
        <v>155.97370708764663</v>
      </c>
      <c r="F91" s="9">
        <f t="shared" si="2"/>
        <v>591841721.59945655</v>
      </c>
      <c r="G91" s="1"/>
      <c r="H91" s="1"/>
      <c r="I91" s="1"/>
      <c r="J91" s="1">
        <v>307</v>
      </c>
      <c r="K91" s="86">
        <f t="shared" si="0"/>
        <v>5.1166666666666663</v>
      </c>
      <c r="L91" s="1">
        <v>101</v>
      </c>
    </row>
    <row r="92" spans="1:12">
      <c r="A92" s="9">
        <f t="shared" si="1"/>
        <v>57</v>
      </c>
      <c r="B92" s="1">
        <v>0.95</v>
      </c>
      <c r="C92" s="1">
        <v>18.445</v>
      </c>
      <c r="D92" s="1">
        <v>350</v>
      </c>
      <c r="E92" s="86">
        <f t="shared" si="3"/>
        <v>165.41880654244304</v>
      </c>
      <c r="F92" s="9">
        <f t="shared" si="2"/>
        <v>748754650.28465533</v>
      </c>
      <c r="G92" s="1"/>
      <c r="H92" s="1"/>
      <c r="I92" s="1"/>
      <c r="J92" s="1">
        <v>310</v>
      </c>
      <c r="K92" s="86">
        <f t="shared" si="0"/>
        <v>5.166666666666667</v>
      </c>
      <c r="L92" s="1">
        <v>101</v>
      </c>
    </row>
    <row r="93" spans="1:12">
      <c r="A93" s="9">
        <f t="shared" si="1"/>
        <v>58.0002</v>
      </c>
      <c r="B93" s="1">
        <v>0.96667000000000003</v>
      </c>
      <c r="C93" s="1">
        <v>18.468</v>
      </c>
      <c r="D93" s="1">
        <v>312</v>
      </c>
      <c r="E93" s="86">
        <f t="shared" si="3"/>
        <v>175.09735988533203</v>
      </c>
      <c r="F93" s="9">
        <f t="shared" si="2"/>
        <v>939979519.94446468</v>
      </c>
      <c r="G93" s="1"/>
      <c r="H93" s="1"/>
      <c r="I93" s="1"/>
      <c r="J93" s="1">
        <v>319</v>
      </c>
      <c r="K93" s="86">
        <f t="shared" si="0"/>
        <v>5.3166666666666664</v>
      </c>
      <c r="L93" s="1">
        <v>105</v>
      </c>
    </row>
    <row r="94" spans="1:12">
      <c r="A94" s="9">
        <f t="shared" si="1"/>
        <v>58.9998</v>
      </c>
      <c r="B94" s="1">
        <v>0.98333000000000004</v>
      </c>
      <c r="C94" s="1">
        <v>18.239000000000001</v>
      </c>
      <c r="D94" s="1">
        <v>233</v>
      </c>
      <c r="E94" s="86">
        <f t="shared" si="3"/>
        <v>184.74833220184496</v>
      </c>
      <c r="F94" s="9">
        <f t="shared" si="2"/>
        <v>1164989754.9059505</v>
      </c>
      <c r="G94" s="1"/>
      <c r="H94" s="1"/>
      <c r="I94" s="1"/>
      <c r="J94" s="1">
        <v>327</v>
      </c>
      <c r="K94" s="86">
        <f t="shared" si="0"/>
        <v>5.45</v>
      </c>
      <c r="L94" s="1">
        <v>108</v>
      </c>
    </row>
    <row r="95" spans="1:12">
      <c r="A95" s="9">
        <f t="shared" si="1"/>
        <v>60</v>
      </c>
      <c r="B95" s="1">
        <v>1</v>
      </c>
      <c r="C95" s="1">
        <v>17.196999999999999</v>
      </c>
      <c r="D95" s="1">
        <v>229</v>
      </c>
      <c r="E95" s="86">
        <f t="shared" si="3"/>
        <v>194.00461434016458</v>
      </c>
      <c r="F95" s="9">
        <f t="shared" si="2"/>
        <v>1416603265.085974</v>
      </c>
      <c r="G95" s="1"/>
      <c r="H95" s="1"/>
      <c r="I95" s="1"/>
      <c r="J95" s="1">
        <v>336</v>
      </c>
      <c r="K95" s="86">
        <f t="shared" si="0"/>
        <v>5.6</v>
      </c>
      <c r="L95" s="1">
        <v>106</v>
      </c>
    </row>
    <row r="96" spans="1:12">
      <c r="A96" s="9">
        <f t="shared" si="1"/>
        <v>61.0002</v>
      </c>
      <c r="B96" s="1">
        <v>1.01667</v>
      </c>
      <c r="C96" s="1">
        <v>16.356999999999999</v>
      </c>
      <c r="D96" s="1">
        <v>7</v>
      </c>
      <c r="E96" s="86">
        <f t="shared" si="3"/>
        <v>201.65656708322885</v>
      </c>
      <c r="F96" s="9">
        <f t="shared" si="2"/>
        <v>1653672402.4546628</v>
      </c>
      <c r="G96" s="1"/>
      <c r="H96" s="1"/>
      <c r="I96" s="1"/>
      <c r="J96" s="1">
        <v>342</v>
      </c>
      <c r="K96" s="86">
        <f t="shared" si="0"/>
        <v>5.7</v>
      </c>
      <c r="L96" s="1">
        <v>106</v>
      </c>
    </row>
    <row r="97" spans="1:12">
      <c r="A97" s="9">
        <f t="shared" si="1"/>
        <v>61.999800000000008</v>
      </c>
      <c r="B97" s="1">
        <v>1.0333300000000001</v>
      </c>
      <c r="C97" s="1">
        <v>14.048999999999999</v>
      </c>
      <c r="D97" s="1">
        <v>2</v>
      </c>
      <c r="E97" s="86">
        <f t="shared" si="3"/>
        <v>207.79683115374971</v>
      </c>
      <c r="F97" s="9">
        <f t="shared" si="2"/>
        <v>1864471209.7494442</v>
      </c>
      <c r="G97" s="1"/>
      <c r="H97" s="1"/>
      <c r="I97" s="1"/>
      <c r="J97" s="1">
        <v>349</v>
      </c>
      <c r="K97" s="86">
        <f t="shared" si="0"/>
        <v>5.8166666666666664</v>
      </c>
      <c r="L97" s="1">
        <v>107</v>
      </c>
    </row>
    <row r="98" spans="1:12">
      <c r="A98" s="9">
        <f t="shared" si="1"/>
        <v>63</v>
      </c>
      <c r="B98" s="1">
        <v>1.05</v>
      </c>
      <c r="C98" s="1">
        <v>12.281000000000001</v>
      </c>
      <c r="D98" s="1">
        <v>0</v>
      </c>
      <c r="E98" s="86">
        <f t="shared" si="3"/>
        <v>212.49553644961512</v>
      </c>
      <c r="F98" s="9">
        <f t="shared" si="2"/>
        <v>2038915595.8428812</v>
      </c>
      <c r="G98" s="1"/>
      <c r="H98" s="1"/>
      <c r="I98" s="1"/>
      <c r="J98" s="1">
        <v>356</v>
      </c>
      <c r="K98" s="86">
        <f t="shared" si="0"/>
        <v>5.9333333333333336</v>
      </c>
      <c r="L98" s="1">
        <v>107</v>
      </c>
    </row>
    <row r="99" spans="1:12">
      <c r="A99" s="9">
        <f t="shared" si="1"/>
        <v>64.000200000000007</v>
      </c>
      <c r="B99" s="1">
        <v>1.06667</v>
      </c>
      <c r="C99" s="1">
        <v>10.625</v>
      </c>
      <c r="D99" s="1">
        <v>5</v>
      </c>
      <c r="E99" s="86">
        <f t="shared" si="3"/>
        <v>216.15895672272165</v>
      </c>
      <c r="F99" s="9">
        <f t="shared" si="2"/>
        <v>2183197082.7957988</v>
      </c>
      <c r="G99" s="1"/>
      <c r="H99" s="1"/>
      <c r="I99" s="1"/>
      <c r="J99" s="1">
        <v>362</v>
      </c>
      <c r="K99" s="86">
        <f t="shared" si="0"/>
        <v>6.0333333333333332</v>
      </c>
      <c r="L99" s="1">
        <v>107</v>
      </c>
    </row>
    <row r="100" spans="1:12">
      <c r="A100" s="9">
        <f t="shared" si="1"/>
        <v>64.999799999999993</v>
      </c>
      <c r="B100" s="1">
        <v>1.0833299999999999</v>
      </c>
      <c r="C100" s="1">
        <v>9.8249999999999993</v>
      </c>
      <c r="D100" s="1">
        <v>240</v>
      </c>
      <c r="E100" s="86">
        <f t="shared" si="3"/>
        <v>220.02057543635846</v>
      </c>
      <c r="F100" s="9">
        <f t="shared" si="2"/>
        <v>2343436471.9334731</v>
      </c>
      <c r="G100" s="1"/>
      <c r="H100" s="1"/>
      <c r="I100" s="1"/>
      <c r="J100" s="1">
        <v>369</v>
      </c>
      <c r="K100" s="86">
        <f t="shared" ref="K100:K163" si="4">J100/60</f>
        <v>6.15</v>
      </c>
      <c r="L100" s="1">
        <v>108</v>
      </c>
    </row>
    <row r="101" spans="1:12">
      <c r="A101" s="9">
        <f t="shared" ref="A101:A164" si="5">B101*60</f>
        <v>66</v>
      </c>
      <c r="B101" s="1">
        <v>1.1000000000000001</v>
      </c>
      <c r="C101" s="1">
        <v>13.087999999999999</v>
      </c>
      <c r="D101" s="1">
        <v>460</v>
      </c>
      <c r="E101" s="86">
        <f t="shared" si="3"/>
        <v>224.11745424894627</v>
      </c>
      <c r="F101" s="9">
        <f t="shared" ref="F101:F164" si="6">E101^4</f>
        <v>2522915603.0882769</v>
      </c>
      <c r="G101" s="1"/>
      <c r="H101" s="1"/>
      <c r="I101" s="1"/>
      <c r="J101" s="1">
        <v>377</v>
      </c>
      <c r="K101" s="86">
        <f t="shared" si="4"/>
        <v>6.2833333333333332</v>
      </c>
      <c r="L101" s="1">
        <v>110</v>
      </c>
    </row>
    <row r="102" spans="1:12">
      <c r="A102" s="9">
        <f t="shared" si="5"/>
        <v>67.000200000000007</v>
      </c>
      <c r="B102" s="1">
        <v>1.1166700000000001</v>
      </c>
      <c r="C102" s="1">
        <v>15.209</v>
      </c>
      <c r="D102" s="1">
        <v>453</v>
      </c>
      <c r="E102" s="86">
        <f t="shared" si="3"/>
        <v>228.38534238364272</v>
      </c>
      <c r="F102" s="9">
        <f t="shared" si="6"/>
        <v>2720651476.7274966</v>
      </c>
      <c r="G102" s="1"/>
      <c r="H102" s="1"/>
      <c r="I102" s="1"/>
      <c r="J102" s="1">
        <v>383</v>
      </c>
      <c r="K102" s="86">
        <f t="shared" si="4"/>
        <v>6.3833333333333337</v>
      </c>
      <c r="L102" s="1">
        <v>109</v>
      </c>
    </row>
    <row r="103" spans="1:12">
      <c r="A103" s="9">
        <f t="shared" si="5"/>
        <v>67.999799999999993</v>
      </c>
      <c r="B103" s="1">
        <v>1.1333299999999999</v>
      </c>
      <c r="C103" s="1">
        <v>17.907</v>
      </c>
      <c r="D103" s="1">
        <v>348</v>
      </c>
      <c r="E103" s="86">
        <f t="shared" si="3"/>
        <v>232.30031604643943</v>
      </c>
      <c r="F103" s="9">
        <f t="shared" si="6"/>
        <v>2912052515.0747843</v>
      </c>
      <c r="G103" s="1"/>
      <c r="H103" s="1"/>
      <c r="I103" s="1"/>
      <c r="J103" s="1">
        <v>387</v>
      </c>
      <c r="K103" s="86">
        <f t="shared" si="4"/>
        <v>6.45</v>
      </c>
      <c r="L103" s="1">
        <v>107</v>
      </c>
    </row>
    <row r="104" spans="1:12">
      <c r="A104" s="9">
        <f t="shared" si="5"/>
        <v>69</v>
      </c>
      <c r="B104" s="1">
        <v>1.1499999999999999</v>
      </c>
      <c r="C104" s="1">
        <v>18.016999999999999</v>
      </c>
      <c r="D104" s="1">
        <v>216</v>
      </c>
      <c r="E104" s="86">
        <f t="shared" si="3"/>
        <v>235.64029173517486</v>
      </c>
      <c r="F104" s="9">
        <f t="shared" si="6"/>
        <v>3083175221.0523539</v>
      </c>
      <c r="G104" s="1"/>
      <c r="H104" s="1"/>
      <c r="I104" s="1"/>
      <c r="J104" s="1">
        <v>391</v>
      </c>
      <c r="K104" s="86">
        <f t="shared" si="4"/>
        <v>6.5166666666666666</v>
      </c>
      <c r="L104" s="1">
        <v>101</v>
      </c>
    </row>
    <row r="105" spans="1:12">
      <c r="A105" s="9">
        <f t="shared" si="5"/>
        <v>70.000200000000007</v>
      </c>
      <c r="B105" s="1">
        <v>1.1666700000000001</v>
      </c>
      <c r="C105" s="1">
        <v>18.608000000000001</v>
      </c>
      <c r="D105" s="1">
        <v>171</v>
      </c>
      <c r="E105" s="86">
        <f t="shared" si="3"/>
        <v>238.24334621708448</v>
      </c>
      <c r="F105" s="9">
        <f t="shared" si="6"/>
        <v>3221685341.7489862</v>
      </c>
      <c r="G105" s="1"/>
      <c r="H105" s="1"/>
      <c r="I105" s="1"/>
      <c r="J105" s="1">
        <v>392</v>
      </c>
      <c r="K105" s="86">
        <f t="shared" si="4"/>
        <v>6.5333333333333332</v>
      </c>
      <c r="L105" s="1">
        <v>100</v>
      </c>
    </row>
    <row r="106" spans="1:12">
      <c r="A106" s="9">
        <f t="shared" si="5"/>
        <v>70.999799999999993</v>
      </c>
      <c r="B106" s="1">
        <v>1.18333</v>
      </c>
      <c r="C106" s="1">
        <v>19.213999999999999</v>
      </c>
      <c r="D106" s="1">
        <v>175</v>
      </c>
      <c r="E106" s="86">
        <f t="shared" si="3"/>
        <v>240.08308881577028</v>
      </c>
      <c r="F106" s="9">
        <f t="shared" si="6"/>
        <v>3322356865.644012</v>
      </c>
      <c r="G106" s="1"/>
      <c r="H106" s="1"/>
      <c r="I106" s="1"/>
      <c r="J106" s="1">
        <v>397</v>
      </c>
      <c r="K106" s="86">
        <f t="shared" si="4"/>
        <v>6.6166666666666663</v>
      </c>
      <c r="L106" s="1">
        <v>99</v>
      </c>
    </row>
    <row r="107" spans="1:12">
      <c r="A107" s="9">
        <f t="shared" si="5"/>
        <v>72</v>
      </c>
      <c r="B107" s="1">
        <v>1.2</v>
      </c>
      <c r="C107" s="1">
        <v>19.997</v>
      </c>
      <c r="D107" s="1">
        <v>156</v>
      </c>
      <c r="E107" s="86">
        <f t="shared" si="3"/>
        <v>241.20900506071104</v>
      </c>
      <c r="F107" s="9">
        <f t="shared" si="6"/>
        <v>3385120003.6630111</v>
      </c>
      <c r="G107" s="1"/>
      <c r="H107" s="1"/>
      <c r="I107" s="1"/>
      <c r="J107" s="1">
        <v>401</v>
      </c>
      <c r="K107" s="86">
        <f t="shared" si="4"/>
        <v>6.6833333333333336</v>
      </c>
      <c r="L107" s="1">
        <v>100</v>
      </c>
    </row>
    <row r="108" spans="1:12">
      <c r="A108" s="9">
        <f t="shared" si="5"/>
        <v>73.000199999999992</v>
      </c>
      <c r="B108" s="1">
        <v>1.2166699999999999</v>
      </c>
      <c r="C108" s="1">
        <v>21.053999999999998</v>
      </c>
      <c r="D108" s="1">
        <v>209</v>
      </c>
      <c r="E108" s="86">
        <f t="shared" si="3"/>
        <v>241.83908159450249</v>
      </c>
      <c r="F108" s="9">
        <f t="shared" si="6"/>
        <v>3420628734.2784433</v>
      </c>
      <c r="G108" s="1"/>
      <c r="H108" s="1"/>
      <c r="I108" s="1"/>
      <c r="J108" s="1">
        <v>405</v>
      </c>
      <c r="K108" s="86">
        <f t="shared" si="4"/>
        <v>6.75</v>
      </c>
      <c r="L108" s="1">
        <v>102</v>
      </c>
    </row>
    <row r="109" spans="1:12">
      <c r="A109" s="9">
        <f t="shared" si="5"/>
        <v>73.999800000000008</v>
      </c>
      <c r="B109" s="1">
        <v>1.23333</v>
      </c>
      <c r="C109" s="1">
        <v>22.094999999999999</v>
      </c>
      <c r="D109" s="1">
        <v>280</v>
      </c>
      <c r="E109" s="86">
        <f t="shared" si="3"/>
        <v>242.19299839492538</v>
      </c>
      <c r="F109" s="9">
        <f t="shared" si="6"/>
        <v>3440696261.1895318</v>
      </c>
      <c r="G109" s="1"/>
      <c r="H109" s="1"/>
      <c r="I109" s="1"/>
      <c r="J109" s="1">
        <v>405</v>
      </c>
      <c r="K109" s="86">
        <f t="shared" si="4"/>
        <v>6.75</v>
      </c>
      <c r="L109" s="1">
        <v>102</v>
      </c>
    </row>
    <row r="110" spans="1:12">
      <c r="A110" s="9">
        <f t="shared" si="5"/>
        <v>75</v>
      </c>
      <c r="B110" s="1">
        <v>1.25</v>
      </c>
      <c r="C110" s="1">
        <v>21.800999999999998</v>
      </c>
      <c r="D110" s="1">
        <v>186</v>
      </c>
      <c r="E110" s="86">
        <f t="shared" si="3"/>
        <v>242.11046005685421</v>
      </c>
      <c r="F110" s="9">
        <f t="shared" si="6"/>
        <v>3436008360.0109992</v>
      </c>
      <c r="G110" s="1"/>
      <c r="H110" s="1"/>
      <c r="I110" s="1"/>
      <c r="J110" s="1">
        <v>407</v>
      </c>
      <c r="K110" s="86">
        <f t="shared" si="4"/>
        <v>6.7833333333333332</v>
      </c>
      <c r="L110" s="1">
        <v>104</v>
      </c>
    </row>
    <row r="111" spans="1:12">
      <c r="A111" s="9">
        <f t="shared" si="5"/>
        <v>76.000199999999992</v>
      </c>
      <c r="B111" s="1">
        <v>1.26667</v>
      </c>
      <c r="C111" s="1">
        <v>22.262</v>
      </c>
      <c r="D111" s="1">
        <v>163</v>
      </c>
      <c r="E111" s="86">
        <f t="shared" si="3"/>
        <v>241.43427082171158</v>
      </c>
      <c r="F111" s="9">
        <f t="shared" si="6"/>
        <v>3397783221.1475024</v>
      </c>
      <c r="G111" s="1"/>
      <c r="H111" s="1"/>
      <c r="I111" s="1"/>
      <c r="J111" s="1">
        <v>412</v>
      </c>
      <c r="K111" s="86">
        <f t="shared" si="4"/>
        <v>6.8666666666666663</v>
      </c>
      <c r="L111" s="1">
        <v>109</v>
      </c>
    </row>
    <row r="112" spans="1:12">
      <c r="A112" s="9">
        <f t="shared" si="5"/>
        <v>76.999800000000008</v>
      </c>
      <c r="B112" s="1">
        <v>1.2833300000000001</v>
      </c>
      <c r="C112" s="1">
        <v>22.128</v>
      </c>
      <c r="D112" s="1">
        <v>131</v>
      </c>
      <c r="E112" s="86">
        <f t="shared" si="3"/>
        <v>240.23163460465685</v>
      </c>
      <c r="F112" s="9">
        <f t="shared" si="6"/>
        <v>3330587022.059443</v>
      </c>
      <c r="G112" s="1"/>
      <c r="H112" s="1"/>
      <c r="I112" s="1"/>
      <c r="J112" s="1">
        <v>418</v>
      </c>
      <c r="K112" s="86">
        <f t="shared" si="4"/>
        <v>6.9666666666666668</v>
      </c>
      <c r="L112" s="1">
        <v>112</v>
      </c>
    </row>
    <row r="113" spans="1:12">
      <c r="A113" s="9">
        <f t="shared" si="5"/>
        <v>78</v>
      </c>
      <c r="B113" s="1">
        <v>1.3</v>
      </c>
      <c r="C113" s="1">
        <v>22.533999999999999</v>
      </c>
      <c r="D113" s="1">
        <v>120</v>
      </c>
      <c r="E113" s="86">
        <f t="shared" si="3"/>
        <v>238.52150886583709</v>
      </c>
      <c r="F113" s="9">
        <f t="shared" si="6"/>
        <v>3236757715.9053607</v>
      </c>
      <c r="G113" s="1"/>
      <c r="H113" s="1"/>
      <c r="I113" s="1"/>
      <c r="J113" s="1">
        <v>424</v>
      </c>
      <c r="K113" s="86">
        <f t="shared" si="4"/>
        <v>7.0666666666666664</v>
      </c>
      <c r="L113" s="1">
        <v>115</v>
      </c>
    </row>
    <row r="114" spans="1:12">
      <c r="A114" s="9">
        <f t="shared" si="5"/>
        <v>79.000200000000007</v>
      </c>
      <c r="B114" s="1">
        <v>1.31667</v>
      </c>
      <c r="C114" s="1">
        <v>22.742999999999999</v>
      </c>
      <c r="D114" s="1">
        <v>113</v>
      </c>
      <c r="E114" s="86">
        <f t="shared" si="3"/>
        <v>236.34908510692654</v>
      </c>
      <c r="F114" s="9">
        <f t="shared" si="6"/>
        <v>3120439035.0422029</v>
      </c>
      <c r="G114" s="1"/>
      <c r="H114" s="1"/>
      <c r="I114" s="1"/>
      <c r="J114" s="1">
        <v>430</v>
      </c>
      <c r="K114" s="86">
        <f t="shared" si="4"/>
        <v>7.166666666666667</v>
      </c>
      <c r="L114" s="1">
        <v>119</v>
      </c>
    </row>
    <row r="115" spans="1:12">
      <c r="A115" s="9">
        <f t="shared" si="5"/>
        <v>79.999799999999993</v>
      </c>
      <c r="B115" s="1">
        <v>1.3333299999999999</v>
      </c>
      <c r="C115" s="1">
        <v>22.707999999999998</v>
      </c>
      <c r="D115" s="1">
        <v>111</v>
      </c>
      <c r="E115" s="86">
        <f t="shared" si="3"/>
        <v>233.5591554833168</v>
      </c>
      <c r="F115" s="9">
        <f t="shared" si="6"/>
        <v>2975689310.9243593</v>
      </c>
      <c r="G115" s="1"/>
      <c r="H115" s="1"/>
      <c r="I115" s="1"/>
      <c r="J115" s="1">
        <v>435</v>
      </c>
      <c r="K115" s="86">
        <f t="shared" si="4"/>
        <v>7.25</v>
      </c>
      <c r="L115" s="1">
        <v>120</v>
      </c>
    </row>
    <row r="116" spans="1:12">
      <c r="A116" s="9">
        <f t="shared" si="5"/>
        <v>81</v>
      </c>
      <c r="B116" s="1">
        <v>1.35</v>
      </c>
      <c r="C116" s="1">
        <v>22.777999999999999</v>
      </c>
      <c r="D116" s="1">
        <v>122</v>
      </c>
      <c r="E116" s="86">
        <f t="shared" si="3"/>
        <v>230.33768198460012</v>
      </c>
      <c r="F116" s="9">
        <f t="shared" si="6"/>
        <v>2814880535.1082077</v>
      </c>
      <c r="G116" s="1"/>
      <c r="H116" s="1"/>
      <c r="I116" s="1"/>
      <c r="J116" s="1">
        <v>442</v>
      </c>
      <c r="K116" s="86">
        <f t="shared" si="4"/>
        <v>7.3666666666666663</v>
      </c>
      <c r="L116" s="1">
        <v>123</v>
      </c>
    </row>
    <row r="117" spans="1:12">
      <c r="A117" s="9">
        <f t="shared" si="5"/>
        <v>82.000200000000007</v>
      </c>
      <c r="B117" s="1">
        <v>1.3666700000000001</v>
      </c>
      <c r="C117" s="1">
        <v>22.884</v>
      </c>
      <c r="D117" s="1">
        <v>124</v>
      </c>
      <c r="E117" s="86">
        <f t="shared" si="3"/>
        <v>226.66862952424626</v>
      </c>
      <c r="F117" s="9">
        <f t="shared" si="6"/>
        <v>2639767485.4199662</v>
      </c>
      <c r="G117" s="1"/>
      <c r="H117" s="1"/>
      <c r="I117" s="1"/>
      <c r="J117" s="1">
        <v>446</v>
      </c>
      <c r="K117" s="86">
        <f t="shared" si="4"/>
        <v>7.4333333333333336</v>
      </c>
      <c r="L117" s="1">
        <v>126</v>
      </c>
    </row>
    <row r="118" spans="1:12">
      <c r="A118" s="9">
        <f t="shared" si="5"/>
        <v>82.999799999999993</v>
      </c>
      <c r="B118" s="1">
        <v>1.3833299999999999</v>
      </c>
      <c r="C118" s="1">
        <v>23.1</v>
      </c>
      <c r="D118" s="1">
        <v>115</v>
      </c>
      <c r="E118" s="86">
        <f t="shared" si="3"/>
        <v>222.67565802238116</v>
      </c>
      <c r="F118" s="9">
        <f t="shared" si="6"/>
        <v>2458617550.4731712</v>
      </c>
      <c r="G118" s="1"/>
      <c r="H118" s="1"/>
      <c r="I118" s="1"/>
      <c r="J118" s="1">
        <v>447</v>
      </c>
      <c r="K118" s="86">
        <f t="shared" si="4"/>
        <v>7.45</v>
      </c>
      <c r="L118" s="1">
        <v>126</v>
      </c>
    </row>
    <row r="119" spans="1:12">
      <c r="A119" s="9">
        <f t="shared" si="5"/>
        <v>84</v>
      </c>
      <c r="B119" s="1">
        <v>1.4</v>
      </c>
      <c r="C119" s="1">
        <v>23.172000000000001</v>
      </c>
      <c r="D119" s="1">
        <v>156</v>
      </c>
      <c r="E119" s="86">
        <f t="shared" si="3"/>
        <v>218.75291509758262</v>
      </c>
      <c r="F119" s="9">
        <f t="shared" si="6"/>
        <v>2289894091.6086216</v>
      </c>
      <c r="G119" s="1"/>
      <c r="H119" s="1"/>
      <c r="I119" s="1"/>
      <c r="J119" s="1">
        <v>453</v>
      </c>
      <c r="K119" s="86">
        <f t="shared" si="4"/>
        <v>7.55</v>
      </c>
      <c r="L119" s="1">
        <v>128</v>
      </c>
    </row>
    <row r="120" spans="1:12">
      <c r="A120" s="9">
        <f t="shared" si="5"/>
        <v>85.000200000000007</v>
      </c>
      <c r="B120" s="1">
        <v>1.4166700000000001</v>
      </c>
      <c r="C120" s="1">
        <v>23.655999999999999</v>
      </c>
      <c r="D120" s="1">
        <v>227</v>
      </c>
      <c r="E120" s="86">
        <f t="shared" si="3"/>
        <v>215.12576778238395</v>
      </c>
      <c r="F120" s="9">
        <f t="shared" si="6"/>
        <v>2141754723.241436</v>
      </c>
      <c r="G120" s="1"/>
      <c r="H120" s="1"/>
      <c r="I120" s="1"/>
      <c r="J120" s="1">
        <v>455</v>
      </c>
      <c r="K120" s="86">
        <f t="shared" si="4"/>
        <v>7.583333333333333</v>
      </c>
      <c r="L120" s="1">
        <v>128</v>
      </c>
    </row>
    <row r="121" spans="1:12">
      <c r="A121" s="9">
        <f t="shared" si="5"/>
        <v>85.999799999999993</v>
      </c>
      <c r="B121" s="1">
        <v>1.43333</v>
      </c>
      <c r="C121" s="1">
        <v>24.36</v>
      </c>
      <c r="D121" s="1">
        <v>238</v>
      </c>
      <c r="E121" s="86">
        <f t="shared" si="3"/>
        <v>212.48840102989288</v>
      </c>
      <c r="F121" s="9">
        <f t="shared" si="6"/>
        <v>2038641749.4172359</v>
      </c>
      <c r="G121" s="1"/>
      <c r="H121" s="1"/>
      <c r="I121" s="1"/>
      <c r="J121" s="1">
        <v>458</v>
      </c>
      <c r="K121" s="86">
        <f t="shared" si="4"/>
        <v>7.6333333333333337</v>
      </c>
      <c r="L121" s="1">
        <v>130</v>
      </c>
    </row>
    <row r="122" spans="1:12">
      <c r="A122" s="9">
        <f t="shared" si="5"/>
        <v>87</v>
      </c>
      <c r="B122" s="1">
        <v>1.45</v>
      </c>
      <c r="C122" s="1">
        <v>24.481000000000002</v>
      </c>
      <c r="D122" s="1">
        <v>0</v>
      </c>
      <c r="E122" s="86">
        <f t="shared" si="3"/>
        <v>210.04775479682419</v>
      </c>
      <c r="F122" s="9">
        <f t="shared" si="6"/>
        <v>1946579632.2107973</v>
      </c>
      <c r="G122" s="1"/>
      <c r="H122" s="1"/>
      <c r="I122" s="1"/>
      <c r="J122" s="1">
        <v>462</v>
      </c>
      <c r="K122" s="86">
        <f t="shared" si="4"/>
        <v>7.7</v>
      </c>
      <c r="L122" s="1">
        <v>132</v>
      </c>
    </row>
    <row r="123" spans="1:12">
      <c r="A123" s="9">
        <f t="shared" si="5"/>
        <v>88.000199999999992</v>
      </c>
      <c r="B123" s="1">
        <v>1.4666699999999999</v>
      </c>
      <c r="C123" s="1">
        <v>23.43</v>
      </c>
      <c r="D123" s="1">
        <v>0</v>
      </c>
      <c r="E123" s="86">
        <f t="shared" si="3"/>
        <v>207.79485058168387</v>
      </c>
      <c r="F123" s="9">
        <f t="shared" si="6"/>
        <v>1864400127.4950941</v>
      </c>
      <c r="G123" s="1"/>
      <c r="H123" s="1"/>
      <c r="I123" s="1"/>
      <c r="J123" s="1">
        <v>469</v>
      </c>
      <c r="K123" s="86">
        <f t="shared" si="4"/>
        <v>7.8166666666666664</v>
      </c>
      <c r="L123" s="1">
        <v>133</v>
      </c>
    </row>
    <row r="124" spans="1:12">
      <c r="A124" s="9">
        <f t="shared" si="5"/>
        <v>88.999800000000008</v>
      </c>
      <c r="B124" s="1">
        <v>1.48333</v>
      </c>
      <c r="C124" s="1">
        <v>23.209</v>
      </c>
      <c r="D124" s="1">
        <v>0</v>
      </c>
      <c r="E124" s="86">
        <f t="shared" si="3"/>
        <v>205.69986207540049</v>
      </c>
      <c r="F124" s="9">
        <f t="shared" si="6"/>
        <v>1790342008.1990616</v>
      </c>
      <c r="G124" s="1"/>
      <c r="H124" s="1"/>
      <c r="I124" s="1"/>
      <c r="J124" s="1">
        <v>474</v>
      </c>
      <c r="K124" s="86">
        <f t="shared" si="4"/>
        <v>7.9</v>
      </c>
      <c r="L124" s="1">
        <v>136</v>
      </c>
    </row>
    <row r="125" spans="1:12">
      <c r="A125" s="9">
        <f t="shared" si="5"/>
        <v>90</v>
      </c>
      <c r="B125" s="1">
        <v>1.5</v>
      </c>
      <c r="C125" s="1">
        <v>22.956</v>
      </c>
      <c r="D125" s="1">
        <v>32</v>
      </c>
      <c r="E125" s="86">
        <f t="shared" ref="E125:E188" si="7">(AVERAGE(D101:D125)-E124)*(2/(1+25))+E124</f>
        <v>203.1260265311389</v>
      </c>
      <c r="F125" s="9">
        <f t="shared" si="6"/>
        <v>1702402672.6685874</v>
      </c>
      <c r="G125" s="1"/>
      <c r="H125" s="1"/>
      <c r="I125" s="1"/>
      <c r="J125" s="1">
        <v>478</v>
      </c>
      <c r="K125" s="86">
        <f t="shared" si="4"/>
        <v>7.9666666666666668</v>
      </c>
      <c r="L125" s="1">
        <v>137</v>
      </c>
    </row>
    <row r="126" spans="1:12">
      <c r="A126" s="9">
        <f t="shared" si="5"/>
        <v>91.000199999999992</v>
      </c>
      <c r="B126" s="1">
        <v>1.51667</v>
      </c>
      <c r="C126" s="1">
        <v>22.396999999999998</v>
      </c>
      <c r="D126" s="1">
        <v>248</v>
      </c>
      <c r="E126" s="86">
        <f t="shared" si="7"/>
        <v>200.09787064412822</v>
      </c>
      <c r="F126" s="9">
        <f t="shared" si="6"/>
        <v>1603134160.2412863</v>
      </c>
      <c r="G126" s="1"/>
      <c r="H126" s="1"/>
      <c r="I126" s="1"/>
      <c r="J126" s="1">
        <v>481</v>
      </c>
      <c r="K126" s="86">
        <f t="shared" si="4"/>
        <v>8.0166666666666675</v>
      </c>
      <c r="L126" s="1">
        <v>136</v>
      </c>
    </row>
    <row r="127" spans="1:12">
      <c r="A127" s="9">
        <f t="shared" si="5"/>
        <v>91.999800000000008</v>
      </c>
      <c r="B127" s="1">
        <v>1.5333300000000001</v>
      </c>
      <c r="C127" s="1">
        <v>23.135999999999999</v>
      </c>
      <c r="D127" s="1">
        <v>300</v>
      </c>
      <c r="E127" s="86">
        <f t="shared" si="7"/>
        <v>196.8318805945799</v>
      </c>
      <c r="F127" s="9">
        <f t="shared" si="6"/>
        <v>1501003716.4212906</v>
      </c>
      <c r="G127" s="1"/>
      <c r="H127" s="1"/>
      <c r="I127" s="1"/>
      <c r="J127" s="1">
        <v>487</v>
      </c>
      <c r="K127" s="86">
        <f t="shared" si="4"/>
        <v>8.1166666666666671</v>
      </c>
      <c r="L127" s="1">
        <v>138</v>
      </c>
    </row>
    <row r="128" spans="1:12">
      <c r="A128" s="9">
        <f t="shared" si="5"/>
        <v>93</v>
      </c>
      <c r="B128" s="1">
        <v>1.55</v>
      </c>
      <c r="C128" s="1">
        <v>24.318999999999999</v>
      </c>
      <c r="D128" s="1">
        <v>240</v>
      </c>
      <c r="E128" s="86">
        <f t="shared" si="7"/>
        <v>193.48481285653529</v>
      </c>
      <c r="F128" s="9">
        <f t="shared" si="6"/>
        <v>1401482008.8794365</v>
      </c>
      <c r="G128" s="1"/>
      <c r="H128" s="1"/>
      <c r="I128" s="1"/>
      <c r="J128" s="1">
        <v>491</v>
      </c>
      <c r="K128" s="86">
        <f t="shared" si="4"/>
        <v>8.1833333333333336</v>
      </c>
      <c r="L128" s="1">
        <v>141</v>
      </c>
    </row>
    <row r="129" spans="1:12">
      <c r="A129" s="9">
        <f t="shared" si="5"/>
        <v>94.000200000000007</v>
      </c>
      <c r="B129" s="1">
        <v>1.56667</v>
      </c>
      <c r="C129" s="1">
        <v>24.768999999999998</v>
      </c>
      <c r="D129" s="1">
        <v>214</v>
      </c>
      <c r="E129" s="86">
        <f t="shared" si="7"/>
        <v>190.38905802141718</v>
      </c>
      <c r="F129" s="9">
        <f t="shared" si="6"/>
        <v>1313917026.5618718</v>
      </c>
      <c r="G129" s="1"/>
      <c r="H129" s="1"/>
      <c r="I129" s="1"/>
      <c r="J129" s="1">
        <v>497</v>
      </c>
      <c r="K129" s="86">
        <f t="shared" si="4"/>
        <v>8.2833333333333332</v>
      </c>
      <c r="L129" s="1">
        <v>143</v>
      </c>
    </row>
    <row r="130" spans="1:12">
      <c r="A130" s="9">
        <f t="shared" si="5"/>
        <v>94.999799999999993</v>
      </c>
      <c r="B130" s="1">
        <v>1.5833299999999999</v>
      </c>
      <c r="C130" s="1">
        <v>24.978999999999999</v>
      </c>
      <c r="D130" s="1">
        <v>274</v>
      </c>
      <c r="E130" s="86">
        <f t="shared" si="7"/>
        <v>187.84836125053894</v>
      </c>
      <c r="F130" s="9">
        <f t="shared" si="6"/>
        <v>1245172850.6332257</v>
      </c>
      <c r="G130" s="1"/>
      <c r="H130" s="1"/>
      <c r="I130" s="1"/>
      <c r="J130" s="1">
        <v>502</v>
      </c>
      <c r="K130" s="86">
        <f t="shared" si="4"/>
        <v>8.3666666666666671</v>
      </c>
      <c r="L130" s="1">
        <v>143</v>
      </c>
    </row>
    <row r="131" spans="1:12">
      <c r="A131" s="9">
        <f t="shared" si="5"/>
        <v>96</v>
      </c>
      <c r="B131" s="1">
        <v>1.6</v>
      </c>
      <c r="C131" s="1">
        <v>25.106000000000002</v>
      </c>
      <c r="D131" s="1">
        <v>210</v>
      </c>
      <c r="E131" s="86">
        <f t="shared" si="7"/>
        <v>185.61079500049749</v>
      </c>
      <c r="F131" s="9">
        <f t="shared" si="6"/>
        <v>1186896703.3766735</v>
      </c>
      <c r="G131" s="1"/>
      <c r="H131" s="1"/>
      <c r="I131" s="1"/>
      <c r="J131" s="1">
        <v>508</v>
      </c>
      <c r="K131" s="86">
        <f t="shared" si="4"/>
        <v>8.4666666666666668</v>
      </c>
      <c r="L131" s="1">
        <v>145</v>
      </c>
    </row>
    <row r="132" spans="1:12">
      <c r="A132" s="9">
        <f t="shared" si="5"/>
        <v>97.000200000000007</v>
      </c>
      <c r="B132" s="1">
        <v>1.6166700000000001</v>
      </c>
      <c r="C132" s="1">
        <v>24.893999999999998</v>
      </c>
      <c r="D132" s="1">
        <v>196</v>
      </c>
      <c r="E132" s="86">
        <f t="shared" si="7"/>
        <v>183.66842615430537</v>
      </c>
      <c r="F132" s="9">
        <f t="shared" si="6"/>
        <v>1137988879.8086941</v>
      </c>
      <c r="G132" s="1"/>
      <c r="H132" s="1"/>
      <c r="I132" s="1"/>
      <c r="J132" s="1">
        <v>513</v>
      </c>
      <c r="K132" s="86">
        <f t="shared" si="4"/>
        <v>8.5500000000000007</v>
      </c>
      <c r="L132" s="1">
        <v>146</v>
      </c>
    </row>
    <row r="133" spans="1:12">
      <c r="A133" s="9">
        <f t="shared" si="5"/>
        <v>97.999799999999993</v>
      </c>
      <c r="B133" s="1">
        <v>1.6333299999999999</v>
      </c>
      <c r="C133" s="1">
        <v>25.149000000000001</v>
      </c>
      <c r="D133" s="1">
        <v>194</v>
      </c>
      <c r="E133" s="86">
        <f t="shared" si="7"/>
        <v>181.82931645012803</v>
      </c>
      <c r="F133" s="9">
        <f t="shared" si="6"/>
        <v>1093089252.8172781</v>
      </c>
      <c r="G133" s="1"/>
      <c r="H133" s="1"/>
      <c r="I133" s="1"/>
      <c r="J133" s="1">
        <v>519</v>
      </c>
      <c r="K133" s="86">
        <f t="shared" si="4"/>
        <v>8.65</v>
      </c>
      <c r="L133" s="1">
        <v>149</v>
      </c>
    </row>
    <row r="134" spans="1:12">
      <c r="A134" s="9">
        <f t="shared" si="5"/>
        <v>99</v>
      </c>
      <c r="B134" s="1">
        <v>1.65</v>
      </c>
      <c r="C134" s="1">
        <v>24.603999999999999</v>
      </c>
      <c r="D134" s="1">
        <v>203</v>
      </c>
      <c r="E134" s="86">
        <f t="shared" si="7"/>
        <v>179.89475364627202</v>
      </c>
      <c r="F134" s="9">
        <f t="shared" si="6"/>
        <v>1047306965.5499287</v>
      </c>
      <c r="G134" s="1"/>
      <c r="H134" s="1"/>
      <c r="I134" s="1"/>
      <c r="J134" s="1">
        <v>520</v>
      </c>
      <c r="K134" s="86">
        <f t="shared" si="4"/>
        <v>8.6666666666666661</v>
      </c>
      <c r="L134" s="1">
        <v>150</v>
      </c>
    </row>
    <row r="135" spans="1:12">
      <c r="A135" s="9">
        <f t="shared" si="5"/>
        <v>100.00020000000001</v>
      </c>
      <c r="B135" s="1">
        <v>1.6666700000000001</v>
      </c>
      <c r="C135" s="1">
        <v>24.44</v>
      </c>
      <c r="D135" s="1">
        <v>202</v>
      </c>
      <c r="E135" s="86">
        <f t="shared" si="7"/>
        <v>178.15823413502034</v>
      </c>
      <c r="F135" s="9">
        <f t="shared" si="6"/>
        <v>1007450223.7711158</v>
      </c>
      <c r="G135" s="1"/>
      <c r="H135" s="1"/>
      <c r="I135" s="1"/>
      <c r="J135" s="1">
        <v>524</v>
      </c>
      <c r="K135" s="86">
        <f t="shared" si="4"/>
        <v>8.7333333333333325</v>
      </c>
      <c r="L135" s="1">
        <v>151</v>
      </c>
    </row>
    <row r="136" spans="1:12">
      <c r="A136" s="9">
        <f t="shared" si="5"/>
        <v>100.99979999999999</v>
      </c>
      <c r="B136" s="1">
        <v>1.68333</v>
      </c>
      <c r="C136" s="1">
        <v>24.481000000000002</v>
      </c>
      <c r="D136" s="1">
        <v>207</v>
      </c>
      <c r="E136" s="86">
        <f t="shared" si="7"/>
        <v>176.6906776630957</v>
      </c>
      <c r="F136" s="9">
        <f t="shared" si="6"/>
        <v>974663147.74442756</v>
      </c>
      <c r="G136" s="1"/>
      <c r="H136" s="1"/>
      <c r="I136" s="1"/>
      <c r="J136" s="1">
        <v>529</v>
      </c>
      <c r="K136" s="86">
        <f t="shared" si="4"/>
        <v>8.8166666666666664</v>
      </c>
      <c r="L136" s="1">
        <v>152</v>
      </c>
    </row>
    <row r="137" spans="1:12">
      <c r="A137" s="9">
        <f t="shared" si="5"/>
        <v>102</v>
      </c>
      <c r="B137" s="1">
        <v>1.7</v>
      </c>
      <c r="C137" s="1">
        <v>24.081</v>
      </c>
      <c r="D137" s="1">
        <v>201</v>
      </c>
      <c r="E137" s="86">
        <f t="shared" si="7"/>
        <v>175.5513947659345</v>
      </c>
      <c r="F137" s="9">
        <f t="shared" si="6"/>
        <v>949767134.38745952</v>
      </c>
      <c r="G137" s="1"/>
      <c r="H137" s="1"/>
      <c r="I137" s="1"/>
      <c r="J137" s="1">
        <v>535</v>
      </c>
      <c r="K137" s="86">
        <f t="shared" si="4"/>
        <v>8.9166666666666661</v>
      </c>
      <c r="L137" s="1">
        <v>153</v>
      </c>
    </row>
    <row r="138" spans="1:12">
      <c r="A138" s="9">
        <f t="shared" si="5"/>
        <v>103.00019999999999</v>
      </c>
      <c r="B138" s="1">
        <v>1.7166699999999999</v>
      </c>
      <c r="C138" s="1">
        <v>24.001999999999999</v>
      </c>
      <c r="D138" s="1">
        <v>250</v>
      </c>
      <c r="E138" s="86">
        <f t="shared" si="7"/>
        <v>174.89974901470876</v>
      </c>
      <c r="F138" s="9">
        <f t="shared" si="6"/>
        <v>935743340.53292072</v>
      </c>
      <c r="G138" s="1"/>
      <c r="H138" s="1"/>
      <c r="I138" s="1"/>
      <c r="J138" s="1">
        <v>540</v>
      </c>
      <c r="K138" s="86">
        <f t="shared" si="4"/>
        <v>9</v>
      </c>
      <c r="L138" s="1">
        <v>153</v>
      </c>
    </row>
    <row r="139" spans="1:12">
      <c r="A139" s="9">
        <f t="shared" si="5"/>
        <v>103.99980000000001</v>
      </c>
      <c r="B139" s="1">
        <v>1.73333</v>
      </c>
      <c r="C139" s="1">
        <v>24.239000000000001</v>
      </c>
      <c r="D139" s="1">
        <v>244</v>
      </c>
      <c r="E139" s="86">
        <f t="shared" si="7"/>
        <v>174.70130678280808</v>
      </c>
      <c r="F139" s="9">
        <f t="shared" si="6"/>
        <v>931503764.25129747</v>
      </c>
      <c r="G139" s="1"/>
      <c r="H139" s="1"/>
      <c r="I139" s="1"/>
      <c r="J139" s="1">
        <v>547</v>
      </c>
      <c r="K139" s="86">
        <f t="shared" si="4"/>
        <v>9.1166666666666671</v>
      </c>
      <c r="L139" s="1">
        <v>153</v>
      </c>
    </row>
    <row r="140" spans="1:12">
      <c r="A140" s="9">
        <f t="shared" si="5"/>
        <v>105</v>
      </c>
      <c r="B140" s="1">
        <v>1.75</v>
      </c>
      <c r="C140" s="1">
        <v>24.279</v>
      </c>
      <c r="D140" s="1">
        <v>239</v>
      </c>
      <c r="E140" s="86">
        <f t="shared" si="7"/>
        <v>174.91197549182283</v>
      </c>
      <c r="F140" s="9">
        <f t="shared" si="6"/>
        <v>936005022.88128769</v>
      </c>
      <c r="G140" s="1"/>
      <c r="H140" s="1"/>
      <c r="I140" s="1"/>
      <c r="J140" s="1">
        <v>553</v>
      </c>
      <c r="K140" s="86">
        <f t="shared" si="4"/>
        <v>9.2166666666666668</v>
      </c>
      <c r="L140" s="1">
        <v>154</v>
      </c>
    </row>
    <row r="141" spans="1:12">
      <c r="A141" s="9">
        <f t="shared" si="5"/>
        <v>106.00019999999999</v>
      </c>
      <c r="B141" s="1">
        <v>1.76667</v>
      </c>
      <c r="C141" s="1">
        <v>24.4</v>
      </c>
      <c r="D141" s="1">
        <v>197</v>
      </c>
      <c r="E141" s="86">
        <f t="shared" si="7"/>
        <v>175.337208146298</v>
      </c>
      <c r="F141" s="9">
        <f t="shared" si="6"/>
        <v>945140445.57990217</v>
      </c>
      <c r="G141" s="1"/>
      <c r="H141" s="1"/>
      <c r="I141" s="1"/>
      <c r="J141" s="1">
        <v>559</v>
      </c>
      <c r="K141" s="86">
        <f t="shared" si="4"/>
        <v>9.3166666666666664</v>
      </c>
      <c r="L141" s="1">
        <v>156</v>
      </c>
    </row>
    <row r="142" spans="1:12">
      <c r="A142" s="9">
        <f t="shared" si="5"/>
        <v>106.99980000000001</v>
      </c>
      <c r="B142" s="1">
        <v>1.7833300000000001</v>
      </c>
      <c r="C142" s="1">
        <v>24.4</v>
      </c>
      <c r="D142" s="1">
        <v>204</v>
      </c>
      <c r="E142" s="86">
        <f t="shared" si="7"/>
        <v>175.9758844427366</v>
      </c>
      <c r="F142" s="9">
        <f t="shared" si="6"/>
        <v>958986793.61130047</v>
      </c>
      <c r="G142" s="1"/>
      <c r="H142" s="1"/>
      <c r="I142" s="1"/>
      <c r="J142" s="1">
        <v>565</v>
      </c>
      <c r="K142" s="86">
        <f t="shared" si="4"/>
        <v>9.4166666666666661</v>
      </c>
      <c r="L142" s="1">
        <v>156</v>
      </c>
    </row>
    <row r="143" spans="1:12">
      <c r="A143" s="9">
        <f t="shared" si="5"/>
        <v>108</v>
      </c>
      <c r="B143" s="1">
        <v>1.8</v>
      </c>
      <c r="C143" s="1">
        <v>24.481000000000002</v>
      </c>
      <c r="D143" s="1">
        <v>232</v>
      </c>
      <c r="E143" s="86">
        <f t="shared" si="7"/>
        <v>176.92543179329533</v>
      </c>
      <c r="F143" s="9">
        <f t="shared" si="6"/>
        <v>979853293.59810436</v>
      </c>
      <c r="G143" s="1"/>
      <c r="H143" s="1"/>
      <c r="I143" s="1"/>
      <c r="J143" s="1">
        <v>572</v>
      </c>
      <c r="K143" s="86">
        <f t="shared" si="4"/>
        <v>9.5333333333333332</v>
      </c>
      <c r="L143" s="1">
        <v>157</v>
      </c>
    </row>
    <row r="144" spans="1:12">
      <c r="A144" s="9">
        <f t="shared" si="5"/>
        <v>109.00020000000001</v>
      </c>
      <c r="B144" s="1">
        <v>1.81667</v>
      </c>
      <c r="C144" s="1">
        <v>24.2</v>
      </c>
      <c r="D144" s="1">
        <v>216</v>
      </c>
      <c r="E144" s="86">
        <f t="shared" si="7"/>
        <v>177.98655242458031</v>
      </c>
      <c r="F144" s="9">
        <f t="shared" si="6"/>
        <v>1003572526.4146864</v>
      </c>
      <c r="G144" s="1"/>
      <c r="H144" s="1"/>
      <c r="I144" s="1"/>
      <c r="J144" s="1">
        <v>577</v>
      </c>
      <c r="K144" s="86">
        <f t="shared" si="4"/>
        <v>9.6166666666666671</v>
      </c>
      <c r="L144" s="1">
        <v>158</v>
      </c>
    </row>
    <row r="145" spans="1:12">
      <c r="A145" s="9">
        <f t="shared" si="5"/>
        <v>109.99979999999999</v>
      </c>
      <c r="B145" s="1">
        <v>1.8333299999999999</v>
      </c>
      <c r="C145" s="1">
        <v>24.4</v>
      </c>
      <c r="D145" s="1">
        <v>190</v>
      </c>
      <c r="E145" s="86">
        <f t="shared" si="7"/>
        <v>178.85220223807414</v>
      </c>
      <c r="F145" s="9">
        <f t="shared" si="6"/>
        <v>1023239197.0724386</v>
      </c>
      <c r="G145" s="1"/>
      <c r="H145" s="1"/>
      <c r="I145" s="1"/>
      <c r="J145" s="1">
        <v>581</v>
      </c>
      <c r="K145" s="86">
        <f t="shared" si="4"/>
        <v>9.6833333333333336</v>
      </c>
      <c r="L145" s="1">
        <v>158</v>
      </c>
    </row>
    <row r="146" spans="1:12">
      <c r="A146" s="9">
        <f t="shared" si="5"/>
        <v>111</v>
      </c>
      <c r="B146" s="1">
        <v>1.85</v>
      </c>
      <c r="C146" s="1">
        <v>24.2</v>
      </c>
      <c r="D146" s="1">
        <v>243</v>
      </c>
      <c r="E146" s="86">
        <f t="shared" si="7"/>
        <v>179.66664821976076</v>
      </c>
      <c r="F146" s="9">
        <f t="shared" si="6"/>
        <v>1042005145.4026183</v>
      </c>
      <c r="G146" s="1"/>
      <c r="H146" s="1"/>
      <c r="I146" s="1"/>
      <c r="J146" s="1">
        <v>586</v>
      </c>
      <c r="K146" s="86">
        <f t="shared" si="4"/>
        <v>9.7666666666666675</v>
      </c>
      <c r="L146" s="1">
        <v>159</v>
      </c>
    </row>
    <row r="147" spans="1:12">
      <c r="A147" s="9">
        <f t="shared" si="5"/>
        <v>112.00020000000001</v>
      </c>
      <c r="B147" s="1">
        <v>1.8666700000000001</v>
      </c>
      <c r="C147" s="1">
        <v>23.963000000000001</v>
      </c>
      <c r="D147" s="1">
        <v>223</v>
      </c>
      <c r="E147" s="86">
        <f t="shared" si="7"/>
        <v>181.10459835670224</v>
      </c>
      <c r="F147" s="9">
        <f t="shared" si="6"/>
        <v>1075766237.0782206</v>
      </c>
      <c r="G147" s="1"/>
      <c r="H147" s="1"/>
      <c r="I147" s="1"/>
      <c r="J147" s="1">
        <v>587</v>
      </c>
      <c r="K147" s="86">
        <f t="shared" si="4"/>
        <v>9.7833333333333332</v>
      </c>
      <c r="L147" s="1">
        <v>159</v>
      </c>
    </row>
    <row r="148" spans="1:12">
      <c r="A148" s="9">
        <f t="shared" si="5"/>
        <v>112.99979999999999</v>
      </c>
      <c r="B148" s="1">
        <v>1.8833299999999999</v>
      </c>
      <c r="C148" s="1">
        <v>23.885999999999999</v>
      </c>
      <c r="D148" s="1">
        <v>283</v>
      </c>
      <c r="E148" s="86">
        <f t="shared" si="7"/>
        <v>183.30270617541746</v>
      </c>
      <c r="F148" s="9">
        <f t="shared" si="6"/>
        <v>1128952076.5446544</v>
      </c>
      <c r="G148" s="1"/>
      <c r="H148" s="1"/>
      <c r="I148" s="1"/>
      <c r="J148" s="1">
        <v>592</v>
      </c>
      <c r="K148" s="86">
        <f t="shared" si="4"/>
        <v>9.8666666666666671</v>
      </c>
      <c r="L148" s="1">
        <v>161</v>
      </c>
    </row>
    <row r="149" spans="1:12">
      <c r="A149" s="9">
        <f t="shared" si="5"/>
        <v>114</v>
      </c>
      <c r="B149" s="1">
        <v>1.9</v>
      </c>
      <c r="C149" s="1">
        <v>23.655999999999999</v>
      </c>
      <c r="D149" s="1">
        <v>240</v>
      </c>
      <c r="E149" s="86">
        <f t="shared" si="7"/>
        <v>186.07019031576996</v>
      </c>
      <c r="F149" s="9">
        <f t="shared" si="6"/>
        <v>1198690897.2162168</v>
      </c>
      <c r="G149" s="1"/>
      <c r="H149" s="1"/>
      <c r="I149" s="1"/>
      <c r="J149" s="1">
        <v>596</v>
      </c>
      <c r="K149" s="86">
        <f t="shared" si="4"/>
        <v>9.9333333333333336</v>
      </c>
      <c r="L149" s="1">
        <v>161</v>
      </c>
    </row>
    <row r="150" spans="1:12">
      <c r="A150" s="9">
        <f t="shared" si="5"/>
        <v>115.00020000000001</v>
      </c>
      <c r="B150" s="1">
        <v>1.9166700000000001</v>
      </c>
      <c r="C150" s="1">
        <v>23.731999999999999</v>
      </c>
      <c r="D150" s="1">
        <v>258</v>
      </c>
      <c r="E150" s="86">
        <f t="shared" si="7"/>
        <v>189.32017567609535</v>
      </c>
      <c r="F150" s="9">
        <f t="shared" si="6"/>
        <v>1284658205.3765109</v>
      </c>
      <c r="G150" s="1"/>
      <c r="H150" s="1"/>
      <c r="I150" s="1"/>
      <c r="J150" s="1">
        <v>603</v>
      </c>
      <c r="K150" s="86">
        <f t="shared" si="4"/>
        <v>10.050000000000001</v>
      </c>
      <c r="L150" s="1">
        <v>161</v>
      </c>
    </row>
    <row r="151" spans="1:12">
      <c r="A151" s="9">
        <f t="shared" si="5"/>
        <v>115.99979999999999</v>
      </c>
      <c r="B151" s="1">
        <v>1.93333</v>
      </c>
      <c r="C151" s="1">
        <v>23.731999999999999</v>
      </c>
      <c r="D151" s="1">
        <v>245</v>
      </c>
      <c r="E151" s="86">
        <f t="shared" si="7"/>
        <v>192.31093139331878</v>
      </c>
      <c r="F151" s="9">
        <f t="shared" si="6"/>
        <v>1367778853.1060977</v>
      </c>
      <c r="G151" s="1"/>
      <c r="H151" s="1"/>
      <c r="I151" s="1"/>
      <c r="J151" s="1">
        <v>608</v>
      </c>
      <c r="K151" s="86">
        <f t="shared" si="4"/>
        <v>10.133333333333333</v>
      </c>
      <c r="L151" s="1">
        <v>161</v>
      </c>
    </row>
    <row r="152" spans="1:12">
      <c r="A152" s="9">
        <f t="shared" si="5"/>
        <v>117</v>
      </c>
      <c r="B152" s="1">
        <v>1.95</v>
      </c>
      <c r="C152" s="1">
        <v>24.001999999999999</v>
      </c>
      <c r="D152" s="1">
        <v>298</v>
      </c>
      <c r="E152" s="86">
        <f t="shared" si="7"/>
        <v>195.06547513229427</v>
      </c>
      <c r="F152" s="9">
        <f t="shared" si="6"/>
        <v>1447843562.982681</v>
      </c>
      <c r="G152" s="1"/>
      <c r="H152" s="1"/>
      <c r="I152" s="1"/>
      <c r="J152" s="1">
        <v>614</v>
      </c>
      <c r="K152" s="86">
        <f t="shared" si="4"/>
        <v>10.233333333333333</v>
      </c>
      <c r="L152" s="1">
        <v>161</v>
      </c>
    </row>
    <row r="153" spans="1:12">
      <c r="A153" s="9">
        <f t="shared" si="5"/>
        <v>118.00019999999999</v>
      </c>
      <c r="B153" s="1">
        <v>1.9666699999999999</v>
      </c>
      <c r="C153" s="1">
        <v>24.645</v>
      </c>
      <c r="D153" s="1">
        <v>347</v>
      </c>
      <c r="E153" s="86">
        <f t="shared" si="7"/>
        <v>197.93736166057931</v>
      </c>
      <c r="F153" s="9">
        <f t="shared" si="6"/>
        <v>1535009645.3419652</v>
      </c>
      <c r="G153" s="1"/>
      <c r="H153" s="1"/>
      <c r="I153" s="1"/>
      <c r="J153" s="1">
        <v>621</v>
      </c>
      <c r="K153" s="86">
        <f t="shared" si="4"/>
        <v>10.35</v>
      </c>
      <c r="L153" s="1">
        <v>162</v>
      </c>
    </row>
    <row r="154" spans="1:12">
      <c r="A154" s="9">
        <f t="shared" si="5"/>
        <v>118.99980000000001</v>
      </c>
      <c r="B154" s="1">
        <v>1.98333</v>
      </c>
      <c r="C154" s="1">
        <v>24.481000000000002</v>
      </c>
      <c r="D154" s="1">
        <v>299</v>
      </c>
      <c r="E154" s="86">
        <f t="shared" si="7"/>
        <v>200.84987230207321</v>
      </c>
      <c r="F154" s="9">
        <f t="shared" si="6"/>
        <v>1627369753.1697998</v>
      </c>
      <c r="G154" s="1"/>
      <c r="H154" s="1"/>
      <c r="I154" s="1"/>
      <c r="J154" s="1">
        <v>627</v>
      </c>
      <c r="K154" s="86">
        <f t="shared" si="4"/>
        <v>10.45</v>
      </c>
      <c r="L154" s="1">
        <v>162</v>
      </c>
    </row>
    <row r="155" spans="1:12">
      <c r="A155" s="9">
        <f t="shared" si="5"/>
        <v>120</v>
      </c>
      <c r="B155" s="1">
        <v>2</v>
      </c>
      <c r="C155" s="1">
        <v>24.481000000000002</v>
      </c>
      <c r="D155" s="1">
        <v>232</v>
      </c>
      <c r="E155" s="86">
        <f t="shared" si="7"/>
        <v>203.40911289422144</v>
      </c>
      <c r="F155" s="9">
        <f t="shared" si="6"/>
        <v>1711912736.5676689</v>
      </c>
      <c r="G155" s="1"/>
      <c r="H155" s="1"/>
      <c r="I155" s="1"/>
      <c r="J155" s="1">
        <v>633</v>
      </c>
      <c r="K155" s="86">
        <f t="shared" si="4"/>
        <v>10.55</v>
      </c>
      <c r="L155" s="1">
        <v>163</v>
      </c>
    </row>
    <row r="156" spans="1:12">
      <c r="A156" s="9">
        <f t="shared" si="5"/>
        <v>121.00019999999999</v>
      </c>
      <c r="B156" s="1">
        <v>2.01667</v>
      </c>
      <c r="C156" s="1">
        <v>24.645</v>
      </c>
      <c r="D156" s="1">
        <v>231</v>
      </c>
      <c r="E156" s="86">
        <f t="shared" si="7"/>
        <v>205.83610421005056</v>
      </c>
      <c r="F156" s="9">
        <f t="shared" si="6"/>
        <v>1795089944.4690752</v>
      </c>
      <c r="G156" s="1"/>
      <c r="H156" s="1"/>
      <c r="I156" s="1"/>
      <c r="J156" s="1">
        <v>639</v>
      </c>
      <c r="K156" s="86">
        <f t="shared" si="4"/>
        <v>10.65</v>
      </c>
      <c r="L156" s="1">
        <v>163</v>
      </c>
    </row>
    <row r="157" spans="1:12">
      <c r="A157" s="9">
        <f t="shared" si="5"/>
        <v>121.99979999999999</v>
      </c>
      <c r="B157" s="1">
        <v>2.0333299999999999</v>
      </c>
      <c r="C157" s="1">
        <v>24.44</v>
      </c>
      <c r="D157" s="1">
        <v>229</v>
      </c>
      <c r="E157" s="86">
        <f t="shared" si="7"/>
        <v>208.17794234773899</v>
      </c>
      <c r="F157" s="9">
        <f t="shared" si="6"/>
        <v>1878187070.1347883</v>
      </c>
      <c r="G157" s="1"/>
      <c r="H157" s="1"/>
      <c r="I157" s="1"/>
      <c r="J157" s="1">
        <v>647</v>
      </c>
      <c r="K157" s="86">
        <f t="shared" si="4"/>
        <v>10.783333333333333</v>
      </c>
      <c r="L157" s="1">
        <v>163</v>
      </c>
    </row>
    <row r="158" spans="1:12">
      <c r="A158" s="9">
        <f t="shared" si="5"/>
        <v>122.99999999999999</v>
      </c>
      <c r="B158" s="1">
        <v>2.0499999999999998</v>
      </c>
      <c r="C158" s="1">
        <v>23.925000000000001</v>
      </c>
      <c r="D158" s="1">
        <v>184</v>
      </c>
      <c r="E158" s="86">
        <f t="shared" si="7"/>
        <v>210.30886985945136</v>
      </c>
      <c r="F158" s="9">
        <f t="shared" si="6"/>
        <v>1956277042.8305001</v>
      </c>
      <c r="G158" s="1"/>
      <c r="H158" s="1"/>
      <c r="I158" s="1"/>
      <c r="J158" s="1">
        <v>655</v>
      </c>
      <c r="K158" s="86">
        <f t="shared" si="4"/>
        <v>10.916666666666666</v>
      </c>
      <c r="L158" s="1">
        <v>163</v>
      </c>
    </row>
    <row r="159" spans="1:12">
      <c r="A159" s="9">
        <f t="shared" si="5"/>
        <v>124.00019999999999</v>
      </c>
      <c r="B159" s="1">
        <v>2.0666699999999998</v>
      </c>
      <c r="C159" s="1">
        <v>23.617999999999999</v>
      </c>
      <c r="D159" s="1">
        <v>219</v>
      </c>
      <c r="E159" s="86">
        <f t="shared" si="7"/>
        <v>212.32511063949357</v>
      </c>
      <c r="F159" s="9">
        <f t="shared" si="6"/>
        <v>2032382450.956557</v>
      </c>
      <c r="G159" s="1"/>
      <c r="H159" s="1"/>
      <c r="I159" s="1"/>
      <c r="J159" s="1">
        <v>661</v>
      </c>
      <c r="K159" s="86">
        <f t="shared" si="4"/>
        <v>11.016666666666667</v>
      </c>
      <c r="L159" s="1">
        <v>164</v>
      </c>
    </row>
    <row r="160" spans="1:12">
      <c r="A160" s="9">
        <f t="shared" si="5"/>
        <v>124.99980000000001</v>
      </c>
      <c r="B160" s="1">
        <v>2.0833300000000001</v>
      </c>
      <c r="C160" s="1">
        <v>23.731999999999999</v>
      </c>
      <c r="D160" s="1">
        <v>198</v>
      </c>
      <c r="E160" s="86">
        <f t="shared" si="7"/>
        <v>214.17394828260944</v>
      </c>
      <c r="F160" s="9">
        <f t="shared" si="6"/>
        <v>2104100946.7110398</v>
      </c>
      <c r="G160" s="1"/>
      <c r="H160" s="1"/>
      <c r="I160" s="1"/>
      <c r="J160" s="1">
        <v>666</v>
      </c>
      <c r="K160" s="86">
        <f t="shared" si="4"/>
        <v>11.1</v>
      </c>
      <c r="L160" s="1">
        <v>164</v>
      </c>
    </row>
    <row r="161" spans="1:12">
      <c r="A161" s="9">
        <f t="shared" si="5"/>
        <v>126</v>
      </c>
      <c r="B161" s="1">
        <v>2.1</v>
      </c>
      <c r="C161" s="1">
        <v>23.43</v>
      </c>
      <c r="D161" s="1">
        <v>204</v>
      </c>
      <c r="E161" s="86">
        <f t="shared" si="7"/>
        <v>215.87133687625487</v>
      </c>
      <c r="F161" s="9">
        <f t="shared" si="6"/>
        <v>2171600456.8863387</v>
      </c>
      <c r="G161" s="1"/>
      <c r="H161" s="1"/>
      <c r="I161" s="1"/>
      <c r="J161" s="1">
        <v>672</v>
      </c>
      <c r="K161" s="86">
        <f t="shared" si="4"/>
        <v>11.2</v>
      </c>
      <c r="L161" s="1">
        <v>165</v>
      </c>
    </row>
    <row r="162" spans="1:12">
      <c r="A162" s="9">
        <f t="shared" si="5"/>
        <v>127.00020000000001</v>
      </c>
      <c r="B162" s="1">
        <v>2.1166700000000001</v>
      </c>
      <c r="C162" s="1">
        <v>23.466999999999999</v>
      </c>
      <c r="D162" s="1">
        <v>192</v>
      </c>
      <c r="E162" s="86">
        <f t="shared" si="7"/>
        <v>217.41046480885066</v>
      </c>
      <c r="F162" s="9">
        <f t="shared" si="6"/>
        <v>2234198614.3371615</v>
      </c>
      <c r="G162" s="1"/>
      <c r="H162" s="1"/>
      <c r="I162" s="1"/>
      <c r="J162" s="1">
        <v>676</v>
      </c>
      <c r="K162" s="86">
        <f t="shared" si="4"/>
        <v>11.266666666666667</v>
      </c>
      <c r="L162" s="1">
        <v>165</v>
      </c>
    </row>
    <row r="163" spans="1:12">
      <c r="A163" s="9">
        <f t="shared" si="5"/>
        <v>127.99979999999999</v>
      </c>
      <c r="B163" s="1">
        <v>2.1333299999999999</v>
      </c>
      <c r="C163" s="1">
        <v>23.172000000000001</v>
      </c>
      <c r="D163" s="1">
        <v>178</v>
      </c>
      <c r="E163" s="86">
        <f t="shared" si="7"/>
        <v>218.60965982355447</v>
      </c>
      <c r="F163" s="9">
        <f t="shared" si="6"/>
        <v>2283901626.3633323</v>
      </c>
      <c r="G163" s="1"/>
      <c r="H163" s="1"/>
      <c r="I163" s="1"/>
      <c r="J163" s="1">
        <v>682</v>
      </c>
      <c r="K163" s="86">
        <f t="shared" si="4"/>
        <v>11.366666666666667</v>
      </c>
      <c r="L163" s="1">
        <v>166</v>
      </c>
    </row>
    <row r="164" spans="1:12">
      <c r="A164" s="9">
        <f t="shared" si="5"/>
        <v>129</v>
      </c>
      <c r="B164" s="1">
        <v>2.15</v>
      </c>
      <c r="C164" s="1">
        <v>23.245000000000001</v>
      </c>
      <c r="D164" s="1">
        <v>212</v>
      </c>
      <c r="E164" s="86">
        <f t="shared" si="7"/>
        <v>219.61814752943488</v>
      </c>
      <c r="F164" s="9">
        <f t="shared" si="6"/>
        <v>2326338434.2021651</v>
      </c>
      <c r="G164" s="1"/>
      <c r="H164" s="1"/>
      <c r="I164" s="1"/>
      <c r="J164" s="1">
        <v>685</v>
      </c>
      <c r="K164" s="86">
        <f t="shared" ref="K164:K227" si="8">J164/60</f>
        <v>11.416666666666666</v>
      </c>
      <c r="L164" s="1">
        <v>166</v>
      </c>
    </row>
    <row r="165" spans="1:12">
      <c r="A165" s="9">
        <f t="shared" ref="A165:A228" si="9">B165*60</f>
        <v>130.00020000000001</v>
      </c>
      <c r="B165" s="1">
        <v>2.1666699999999999</v>
      </c>
      <c r="C165" s="1">
        <v>23.209</v>
      </c>
      <c r="D165" s="1">
        <v>203</v>
      </c>
      <c r="E165" s="86">
        <f t="shared" si="7"/>
        <v>220.43829002717067</v>
      </c>
      <c r="F165" s="9">
        <f t="shared" ref="F165:F228" si="10">E165^4</f>
        <v>2361283508.2676482</v>
      </c>
      <c r="G165" s="1"/>
      <c r="H165" s="1"/>
      <c r="I165" s="1"/>
      <c r="J165" s="1">
        <v>691</v>
      </c>
      <c r="K165" s="86">
        <f t="shared" si="8"/>
        <v>11.516666666666667</v>
      </c>
      <c r="L165" s="1">
        <v>166</v>
      </c>
    </row>
    <row r="166" spans="1:12">
      <c r="A166" s="9">
        <f t="shared" si="9"/>
        <v>130.99980000000002</v>
      </c>
      <c r="B166" s="1">
        <v>2.1833300000000002</v>
      </c>
      <c r="C166" s="1">
        <v>23.135999999999999</v>
      </c>
      <c r="D166" s="1">
        <v>189</v>
      </c>
      <c r="E166" s="86">
        <f t="shared" si="7"/>
        <v>221.17072925584984</v>
      </c>
      <c r="F166" s="9">
        <f t="shared" si="10"/>
        <v>2392823138.6702995</v>
      </c>
      <c r="G166" s="1"/>
      <c r="H166" s="1"/>
      <c r="I166" s="1"/>
      <c r="J166" s="1">
        <v>696</v>
      </c>
      <c r="K166" s="86">
        <f t="shared" si="8"/>
        <v>11.6</v>
      </c>
      <c r="L166" s="1">
        <v>165</v>
      </c>
    </row>
    <row r="167" spans="1:12">
      <c r="A167" s="9">
        <f t="shared" si="9"/>
        <v>132</v>
      </c>
      <c r="B167" s="1">
        <v>2.2000000000000002</v>
      </c>
      <c r="C167" s="1">
        <v>23.245000000000001</v>
      </c>
      <c r="D167" s="1">
        <v>185</v>
      </c>
      <c r="E167" s="86">
        <f t="shared" si="7"/>
        <v>221.7883654669383</v>
      </c>
      <c r="F167" s="9">
        <f t="shared" si="10"/>
        <v>2419663877.5843453</v>
      </c>
      <c r="G167" s="1"/>
      <c r="H167" s="1"/>
      <c r="I167" s="1"/>
      <c r="J167" s="1">
        <v>701</v>
      </c>
      <c r="K167" s="86">
        <f t="shared" si="8"/>
        <v>11.683333333333334</v>
      </c>
      <c r="L167" s="1">
        <v>163</v>
      </c>
    </row>
    <row r="168" spans="1:12">
      <c r="A168" s="9">
        <f t="shared" si="9"/>
        <v>133.00020000000001</v>
      </c>
      <c r="B168" s="1">
        <v>2.2166700000000001</v>
      </c>
      <c r="C168" s="1">
        <v>23.356000000000002</v>
      </c>
      <c r="D168" s="1">
        <v>191</v>
      </c>
      <c r="E168" s="86">
        <f t="shared" si="7"/>
        <v>222.2323373540969</v>
      </c>
      <c r="F168" s="9">
        <f t="shared" si="10"/>
        <v>2439096686.0064073</v>
      </c>
      <c r="G168" s="1"/>
      <c r="H168" s="1"/>
      <c r="I168" s="1"/>
      <c r="J168" s="1">
        <v>704</v>
      </c>
      <c r="K168" s="86">
        <f t="shared" si="8"/>
        <v>11.733333333333333</v>
      </c>
      <c r="L168" s="1">
        <v>161</v>
      </c>
    </row>
    <row r="169" spans="1:12">
      <c r="A169" s="9">
        <f t="shared" si="9"/>
        <v>133.99979999999999</v>
      </c>
      <c r="B169" s="1">
        <v>2.23333</v>
      </c>
      <c r="C169" s="1">
        <v>23.77</v>
      </c>
      <c r="D169" s="1">
        <v>181</v>
      </c>
      <c r="E169" s="86">
        <f t="shared" si="7"/>
        <v>222.53446524993561</v>
      </c>
      <c r="F169" s="9">
        <f t="shared" si="10"/>
        <v>2452387700.2348237</v>
      </c>
      <c r="G169" s="1"/>
      <c r="H169" s="1"/>
      <c r="I169" s="1"/>
      <c r="J169" s="1">
        <v>706</v>
      </c>
      <c r="K169" s="86">
        <f t="shared" si="8"/>
        <v>11.766666666666667</v>
      </c>
      <c r="L169" s="1">
        <v>160</v>
      </c>
    </row>
    <row r="170" spans="1:12">
      <c r="A170" s="9">
        <f t="shared" si="9"/>
        <v>135</v>
      </c>
      <c r="B170" s="1">
        <v>2.25</v>
      </c>
      <c r="C170" s="1">
        <v>23.731999999999999</v>
      </c>
      <c r="D170" s="1">
        <v>136</v>
      </c>
      <c r="E170" s="86">
        <f t="shared" si="7"/>
        <v>222.64719869224825</v>
      </c>
      <c r="F170" s="9">
        <f t="shared" si="10"/>
        <v>2457360885.1279407</v>
      </c>
      <c r="G170" s="1"/>
      <c r="H170" s="1"/>
      <c r="I170" s="1"/>
      <c r="J170" s="1">
        <v>711</v>
      </c>
      <c r="K170" s="86">
        <f t="shared" si="8"/>
        <v>11.85</v>
      </c>
      <c r="L170" s="1">
        <v>159</v>
      </c>
    </row>
    <row r="171" spans="1:12">
      <c r="A171" s="9">
        <f t="shared" si="9"/>
        <v>136.00020000000001</v>
      </c>
      <c r="B171" s="1">
        <v>2.26667</v>
      </c>
      <c r="C171" s="1">
        <v>23.77</v>
      </c>
      <c r="D171" s="1">
        <v>136</v>
      </c>
      <c r="E171" s="86">
        <f t="shared" si="7"/>
        <v>222.42202956207532</v>
      </c>
      <c r="F171" s="9">
        <f t="shared" si="10"/>
        <v>2447435173.0938997</v>
      </c>
      <c r="G171" s="1"/>
      <c r="H171" s="1"/>
      <c r="I171" s="1"/>
      <c r="J171" s="1">
        <v>715</v>
      </c>
      <c r="K171" s="86">
        <f t="shared" si="8"/>
        <v>11.916666666666666</v>
      </c>
      <c r="L171" s="1">
        <v>158</v>
      </c>
    </row>
    <row r="172" spans="1:12">
      <c r="A172" s="9">
        <f t="shared" si="9"/>
        <v>136.99979999999999</v>
      </c>
      <c r="B172" s="1">
        <v>2.2833299999999999</v>
      </c>
      <c r="C172" s="1">
        <v>24.042000000000002</v>
      </c>
      <c r="D172" s="1">
        <v>142</v>
      </c>
      <c r="E172" s="86">
        <f t="shared" si="7"/>
        <v>221.9649503649926</v>
      </c>
      <c r="F172" s="9">
        <f t="shared" si="10"/>
        <v>2427379100.2713103</v>
      </c>
      <c r="G172" s="1"/>
      <c r="H172" s="1"/>
      <c r="I172" s="1"/>
      <c r="J172" s="1">
        <v>722</v>
      </c>
      <c r="K172" s="86">
        <f t="shared" si="8"/>
        <v>12.033333333333333</v>
      </c>
      <c r="L172" s="1">
        <v>157</v>
      </c>
    </row>
    <row r="173" spans="1:12">
      <c r="A173" s="9">
        <f t="shared" si="9"/>
        <v>138</v>
      </c>
      <c r="B173" s="1">
        <v>2.2999999999999998</v>
      </c>
      <c r="C173" s="1">
        <v>24.12</v>
      </c>
      <c r="D173" s="1">
        <v>167</v>
      </c>
      <c r="E173" s="86">
        <f t="shared" si="7"/>
        <v>221.18610802922393</v>
      </c>
      <c r="F173" s="9">
        <f t="shared" si="10"/>
        <v>2393488733.4926758</v>
      </c>
      <c r="G173" s="1"/>
      <c r="H173" s="1"/>
      <c r="I173" s="1"/>
      <c r="J173" s="1">
        <v>731</v>
      </c>
      <c r="K173" s="86">
        <f t="shared" si="8"/>
        <v>12.183333333333334</v>
      </c>
      <c r="L173" s="1">
        <v>152</v>
      </c>
    </row>
    <row r="174" spans="1:12">
      <c r="A174" s="9">
        <f t="shared" si="9"/>
        <v>139.00019999999998</v>
      </c>
      <c r="B174" s="1">
        <v>2.3166699999999998</v>
      </c>
      <c r="C174" s="1">
        <v>24.279</v>
      </c>
      <c r="D174" s="1">
        <v>164</v>
      </c>
      <c r="E174" s="86">
        <f t="shared" si="7"/>
        <v>220.23333048851441</v>
      </c>
      <c r="F174" s="9">
        <f t="shared" si="10"/>
        <v>2352513833.6297593</v>
      </c>
      <c r="G174" s="1"/>
      <c r="H174" s="1"/>
      <c r="I174" s="1"/>
      <c r="J174" s="1">
        <v>738</v>
      </c>
      <c r="K174" s="86">
        <f t="shared" si="8"/>
        <v>12.3</v>
      </c>
      <c r="L174" s="1">
        <v>149</v>
      </c>
    </row>
    <row r="175" spans="1:12">
      <c r="A175" s="9">
        <f t="shared" si="9"/>
        <v>139.99979999999999</v>
      </c>
      <c r="B175" s="1">
        <v>2.3333300000000001</v>
      </c>
      <c r="C175" s="1">
        <v>24.16</v>
      </c>
      <c r="D175" s="1">
        <v>184</v>
      </c>
      <c r="E175" s="86">
        <f t="shared" si="7"/>
        <v>219.12615122016715</v>
      </c>
      <c r="F175" s="9">
        <f t="shared" si="10"/>
        <v>2305562198.9798365</v>
      </c>
      <c r="G175" s="1"/>
      <c r="H175" s="1"/>
      <c r="I175" s="1"/>
      <c r="J175" s="1">
        <v>745</v>
      </c>
      <c r="K175" s="86">
        <f t="shared" si="8"/>
        <v>12.416666666666666</v>
      </c>
      <c r="L175" s="1">
        <v>146</v>
      </c>
    </row>
    <row r="176" spans="1:12">
      <c r="A176" s="9">
        <f t="shared" si="9"/>
        <v>141</v>
      </c>
      <c r="B176" s="1">
        <v>2.35</v>
      </c>
      <c r="C176" s="1">
        <v>24.686</v>
      </c>
      <c r="D176" s="1">
        <v>155</v>
      </c>
      <c r="E176" s="86">
        <f t="shared" si="7"/>
        <v>217.82721651092351</v>
      </c>
      <c r="F176" s="9">
        <f t="shared" si="10"/>
        <v>2251378776.099658</v>
      </c>
      <c r="G176" s="1"/>
      <c r="H176" s="1"/>
      <c r="I176" s="1"/>
      <c r="J176" s="1">
        <v>748</v>
      </c>
      <c r="K176" s="86">
        <f t="shared" si="8"/>
        <v>12.466666666666667</v>
      </c>
      <c r="L176" s="1">
        <v>145</v>
      </c>
    </row>
    <row r="177" spans="1:12">
      <c r="A177" s="9">
        <f t="shared" si="9"/>
        <v>142.00020000000001</v>
      </c>
      <c r="B177" s="1">
        <v>2.3666700000000001</v>
      </c>
      <c r="C177" s="1">
        <v>24.603999999999999</v>
      </c>
      <c r="D177" s="1">
        <v>173</v>
      </c>
      <c r="E177" s="86">
        <f t="shared" si="7"/>
        <v>216.24358447162169</v>
      </c>
      <c r="F177" s="9">
        <f t="shared" si="10"/>
        <v>2186618039.0651546</v>
      </c>
      <c r="G177" s="1"/>
      <c r="H177" s="1"/>
      <c r="I177" s="1"/>
      <c r="J177" s="1">
        <v>752</v>
      </c>
      <c r="K177" s="86">
        <f t="shared" si="8"/>
        <v>12.533333333333333</v>
      </c>
      <c r="L177" s="1">
        <v>144</v>
      </c>
    </row>
    <row r="178" spans="1:12">
      <c r="A178" s="9">
        <f t="shared" si="9"/>
        <v>142.99979999999999</v>
      </c>
      <c r="B178" s="1">
        <v>2.3833299999999999</v>
      </c>
      <c r="C178" s="1">
        <v>24.852</v>
      </c>
      <c r="D178" s="1">
        <v>175</v>
      </c>
      <c r="E178" s="86">
        <f t="shared" si="7"/>
        <v>214.25253951226617</v>
      </c>
      <c r="F178" s="9">
        <f t="shared" si="10"/>
        <v>2107191050.3365917</v>
      </c>
      <c r="G178" s="1"/>
      <c r="H178" s="1"/>
      <c r="I178" s="1"/>
      <c r="J178" s="1">
        <v>753</v>
      </c>
      <c r="K178" s="86">
        <f t="shared" si="8"/>
        <v>12.55</v>
      </c>
      <c r="L178" s="1">
        <v>143</v>
      </c>
    </row>
    <row r="179" spans="1:12">
      <c r="A179" s="9">
        <f t="shared" si="9"/>
        <v>144</v>
      </c>
      <c r="B179" s="1">
        <v>2.4</v>
      </c>
      <c r="C179" s="1">
        <v>25.021000000000001</v>
      </c>
      <c r="D179" s="1">
        <v>176</v>
      </c>
      <c r="E179" s="86">
        <f t="shared" si="7"/>
        <v>212.03619031901493</v>
      </c>
      <c r="F179" s="9">
        <f t="shared" si="10"/>
        <v>2021342793.1974461</v>
      </c>
      <c r="G179" s="1"/>
      <c r="H179" s="1"/>
      <c r="I179" s="1"/>
      <c r="J179" s="1">
        <v>761</v>
      </c>
      <c r="K179" s="86">
        <f t="shared" si="8"/>
        <v>12.683333333333334</v>
      </c>
      <c r="L179" s="1">
        <v>140</v>
      </c>
    </row>
    <row r="180" spans="1:12">
      <c r="A180" s="9">
        <f t="shared" si="9"/>
        <v>145.00020000000001</v>
      </c>
      <c r="B180" s="1">
        <v>2.4166699999999999</v>
      </c>
      <c r="C180" s="1">
        <v>25.064</v>
      </c>
      <c r="D180" s="1">
        <v>141</v>
      </c>
      <c r="E180" s="86">
        <f t="shared" si="7"/>
        <v>209.71032952524456</v>
      </c>
      <c r="F180" s="9">
        <f t="shared" si="10"/>
        <v>1934101628.8403499</v>
      </c>
      <c r="G180" s="1"/>
      <c r="H180" s="1"/>
      <c r="I180" s="1"/>
      <c r="J180" s="1">
        <v>767</v>
      </c>
      <c r="K180" s="86">
        <f t="shared" si="8"/>
        <v>12.783333333333333</v>
      </c>
      <c r="L180" s="1">
        <v>137</v>
      </c>
    </row>
    <row r="181" spans="1:12">
      <c r="A181" s="9">
        <f t="shared" si="9"/>
        <v>145.99980000000002</v>
      </c>
      <c r="B181" s="1">
        <v>2.4333300000000002</v>
      </c>
      <c r="C181" s="1">
        <v>24.686</v>
      </c>
      <c r="D181" s="1">
        <v>4</v>
      </c>
      <c r="E181" s="86">
        <f t="shared" si="7"/>
        <v>206.8649195617642</v>
      </c>
      <c r="F181" s="9">
        <f t="shared" si="10"/>
        <v>1831248974.9970469</v>
      </c>
      <c r="G181" s="1"/>
      <c r="H181" s="1"/>
      <c r="I181" s="1"/>
      <c r="J181" s="1">
        <v>774</v>
      </c>
      <c r="K181" s="86">
        <f t="shared" si="8"/>
        <v>12.9</v>
      </c>
      <c r="L181" s="1">
        <v>133</v>
      </c>
    </row>
    <row r="182" spans="1:12">
      <c r="A182" s="9">
        <f t="shared" si="9"/>
        <v>147</v>
      </c>
      <c r="B182" s="1">
        <v>2.4500000000000002</v>
      </c>
      <c r="C182" s="1">
        <v>24.042000000000002</v>
      </c>
      <c r="D182" s="1">
        <v>0</v>
      </c>
      <c r="E182" s="86">
        <f t="shared" si="7"/>
        <v>203.53377190316695</v>
      </c>
      <c r="F182" s="9">
        <f t="shared" si="10"/>
        <v>1716113169.8726771</v>
      </c>
      <c r="G182" s="1"/>
      <c r="H182" s="1"/>
      <c r="I182" s="1"/>
      <c r="J182" s="1">
        <v>779</v>
      </c>
      <c r="K182" s="86">
        <f t="shared" si="8"/>
        <v>12.983333333333333</v>
      </c>
      <c r="L182" s="1">
        <v>133</v>
      </c>
    </row>
    <row r="183" spans="1:12">
      <c r="A183" s="9">
        <f t="shared" si="9"/>
        <v>148.00020000000001</v>
      </c>
      <c r="B183" s="1">
        <v>2.4666700000000001</v>
      </c>
      <c r="C183" s="1">
        <v>24.042000000000002</v>
      </c>
      <c r="D183" s="1">
        <v>0</v>
      </c>
      <c r="E183" s="86">
        <f t="shared" si="7"/>
        <v>199.89271252600025</v>
      </c>
      <c r="F183" s="9">
        <f t="shared" si="10"/>
        <v>1596569562.388684</v>
      </c>
      <c r="G183" s="1"/>
      <c r="H183" s="1"/>
      <c r="I183" s="1"/>
      <c r="J183" s="1">
        <v>783</v>
      </c>
      <c r="K183" s="86">
        <f t="shared" si="8"/>
        <v>13.05</v>
      </c>
      <c r="L183" s="1">
        <v>130</v>
      </c>
    </row>
    <row r="184" spans="1:12">
      <c r="A184" s="9">
        <f t="shared" si="9"/>
        <v>148.99979999999999</v>
      </c>
      <c r="B184" s="1">
        <v>2.48333</v>
      </c>
      <c r="C184" s="1">
        <v>24.042000000000002</v>
      </c>
      <c r="D184" s="1">
        <v>0</v>
      </c>
      <c r="E184" s="86">
        <f t="shared" si="7"/>
        <v>195.85788848553869</v>
      </c>
      <c r="F184" s="9">
        <f t="shared" si="10"/>
        <v>1471513573.7177367</v>
      </c>
      <c r="G184" s="1"/>
      <c r="H184" s="1"/>
      <c r="I184" s="1"/>
      <c r="J184" s="1">
        <v>787</v>
      </c>
      <c r="K184" s="86">
        <f t="shared" si="8"/>
        <v>13.116666666666667</v>
      </c>
      <c r="L184" s="1">
        <v>125</v>
      </c>
    </row>
    <row r="185" spans="1:12">
      <c r="A185" s="9">
        <f t="shared" si="9"/>
        <v>150</v>
      </c>
      <c r="B185" s="1">
        <v>2.5</v>
      </c>
      <c r="C185" s="1">
        <v>23.1</v>
      </c>
      <c r="D185" s="1">
        <v>0</v>
      </c>
      <c r="E185" s="86">
        <f t="shared" si="7"/>
        <v>191.52420475588187</v>
      </c>
      <c r="F185" s="9">
        <f t="shared" si="10"/>
        <v>1345533983.4143438</v>
      </c>
      <c r="G185" s="1"/>
      <c r="H185" s="1"/>
      <c r="I185" s="1"/>
      <c r="J185" s="1">
        <v>788</v>
      </c>
      <c r="K185" s="86">
        <f t="shared" si="8"/>
        <v>13.133333333333333</v>
      </c>
      <c r="L185" s="1">
        <v>125</v>
      </c>
    </row>
    <row r="186" spans="1:12">
      <c r="A186" s="9">
        <f t="shared" si="9"/>
        <v>150.99959999999999</v>
      </c>
      <c r="B186" s="1">
        <v>2.5166599999999999</v>
      </c>
      <c r="C186" s="1">
        <v>21.898</v>
      </c>
      <c r="D186" s="1">
        <v>0</v>
      </c>
      <c r="E186" s="86">
        <f t="shared" si="7"/>
        <v>186.89618900542942</v>
      </c>
      <c r="F186" s="9">
        <f t="shared" si="10"/>
        <v>1220117856.6020553</v>
      </c>
      <c r="G186" s="1"/>
      <c r="H186" s="1"/>
      <c r="I186" s="1"/>
      <c r="J186" s="1">
        <v>794</v>
      </c>
      <c r="K186" s="86">
        <f t="shared" si="8"/>
        <v>13.233333333333333</v>
      </c>
      <c r="L186" s="1">
        <v>124</v>
      </c>
    </row>
    <row r="187" spans="1:12">
      <c r="A187" s="9">
        <f t="shared" si="9"/>
        <v>151.99979999999999</v>
      </c>
      <c r="B187" s="1">
        <v>2.5333299999999999</v>
      </c>
      <c r="C187" s="1">
        <v>19.443000000000001</v>
      </c>
      <c r="D187" s="1">
        <v>0</v>
      </c>
      <c r="E187" s="86">
        <f t="shared" si="7"/>
        <v>182.033405235781</v>
      </c>
      <c r="F187" s="9">
        <f t="shared" si="10"/>
        <v>1098005140.7493589</v>
      </c>
      <c r="G187" s="1"/>
      <c r="H187" s="1"/>
      <c r="I187" s="1"/>
      <c r="J187" s="1">
        <v>801</v>
      </c>
      <c r="K187" s="86">
        <f t="shared" si="8"/>
        <v>13.35</v>
      </c>
      <c r="L187" s="1">
        <v>125</v>
      </c>
    </row>
    <row r="188" spans="1:12">
      <c r="A188" s="9">
        <f t="shared" si="9"/>
        <v>153</v>
      </c>
      <c r="B188" s="1">
        <v>2.5499999999999998</v>
      </c>
      <c r="C188" s="1">
        <v>19.189</v>
      </c>
      <c r="D188" s="1">
        <v>184</v>
      </c>
      <c r="E188" s="86">
        <f t="shared" si="7"/>
        <v>177.56314329456708</v>
      </c>
      <c r="F188" s="9">
        <f t="shared" si="10"/>
        <v>994057022.92943895</v>
      </c>
      <c r="G188" s="1"/>
      <c r="H188" s="1"/>
      <c r="I188" s="1"/>
      <c r="J188" s="1">
        <v>809</v>
      </c>
      <c r="K188" s="86">
        <f t="shared" si="8"/>
        <v>13.483333333333333</v>
      </c>
      <c r="L188" s="1">
        <v>127</v>
      </c>
    </row>
    <row r="189" spans="1:12">
      <c r="A189" s="9">
        <f t="shared" si="9"/>
        <v>153.99960000000002</v>
      </c>
      <c r="B189" s="1">
        <v>2.5666600000000002</v>
      </c>
      <c r="C189" s="1">
        <v>19.942</v>
      </c>
      <c r="D189" s="1">
        <v>429</v>
      </c>
      <c r="E189" s="86">
        <f t="shared" ref="E189:E252" si="11">(AVERAGE(D165:D189)-E188)*(2/(1+25))+E188</f>
        <v>174.10443996421577</v>
      </c>
      <c r="F189" s="9">
        <f t="shared" si="10"/>
        <v>918838927.19545782</v>
      </c>
      <c r="G189" s="1"/>
      <c r="H189" s="1"/>
      <c r="I189" s="1"/>
      <c r="J189" s="1">
        <v>814</v>
      </c>
      <c r="K189" s="86">
        <f t="shared" si="8"/>
        <v>13.566666666666666</v>
      </c>
      <c r="L189" s="1">
        <v>127</v>
      </c>
    </row>
    <row r="190" spans="1:12">
      <c r="A190" s="9">
        <f t="shared" si="9"/>
        <v>154.99979999999999</v>
      </c>
      <c r="B190" s="1">
        <v>2.5833300000000001</v>
      </c>
      <c r="C190" s="1">
        <v>20.994</v>
      </c>
      <c r="D190" s="1">
        <v>499</v>
      </c>
      <c r="E190" s="86">
        <f t="shared" si="11"/>
        <v>171.82255996696841</v>
      </c>
      <c r="F190" s="9">
        <f t="shared" si="10"/>
        <v>871607063.3398329</v>
      </c>
      <c r="G190" s="1"/>
      <c r="H190" s="1"/>
      <c r="I190" s="1"/>
      <c r="J190" s="1">
        <v>819</v>
      </c>
      <c r="K190" s="86">
        <f t="shared" si="8"/>
        <v>13.65</v>
      </c>
      <c r="L190" s="1">
        <v>126</v>
      </c>
    </row>
    <row r="191" spans="1:12">
      <c r="A191" s="9">
        <f t="shared" si="9"/>
        <v>156</v>
      </c>
      <c r="B191" s="1">
        <v>2.6</v>
      </c>
      <c r="C191" s="1">
        <v>22.363</v>
      </c>
      <c r="D191" s="1">
        <v>311</v>
      </c>
      <c r="E191" s="86">
        <f t="shared" si="11"/>
        <v>170.09159381566315</v>
      </c>
      <c r="F191" s="9">
        <f t="shared" si="10"/>
        <v>837011456.91466141</v>
      </c>
      <c r="G191" s="1"/>
      <c r="H191" s="1"/>
      <c r="I191" s="1"/>
      <c r="J191" s="1">
        <v>823</v>
      </c>
      <c r="K191" s="86">
        <f t="shared" si="8"/>
        <v>13.716666666666667</v>
      </c>
      <c r="L191" s="1">
        <v>125</v>
      </c>
    </row>
    <row r="192" spans="1:12">
      <c r="A192" s="9">
        <f t="shared" si="9"/>
        <v>156.99959999999999</v>
      </c>
      <c r="B192" s="1">
        <v>2.61666</v>
      </c>
      <c r="C192" s="1">
        <v>23.693999999999999</v>
      </c>
      <c r="D192" s="1">
        <v>419</v>
      </c>
      <c r="E192" s="86">
        <f t="shared" si="11"/>
        <v>169.21377890676598</v>
      </c>
      <c r="F192" s="9">
        <f t="shared" si="10"/>
        <v>819866039.08106863</v>
      </c>
      <c r="G192" s="1"/>
      <c r="H192" s="1"/>
      <c r="I192" s="1"/>
      <c r="J192" s="1">
        <v>825</v>
      </c>
      <c r="K192" s="86">
        <f t="shared" si="8"/>
        <v>13.75</v>
      </c>
      <c r="L192" s="1">
        <v>124</v>
      </c>
    </row>
    <row r="193" spans="1:12">
      <c r="A193" s="9">
        <f t="shared" si="9"/>
        <v>157.99979999999999</v>
      </c>
      <c r="B193" s="1">
        <v>2.6333299999999999</v>
      </c>
      <c r="C193" s="1">
        <v>25.192</v>
      </c>
      <c r="D193" s="1">
        <v>398</v>
      </c>
      <c r="E193" s="86">
        <f t="shared" si="11"/>
        <v>169.04041129855321</v>
      </c>
      <c r="F193" s="9">
        <f t="shared" si="10"/>
        <v>816511231.37604463</v>
      </c>
      <c r="G193" s="1"/>
      <c r="H193" s="1"/>
      <c r="I193" s="1"/>
      <c r="J193" s="1">
        <v>833</v>
      </c>
      <c r="K193" s="86">
        <f t="shared" si="8"/>
        <v>13.883333333333333</v>
      </c>
      <c r="L193" s="1">
        <v>121</v>
      </c>
    </row>
    <row r="194" spans="1:12">
      <c r="A194" s="9">
        <f t="shared" si="9"/>
        <v>159</v>
      </c>
      <c r="B194" s="1">
        <v>2.65</v>
      </c>
      <c r="C194" s="1">
        <v>26.038</v>
      </c>
      <c r="D194" s="1">
        <v>279</v>
      </c>
      <c r="E194" s="86">
        <f t="shared" si="11"/>
        <v>169.18191812174143</v>
      </c>
      <c r="F194" s="9">
        <f t="shared" si="10"/>
        <v>819248732.40124238</v>
      </c>
      <c r="G194" s="1"/>
      <c r="H194" s="1"/>
      <c r="I194" s="1"/>
      <c r="J194" s="1">
        <v>840</v>
      </c>
      <c r="K194" s="86">
        <f t="shared" si="8"/>
        <v>14</v>
      </c>
      <c r="L194" s="1">
        <v>119</v>
      </c>
    </row>
    <row r="195" spans="1:12">
      <c r="A195" s="9">
        <f t="shared" si="9"/>
        <v>159.99959999999999</v>
      </c>
      <c r="B195" s="1">
        <v>2.6666599999999998</v>
      </c>
      <c r="C195" s="1">
        <v>26.747</v>
      </c>
      <c r="D195" s="1">
        <v>259</v>
      </c>
      <c r="E195" s="86">
        <f t="shared" si="11"/>
        <v>169.69100134314593</v>
      </c>
      <c r="F195" s="9">
        <f t="shared" si="10"/>
        <v>829154094.60388136</v>
      </c>
      <c r="G195" s="1"/>
      <c r="H195" s="1"/>
      <c r="I195" s="1"/>
      <c r="J195" s="1">
        <v>844</v>
      </c>
      <c r="K195" s="86">
        <f t="shared" si="8"/>
        <v>14.066666666666666</v>
      </c>
      <c r="L195" s="1">
        <v>116</v>
      </c>
    </row>
    <row r="196" spans="1:12">
      <c r="A196" s="9">
        <f t="shared" si="9"/>
        <v>160.99980000000002</v>
      </c>
      <c r="B196" s="1">
        <v>2.6833300000000002</v>
      </c>
      <c r="C196" s="1">
        <v>26.893000000000001</v>
      </c>
      <c r="D196" s="1">
        <v>209</v>
      </c>
      <c r="E196" s="86">
        <f t="shared" si="11"/>
        <v>170.38553970136547</v>
      </c>
      <c r="F196" s="9">
        <f t="shared" si="10"/>
        <v>842812439.52741122</v>
      </c>
      <c r="G196" s="1"/>
      <c r="H196" s="1"/>
      <c r="I196" s="1"/>
      <c r="J196" s="1">
        <v>849</v>
      </c>
      <c r="K196" s="86">
        <f t="shared" si="8"/>
        <v>14.15</v>
      </c>
      <c r="L196" s="1">
        <v>114</v>
      </c>
    </row>
    <row r="197" spans="1:12">
      <c r="A197" s="9">
        <f t="shared" si="9"/>
        <v>162</v>
      </c>
      <c r="B197" s="1">
        <v>2.7</v>
      </c>
      <c r="C197" s="1">
        <v>26.992000000000001</v>
      </c>
      <c r="D197" s="1">
        <v>208</v>
      </c>
      <c r="E197" s="86">
        <f t="shared" si="11"/>
        <v>171.22972895510659</v>
      </c>
      <c r="F197" s="9">
        <f t="shared" si="10"/>
        <v>859640121.52056336</v>
      </c>
      <c r="G197" s="1"/>
      <c r="H197" s="1"/>
      <c r="I197" s="1"/>
      <c r="J197" s="1">
        <v>853</v>
      </c>
      <c r="K197" s="86">
        <f t="shared" si="8"/>
        <v>14.216666666666667</v>
      </c>
      <c r="L197" s="1">
        <v>116</v>
      </c>
    </row>
    <row r="198" spans="1:12">
      <c r="A198" s="9">
        <f t="shared" si="9"/>
        <v>162.99960000000002</v>
      </c>
      <c r="B198" s="1">
        <v>2.7166600000000001</v>
      </c>
      <c r="C198" s="1">
        <v>27.091000000000001</v>
      </c>
      <c r="D198" s="1">
        <v>186</v>
      </c>
      <c r="E198" s="86">
        <f t="shared" si="11"/>
        <v>172.0674421124061</v>
      </c>
      <c r="F198" s="9">
        <f t="shared" si="10"/>
        <v>876586566.3050555</v>
      </c>
      <c r="G198" s="1"/>
      <c r="H198" s="1"/>
      <c r="I198" s="1"/>
      <c r="J198" s="1">
        <v>856</v>
      </c>
      <c r="K198" s="86">
        <f t="shared" si="8"/>
        <v>14.266666666666667</v>
      </c>
      <c r="L198" s="1">
        <v>114</v>
      </c>
    </row>
    <row r="199" spans="1:12">
      <c r="A199" s="9">
        <f t="shared" si="9"/>
        <v>163.99979999999999</v>
      </c>
      <c r="B199" s="1">
        <v>2.73333</v>
      </c>
      <c r="C199" s="1">
        <v>27.292000000000002</v>
      </c>
      <c r="D199" s="1">
        <v>210</v>
      </c>
      <c r="E199" s="86">
        <f t="shared" si="11"/>
        <v>172.98225425760563</v>
      </c>
      <c r="F199" s="9">
        <f t="shared" si="10"/>
        <v>895377567.81773603</v>
      </c>
      <c r="G199" s="1"/>
      <c r="H199" s="1"/>
      <c r="I199" s="1"/>
      <c r="J199" s="1">
        <v>860</v>
      </c>
      <c r="K199" s="86">
        <f t="shared" si="8"/>
        <v>14.333333333333334</v>
      </c>
      <c r="L199" s="1">
        <v>112</v>
      </c>
    </row>
    <row r="200" spans="1:12">
      <c r="A200" s="9">
        <f t="shared" si="9"/>
        <v>165</v>
      </c>
      <c r="B200" s="1">
        <v>2.75</v>
      </c>
      <c r="C200" s="1">
        <v>27.702000000000002</v>
      </c>
      <c r="D200" s="1">
        <v>172</v>
      </c>
      <c r="E200" s="86">
        <f t="shared" si="11"/>
        <v>173.78977316086673</v>
      </c>
      <c r="F200" s="9">
        <f t="shared" si="10"/>
        <v>912214277.74515128</v>
      </c>
      <c r="G200" s="1"/>
      <c r="H200" s="1"/>
      <c r="I200" s="1"/>
      <c r="J200" s="1">
        <v>863</v>
      </c>
      <c r="K200" s="86">
        <f t="shared" si="8"/>
        <v>14.383333333333333</v>
      </c>
      <c r="L200" s="1">
        <v>111</v>
      </c>
    </row>
    <row r="201" spans="1:12">
      <c r="A201" s="9">
        <f t="shared" si="9"/>
        <v>165.99959999999999</v>
      </c>
      <c r="B201" s="1">
        <v>2.7666599999999999</v>
      </c>
      <c r="C201" s="1">
        <v>27.702000000000002</v>
      </c>
      <c r="D201" s="1">
        <v>231</v>
      </c>
      <c r="E201" s="86">
        <f t="shared" si="11"/>
        <v>174.7690213792616</v>
      </c>
      <c r="F201" s="9">
        <f t="shared" si="10"/>
        <v>932948815.46358383</v>
      </c>
      <c r="G201" s="1"/>
      <c r="H201" s="1"/>
      <c r="I201" s="1"/>
      <c r="J201" s="1">
        <v>870</v>
      </c>
      <c r="K201" s="86">
        <f t="shared" si="8"/>
        <v>14.5</v>
      </c>
      <c r="L201" s="1">
        <v>113</v>
      </c>
    </row>
    <row r="202" spans="1:12">
      <c r="A202" s="9">
        <f t="shared" si="9"/>
        <v>166.99979999999999</v>
      </c>
      <c r="B202" s="1">
        <v>2.7833299999999999</v>
      </c>
      <c r="C202" s="1">
        <v>28.233000000000001</v>
      </c>
      <c r="D202" s="1">
        <v>254</v>
      </c>
      <c r="E202" s="86">
        <f t="shared" si="11"/>
        <v>175.92217358085685</v>
      </c>
      <c r="F202" s="9">
        <f t="shared" si="10"/>
        <v>957816532.57275641</v>
      </c>
      <c r="G202" s="1"/>
      <c r="H202" s="1"/>
      <c r="I202" s="1"/>
      <c r="J202" s="1">
        <v>873</v>
      </c>
      <c r="K202" s="86">
        <f t="shared" si="8"/>
        <v>14.55</v>
      </c>
      <c r="L202" s="1">
        <v>114</v>
      </c>
    </row>
    <row r="203" spans="1:12">
      <c r="A203" s="9">
        <f t="shared" si="9"/>
        <v>168</v>
      </c>
      <c r="B203" s="1">
        <v>2.8</v>
      </c>
      <c r="C203" s="1">
        <v>28.617000000000001</v>
      </c>
      <c r="D203" s="1">
        <v>188</v>
      </c>
      <c r="E203" s="86">
        <f t="shared" si="11"/>
        <v>177.02662176694477</v>
      </c>
      <c r="F203" s="9">
        <f t="shared" si="10"/>
        <v>982096869.83632708</v>
      </c>
      <c r="G203" s="1"/>
      <c r="H203" s="1"/>
      <c r="I203" s="1"/>
      <c r="J203" s="1">
        <v>873</v>
      </c>
      <c r="K203" s="86">
        <f t="shared" si="8"/>
        <v>14.55</v>
      </c>
      <c r="L203" s="1">
        <v>114</v>
      </c>
    </row>
    <row r="204" spans="1:12">
      <c r="A204" s="9">
        <f t="shared" si="9"/>
        <v>168.99960000000002</v>
      </c>
      <c r="B204" s="1">
        <v>2.8166600000000002</v>
      </c>
      <c r="C204" s="1">
        <v>28.783999999999999</v>
      </c>
      <c r="D204" s="1">
        <v>192</v>
      </c>
      <c r="E204" s="86">
        <f t="shared" si="11"/>
        <v>178.09534316948748</v>
      </c>
      <c r="F204" s="9">
        <f t="shared" si="10"/>
        <v>1006028432.0465736</v>
      </c>
      <c r="G204" s="1"/>
      <c r="H204" s="1"/>
      <c r="I204" s="1"/>
      <c r="J204" s="1">
        <v>876</v>
      </c>
      <c r="K204" s="86">
        <f t="shared" si="8"/>
        <v>14.6</v>
      </c>
      <c r="L204" s="1">
        <v>114</v>
      </c>
    </row>
    <row r="205" spans="1:12">
      <c r="A205" s="9">
        <f t="shared" si="9"/>
        <v>169.99979999999999</v>
      </c>
      <c r="B205" s="1">
        <v>2.8333300000000001</v>
      </c>
      <c r="C205" s="1">
        <v>28.954000000000001</v>
      </c>
      <c r="D205" s="1">
        <v>198</v>
      </c>
      <c r="E205" s="86">
        <f t="shared" si="11"/>
        <v>179.25723984875768</v>
      </c>
      <c r="F205" s="9">
        <f t="shared" si="10"/>
        <v>1032539845.5076183</v>
      </c>
      <c r="G205" s="1"/>
      <c r="H205" s="1"/>
      <c r="I205" s="1"/>
      <c r="J205" s="1">
        <v>881</v>
      </c>
      <c r="K205" s="86">
        <f t="shared" si="8"/>
        <v>14.683333333333334</v>
      </c>
      <c r="L205" s="1">
        <v>115</v>
      </c>
    </row>
    <row r="206" spans="1:12">
      <c r="A206" s="9">
        <f t="shared" si="9"/>
        <v>171</v>
      </c>
      <c r="B206" s="1">
        <v>2.85</v>
      </c>
      <c r="C206" s="1">
        <v>29.125</v>
      </c>
      <c r="D206" s="1">
        <v>186</v>
      </c>
      <c r="E206" s="86">
        <f t="shared" si="11"/>
        <v>180.88975986039171</v>
      </c>
      <c r="F206" s="9">
        <f t="shared" si="10"/>
        <v>1070670726.9721122</v>
      </c>
      <c r="G206" s="1"/>
      <c r="H206" s="1"/>
      <c r="I206" s="1"/>
      <c r="J206" s="1">
        <v>883</v>
      </c>
      <c r="K206" s="86">
        <f t="shared" si="8"/>
        <v>14.716666666666667</v>
      </c>
      <c r="L206" s="1">
        <v>117</v>
      </c>
    </row>
    <row r="207" spans="1:12">
      <c r="A207" s="9">
        <f t="shared" si="9"/>
        <v>171.99959999999999</v>
      </c>
      <c r="B207" s="1">
        <v>2.86666</v>
      </c>
      <c r="C207" s="1">
        <v>29.358000000000001</v>
      </c>
      <c r="D207" s="1">
        <v>182</v>
      </c>
      <c r="E207" s="86">
        <f t="shared" si="11"/>
        <v>182.95670140959234</v>
      </c>
      <c r="F207" s="9">
        <f t="shared" si="10"/>
        <v>1120452078.2514765</v>
      </c>
      <c r="G207" s="1"/>
      <c r="H207" s="1"/>
      <c r="I207" s="1"/>
      <c r="J207" s="1">
        <v>889</v>
      </c>
      <c r="K207" s="86">
        <f t="shared" si="8"/>
        <v>14.816666666666666</v>
      </c>
      <c r="L207" s="1">
        <v>122</v>
      </c>
    </row>
    <row r="208" spans="1:12">
      <c r="A208" s="9">
        <f t="shared" si="9"/>
        <v>172.99979999999999</v>
      </c>
      <c r="B208" s="1">
        <v>2.8833299999999999</v>
      </c>
      <c r="C208" s="1">
        <v>29.416</v>
      </c>
      <c r="D208" s="1">
        <v>174</v>
      </c>
      <c r="E208" s="86">
        <f t="shared" si="11"/>
        <v>185.40003207039294</v>
      </c>
      <c r="F208" s="9">
        <f t="shared" si="10"/>
        <v>1181514945.8965428</v>
      </c>
      <c r="G208" s="1"/>
      <c r="H208" s="1"/>
      <c r="I208" s="1"/>
      <c r="J208" s="1">
        <v>890</v>
      </c>
      <c r="K208" s="86">
        <f t="shared" si="8"/>
        <v>14.833333333333334</v>
      </c>
      <c r="L208" s="1">
        <v>122</v>
      </c>
    </row>
    <row r="209" spans="1:12">
      <c r="A209" s="9">
        <f t="shared" si="9"/>
        <v>174</v>
      </c>
      <c r="B209" s="1">
        <v>2.9</v>
      </c>
      <c r="C209" s="1">
        <v>29.241</v>
      </c>
      <c r="D209" s="1">
        <v>148</v>
      </c>
      <c r="E209" s="86">
        <f t="shared" si="11"/>
        <v>188.11079883420888</v>
      </c>
      <c r="F209" s="9">
        <f t="shared" si="10"/>
        <v>1252145828.0468297</v>
      </c>
      <c r="G209" s="1"/>
      <c r="H209" s="1"/>
      <c r="I209" s="1"/>
      <c r="J209" s="1">
        <v>894</v>
      </c>
      <c r="K209" s="86">
        <f t="shared" si="8"/>
        <v>14.9</v>
      </c>
      <c r="L209" s="1">
        <v>126</v>
      </c>
    </row>
    <row r="210" spans="1:12">
      <c r="A210" s="9">
        <f t="shared" si="9"/>
        <v>174.99959999999999</v>
      </c>
      <c r="B210" s="1">
        <v>2.9166599999999998</v>
      </c>
      <c r="C210" s="1">
        <v>29.298999999999999</v>
      </c>
      <c r="D210" s="1">
        <v>220</v>
      </c>
      <c r="E210" s="86">
        <f t="shared" si="11"/>
        <v>191.28996815465436</v>
      </c>
      <c r="F210" s="9">
        <f t="shared" si="10"/>
        <v>1338963626.6870182</v>
      </c>
      <c r="G210" s="1"/>
      <c r="H210" s="1"/>
      <c r="I210" s="1"/>
      <c r="J210" s="1">
        <v>895</v>
      </c>
      <c r="K210" s="86">
        <f t="shared" si="8"/>
        <v>14.916666666666666</v>
      </c>
      <c r="L210" s="1">
        <v>126</v>
      </c>
    </row>
    <row r="211" spans="1:12">
      <c r="A211" s="9">
        <f t="shared" si="9"/>
        <v>175.99980000000002</v>
      </c>
      <c r="B211" s="1">
        <v>2.9333300000000002</v>
      </c>
      <c r="C211" s="1">
        <v>29.125</v>
      </c>
      <c r="D211" s="1">
        <v>205</v>
      </c>
      <c r="E211" s="86">
        <f t="shared" si="11"/>
        <v>194.85535521968094</v>
      </c>
      <c r="F211" s="9">
        <f t="shared" si="10"/>
        <v>1441615304.1580317</v>
      </c>
      <c r="G211" s="1"/>
      <c r="H211" s="1"/>
      <c r="I211" s="1"/>
      <c r="J211" s="1">
        <v>901</v>
      </c>
      <c r="K211" s="86">
        <f t="shared" si="8"/>
        <v>15.016666666666667</v>
      </c>
      <c r="L211" s="1">
        <v>129</v>
      </c>
    </row>
    <row r="212" spans="1:12">
      <c r="A212" s="9">
        <f t="shared" si="9"/>
        <v>177</v>
      </c>
      <c r="B212" s="1">
        <v>2.95</v>
      </c>
      <c r="C212" s="1">
        <v>28.728000000000002</v>
      </c>
      <c r="D212" s="1">
        <v>200</v>
      </c>
      <c r="E212" s="86">
        <f t="shared" si="11"/>
        <v>198.76186635662856</v>
      </c>
      <c r="F212" s="9">
        <f t="shared" si="10"/>
        <v>1560746121.3203924</v>
      </c>
      <c r="G212" s="1"/>
      <c r="H212" s="1"/>
      <c r="I212" s="1"/>
      <c r="J212" s="1">
        <v>905</v>
      </c>
      <c r="K212" s="86">
        <f t="shared" si="8"/>
        <v>15.083333333333334</v>
      </c>
      <c r="L212" s="1">
        <v>131</v>
      </c>
    </row>
    <row r="213" spans="1:12">
      <c r="A213" s="9">
        <f t="shared" si="9"/>
        <v>177.99960000000002</v>
      </c>
      <c r="B213" s="1">
        <v>2.9666600000000001</v>
      </c>
      <c r="C213" s="1">
        <v>28.728000000000002</v>
      </c>
      <c r="D213" s="1">
        <v>216</v>
      </c>
      <c r="E213" s="86">
        <f t="shared" si="11"/>
        <v>202.46633817534945</v>
      </c>
      <c r="F213" s="9">
        <f t="shared" si="10"/>
        <v>1680394738.2116015</v>
      </c>
      <c r="G213" s="1"/>
      <c r="H213" s="1"/>
      <c r="I213" s="1"/>
      <c r="J213" s="1">
        <v>910</v>
      </c>
      <c r="K213" s="86">
        <f t="shared" si="8"/>
        <v>15.166666666666666</v>
      </c>
      <c r="L213" s="1">
        <v>134</v>
      </c>
    </row>
    <row r="214" spans="1:12">
      <c r="A214" s="9">
        <f t="shared" si="9"/>
        <v>178.99979999999999</v>
      </c>
      <c r="B214" s="1">
        <v>2.98333</v>
      </c>
      <c r="C214" s="1">
        <v>28.506</v>
      </c>
      <c r="D214" s="1">
        <v>195</v>
      </c>
      <c r="E214" s="86">
        <f t="shared" si="11"/>
        <v>205.16585062339948</v>
      </c>
      <c r="F214" s="9">
        <f t="shared" si="10"/>
        <v>1771822859.895364</v>
      </c>
      <c r="G214" s="1"/>
      <c r="H214" s="1"/>
      <c r="I214" s="1"/>
      <c r="J214" s="1">
        <v>916</v>
      </c>
      <c r="K214" s="86">
        <f t="shared" si="8"/>
        <v>15.266666666666667</v>
      </c>
      <c r="L214" s="1">
        <v>140</v>
      </c>
    </row>
    <row r="215" spans="1:12">
      <c r="A215" s="9">
        <f t="shared" si="9"/>
        <v>180</v>
      </c>
      <c r="B215" s="1">
        <v>3</v>
      </c>
      <c r="C215" s="1">
        <v>28.178999999999998</v>
      </c>
      <c r="D215" s="1">
        <v>201</v>
      </c>
      <c r="E215" s="86">
        <f t="shared" si="11"/>
        <v>206.74078519083028</v>
      </c>
      <c r="F215" s="9">
        <f t="shared" si="10"/>
        <v>1826857386.3681414</v>
      </c>
      <c r="G215" s="1"/>
      <c r="H215" s="1"/>
      <c r="I215" s="1"/>
      <c r="J215" s="1">
        <v>922</v>
      </c>
      <c r="K215" s="86">
        <f t="shared" si="8"/>
        <v>15.366666666666667</v>
      </c>
      <c r="L215" s="1">
        <v>142</v>
      </c>
    </row>
    <row r="216" spans="1:12">
      <c r="A216" s="9">
        <f t="shared" si="9"/>
        <v>180.99959999999999</v>
      </c>
      <c r="B216" s="1">
        <v>3.0166599999999999</v>
      </c>
      <c r="C216" s="1">
        <v>28.018000000000001</v>
      </c>
      <c r="D216" s="1">
        <v>260</v>
      </c>
      <c r="E216" s="86">
        <f t="shared" si="11"/>
        <v>208.03764786845872</v>
      </c>
      <c r="F216" s="9">
        <f t="shared" si="10"/>
        <v>1873129223.3898859</v>
      </c>
      <c r="G216" s="1"/>
      <c r="H216" s="1"/>
      <c r="I216" s="1"/>
      <c r="J216" s="1">
        <v>929</v>
      </c>
      <c r="K216" s="86">
        <f t="shared" si="8"/>
        <v>15.483333333333333</v>
      </c>
      <c r="L216" s="1">
        <v>146</v>
      </c>
    </row>
    <row r="217" spans="1:12">
      <c r="A217" s="9">
        <f t="shared" si="9"/>
        <v>181.99979999999999</v>
      </c>
      <c r="B217" s="1">
        <v>3.0333299999999999</v>
      </c>
      <c r="C217" s="1">
        <v>27.859000000000002</v>
      </c>
      <c r="D217" s="1">
        <v>259</v>
      </c>
      <c r="E217" s="86">
        <f t="shared" si="11"/>
        <v>208.74244418626958</v>
      </c>
      <c r="F217" s="9">
        <f t="shared" si="10"/>
        <v>1898641885.1578119</v>
      </c>
      <c r="G217" s="1"/>
      <c r="H217" s="1"/>
      <c r="I217" s="1"/>
      <c r="J217" s="1">
        <v>935</v>
      </c>
      <c r="K217" s="86">
        <f t="shared" si="8"/>
        <v>15.583333333333334</v>
      </c>
      <c r="L217" s="1">
        <v>150</v>
      </c>
    </row>
    <row r="218" spans="1:12">
      <c r="A218" s="9">
        <f t="shared" si="9"/>
        <v>183</v>
      </c>
      <c r="B218" s="1">
        <v>3.05</v>
      </c>
      <c r="C218" s="1">
        <v>27.702000000000002</v>
      </c>
      <c r="D218" s="1">
        <v>213</v>
      </c>
      <c r="E218" s="86">
        <f t="shared" si="11"/>
        <v>208.82379463347962</v>
      </c>
      <c r="F218" s="9">
        <f t="shared" si="10"/>
        <v>1901603346.7101142</v>
      </c>
      <c r="G218" s="1"/>
      <c r="H218" s="1"/>
      <c r="I218" s="1"/>
      <c r="J218" s="1">
        <v>940</v>
      </c>
      <c r="K218" s="86">
        <f t="shared" si="8"/>
        <v>15.666666666666666</v>
      </c>
      <c r="L218" s="1">
        <v>152</v>
      </c>
    </row>
    <row r="219" spans="1:12">
      <c r="A219" s="9">
        <f t="shared" si="9"/>
        <v>183.99960000000002</v>
      </c>
      <c r="B219" s="1">
        <v>3.0666600000000002</v>
      </c>
      <c r="C219" s="1">
        <v>27.597999999999999</v>
      </c>
      <c r="D219" s="1">
        <v>244</v>
      </c>
      <c r="E219" s="86">
        <f t="shared" si="11"/>
        <v>208.79119504628889</v>
      </c>
      <c r="F219" s="9">
        <f t="shared" si="10"/>
        <v>1900416183.7349312</v>
      </c>
      <c r="G219" s="1"/>
      <c r="H219" s="1"/>
      <c r="I219" s="1"/>
      <c r="J219" s="1">
        <v>946</v>
      </c>
      <c r="K219" s="86">
        <f t="shared" si="8"/>
        <v>15.766666666666667</v>
      </c>
      <c r="L219" s="1">
        <v>154</v>
      </c>
    </row>
    <row r="220" spans="1:12">
      <c r="A220" s="9">
        <f t="shared" si="9"/>
        <v>184.99979999999999</v>
      </c>
      <c r="B220" s="1">
        <v>3.0833300000000001</v>
      </c>
      <c r="C220" s="1">
        <v>27.547000000000001</v>
      </c>
      <c r="D220" s="1">
        <v>225</v>
      </c>
      <c r="E220" s="86">
        <f t="shared" si="11"/>
        <v>208.65648773503591</v>
      </c>
      <c r="F220" s="9">
        <f t="shared" si="10"/>
        <v>1895516507.5225804</v>
      </c>
      <c r="G220" s="1"/>
      <c r="H220" s="1"/>
      <c r="I220" s="1"/>
      <c r="J220" s="1">
        <v>951</v>
      </c>
      <c r="K220" s="86">
        <f t="shared" si="8"/>
        <v>15.85</v>
      </c>
      <c r="L220" s="1">
        <v>156</v>
      </c>
    </row>
    <row r="221" spans="1:12">
      <c r="A221" s="9">
        <f t="shared" si="9"/>
        <v>186</v>
      </c>
      <c r="B221" s="1">
        <v>3.1</v>
      </c>
      <c r="C221" s="1">
        <v>27.597999999999999</v>
      </c>
      <c r="D221" s="1">
        <v>251</v>
      </c>
      <c r="E221" s="86">
        <f t="shared" si="11"/>
        <v>208.66137329387931</v>
      </c>
      <c r="F221" s="9">
        <f t="shared" si="10"/>
        <v>1895694043.007632</v>
      </c>
      <c r="G221" s="1"/>
      <c r="H221" s="1"/>
      <c r="I221" s="1"/>
      <c r="J221" s="1">
        <v>956</v>
      </c>
      <c r="K221" s="86">
        <f t="shared" si="8"/>
        <v>15.933333333333334</v>
      </c>
      <c r="L221" s="1">
        <v>158</v>
      </c>
    </row>
    <row r="222" spans="1:12">
      <c r="A222" s="9">
        <f t="shared" si="9"/>
        <v>186.99959999999999</v>
      </c>
      <c r="B222" s="1">
        <v>3.11666</v>
      </c>
      <c r="C222" s="1">
        <v>27.041</v>
      </c>
      <c r="D222" s="1">
        <v>226</v>
      </c>
      <c r="E222" s="86">
        <f t="shared" si="11"/>
        <v>208.7212676558886</v>
      </c>
      <c r="F222" s="9">
        <f t="shared" si="10"/>
        <v>1897871547.7249935</v>
      </c>
      <c r="G222" s="1"/>
      <c r="H222" s="1"/>
      <c r="I222" s="1"/>
      <c r="J222" s="1">
        <v>963</v>
      </c>
      <c r="K222" s="86">
        <f t="shared" si="8"/>
        <v>16.05</v>
      </c>
      <c r="L222" s="1">
        <v>161</v>
      </c>
    </row>
    <row r="223" spans="1:12">
      <c r="A223" s="9">
        <f t="shared" si="9"/>
        <v>187.99979999999999</v>
      </c>
      <c r="B223" s="1">
        <v>3.1333299999999999</v>
      </c>
      <c r="C223" s="1">
        <v>27.091000000000001</v>
      </c>
      <c r="D223" s="1">
        <v>244</v>
      </c>
      <c r="E223" s="86">
        <f t="shared" si="11"/>
        <v>208.95501629774333</v>
      </c>
      <c r="F223" s="9">
        <f t="shared" si="10"/>
        <v>1906387607.1935422</v>
      </c>
      <c r="G223" s="1"/>
      <c r="H223" s="1"/>
      <c r="I223" s="1"/>
      <c r="J223" s="1">
        <v>965</v>
      </c>
      <c r="K223" s="86">
        <f t="shared" si="8"/>
        <v>16.083333333333332</v>
      </c>
      <c r="L223" s="1">
        <v>162</v>
      </c>
    </row>
    <row r="224" spans="1:12">
      <c r="A224" s="9">
        <f t="shared" si="9"/>
        <v>189</v>
      </c>
      <c r="B224" s="1">
        <v>3.15</v>
      </c>
      <c r="C224" s="1">
        <v>27.140999999999998</v>
      </c>
      <c r="D224" s="1">
        <v>252</v>
      </c>
      <c r="E224" s="86">
        <f t="shared" si="11"/>
        <v>209.30001504407076</v>
      </c>
      <c r="F224" s="9">
        <f t="shared" si="10"/>
        <v>1919009117.8583469</v>
      </c>
      <c r="G224" s="1"/>
      <c r="H224" s="1"/>
      <c r="I224" s="1"/>
      <c r="J224" s="1">
        <v>969</v>
      </c>
      <c r="K224" s="86">
        <f t="shared" si="8"/>
        <v>16.149999999999999</v>
      </c>
      <c r="L224" s="1">
        <v>163</v>
      </c>
    </row>
    <row r="225" spans="1:12">
      <c r="A225" s="9">
        <f t="shared" si="9"/>
        <v>189.99959999999999</v>
      </c>
      <c r="B225" s="1">
        <v>3.1666599999999998</v>
      </c>
      <c r="C225" s="1">
        <v>27.597999999999999</v>
      </c>
      <c r="D225" s="1">
        <v>241</v>
      </c>
      <c r="E225" s="86">
        <f t="shared" si="11"/>
        <v>209.83078311760377</v>
      </c>
      <c r="F225" s="9">
        <f t="shared" si="10"/>
        <v>1938549102.3890648</v>
      </c>
      <c r="G225" s="1"/>
      <c r="H225" s="1"/>
      <c r="I225" s="1"/>
      <c r="J225" s="1">
        <v>970</v>
      </c>
      <c r="K225" s="86">
        <f t="shared" si="8"/>
        <v>16.166666666666668</v>
      </c>
      <c r="L225" s="1">
        <v>163</v>
      </c>
    </row>
    <row r="226" spans="1:12">
      <c r="A226" s="9">
        <f t="shared" si="9"/>
        <v>190.99980000000002</v>
      </c>
      <c r="B226" s="1">
        <v>3.1833300000000002</v>
      </c>
      <c r="C226" s="1">
        <v>27.702000000000002</v>
      </c>
      <c r="D226" s="1">
        <v>231</v>
      </c>
      <c r="E226" s="86">
        <f t="shared" si="11"/>
        <v>210.32072287778809</v>
      </c>
      <c r="F226" s="9">
        <f t="shared" si="10"/>
        <v>1956718103.6007252</v>
      </c>
      <c r="G226" s="1"/>
      <c r="H226" s="1"/>
      <c r="I226" s="1"/>
      <c r="J226" s="1">
        <v>976</v>
      </c>
      <c r="K226" s="86">
        <f t="shared" si="8"/>
        <v>16.266666666666666</v>
      </c>
      <c r="L226" s="1">
        <v>164</v>
      </c>
    </row>
    <row r="227" spans="1:12">
      <c r="A227" s="9">
        <f t="shared" si="9"/>
        <v>192</v>
      </c>
      <c r="B227" s="1">
        <v>3.2</v>
      </c>
      <c r="C227" s="1">
        <v>28.286999999999999</v>
      </c>
      <c r="D227" s="1">
        <v>223</v>
      </c>
      <c r="E227" s="86">
        <f t="shared" si="11"/>
        <v>210.67759034872748</v>
      </c>
      <c r="F227" s="9">
        <f t="shared" si="10"/>
        <v>1970032403.8629467</v>
      </c>
      <c r="G227" s="1"/>
      <c r="H227" s="1"/>
      <c r="I227" s="1"/>
      <c r="J227" s="1">
        <v>979</v>
      </c>
      <c r="K227" s="86">
        <f t="shared" si="8"/>
        <v>16.316666666666666</v>
      </c>
      <c r="L227" s="1">
        <v>164</v>
      </c>
    </row>
    <row r="228" spans="1:12">
      <c r="A228" s="9">
        <f t="shared" si="9"/>
        <v>192.99960000000002</v>
      </c>
      <c r="B228" s="1">
        <v>3.2166600000000001</v>
      </c>
      <c r="C228" s="1">
        <v>28.178999999999998</v>
      </c>
      <c r="D228" s="1">
        <v>243</v>
      </c>
      <c r="E228" s="86">
        <f t="shared" si="11"/>
        <v>211.17623724497921</v>
      </c>
      <c r="F228" s="9">
        <f t="shared" si="10"/>
        <v>1988749984.5145209</v>
      </c>
      <c r="G228" s="1"/>
      <c r="H228" s="1"/>
      <c r="I228" s="1"/>
      <c r="J228" s="1">
        <v>984</v>
      </c>
      <c r="K228" s="86">
        <f t="shared" ref="K228:K291" si="12">J228/60</f>
        <v>16.399999999999999</v>
      </c>
      <c r="L228" s="1">
        <v>164</v>
      </c>
    </row>
    <row r="229" spans="1:12">
      <c r="A229" s="9">
        <f t="shared" ref="A229:A292" si="13">B229*60</f>
        <v>193.99979999999999</v>
      </c>
      <c r="B229" s="1">
        <v>3.23333</v>
      </c>
      <c r="C229" s="1">
        <v>28.841000000000001</v>
      </c>
      <c r="D229" s="1">
        <v>233</v>
      </c>
      <c r="E229" s="86">
        <f t="shared" si="11"/>
        <v>211.76268053382697</v>
      </c>
      <c r="F229" s="9">
        <f t="shared" ref="F229:F292" si="14">E229^4</f>
        <v>2010933471.285625</v>
      </c>
      <c r="G229" s="1"/>
      <c r="H229" s="1"/>
      <c r="I229" s="1"/>
      <c r="J229" s="1">
        <v>991</v>
      </c>
      <c r="K229" s="86">
        <f t="shared" si="12"/>
        <v>16.516666666666666</v>
      </c>
      <c r="L229" s="1">
        <v>165</v>
      </c>
    </row>
    <row r="230" spans="1:12">
      <c r="A230" s="9">
        <f t="shared" si="13"/>
        <v>195</v>
      </c>
      <c r="B230" s="1">
        <v>3.25</v>
      </c>
      <c r="C230" s="1">
        <v>29.068000000000001</v>
      </c>
      <c r="D230" s="1">
        <v>210</v>
      </c>
      <c r="E230" s="86">
        <f t="shared" si="11"/>
        <v>212.34093587737874</v>
      </c>
      <c r="F230" s="9">
        <f t="shared" si="14"/>
        <v>2032988437.344965</v>
      </c>
      <c r="G230" s="1"/>
      <c r="H230" s="1"/>
      <c r="I230" s="1"/>
      <c r="J230" s="1">
        <v>998</v>
      </c>
      <c r="K230" s="86">
        <f t="shared" si="12"/>
        <v>16.633333333333333</v>
      </c>
      <c r="L230" s="1">
        <v>165</v>
      </c>
    </row>
    <row r="231" spans="1:12">
      <c r="A231" s="9">
        <f t="shared" si="13"/>
        <v>195.99959999999999</v>
      </c>
      <c r="B231" s="1">
        <v>3.2666599999999999</v>
      </c>
      <c r="C231" s="1">
        <v>29.183</v>
      </c>
      <c r="D231" s="1">
        <v>189</v>
      </c>
      <c r="E231" s="86">
        <f t="shared" si="11"/>
        <v>212.88394080988806</v>
      </c>
      <c r="F231" s="9">
        <f t="shared" si="14"/>
        <v>2053863629.3533177</v>
      </c>
      <c r="G231" s="1"/>
      <c r="H231" s="1"/>
      <c r="I231" s="1"/>
      <c r="J231" s="1">
        <v>1006</v>
      </c>
      <c r="K231" s="86">
        <f t="shared" si="12"/>
        <v>16.766666666666666</v>
      </c>
      <c r="L231" s="1">
        <v>167</v>
      </c>
    </row>
    <row r="232" spans="1:12">
      <c r="A232" s="9">
        <f t="shared" si="13"/>
        <v>196.99979999999999</v>
      </c>
      <c r="B232" s="1">
        <v>3.2833299999999999</v>
      </c>
      <c r="C232" s="1">
        <v>29.125</v>
      </c>
      <c r="D232" s="1">
        <v>197</v>
      </c>
      <c r="E232" s="86">
        <f t="shared" si="11"/>
        <v>213.43132997835821</v>
      </c>
      <c r="F232" s="9">
        <f t="shared" si="14"/>
        <v>2075069669.9479771</v>
      </c>
      <c r="G232" s="1"/>
      <c r="H232" s="1"/>
      <c r="I232" s="1"/>
      <c r="J232" s="1">
        <v>1013</v>
      </c>
      <c r="K232" s="86">
        <f t="shared" si="12"/>
        <v>16.883333333333333</v>
      </c>
      <c r="L232" s="1">
        <v>168</v>
      </c>
    </row>
    <row r="233" spans="1:12">
      <c r="A233" s="9">
        <f t="shared" si="13"/>
        <v>198</v>
      </c>
      <c r="B233" s="1">
        <v>3.3</v>
      </c>
      <c r="C233" s="1">
        <v>29.010999999999999</v>
      </c>
      <c r="D233" s="1">
        <v>196</v>
      </c>
      <c r="E233" s="86">
        <f t="shared" si="11"/>
        <v>214.00430459540758</v>
      </c>
      <c r="F233" s="9">
        <f t="shared" si="14"/>
        <v>2097442367.1546419</v>
      </c>
      <c r="G233" s="1"/>
      <c r="H233" s="1"/>
      <c r="I233" s="1"/>
      <c r="J233" s="1">
        <v>1020</v>
      </c>
      <c r="K233" s="86">
        <f t="shared" si="12"/>
        <v>17</v>
      </c>
      <c r="L233" s="1">
        <v>169</v>
      </c>
    </row>
    <row r="234" spans="1:12">
      <c r="A234" s="9">
        <f t="shared" si="13"/>
        <v>198.99960000000002</v>
      </c>
      <c r="B234" s="1">
        <v>3.3166600000000002</v>
      </c>
      <c r="C234" s="1">
        <v>28.783999999999999</v>
      </c>
      <c r="D234" s="1">
        <v>173</v>
      </c>
      <c r="E234" s="86">
        <f t="shared" si="11"/>
        <v>214.61012731883775</v>
      </c>
      <c r="F234" s="9">
        <f t="shared" si="14"/>
        <v>2121293927.8243568</v>
      </c>
      <c r="G234" s="1"/>
      <c r="H234" s="1"/>
      <c r="I234" s="1"/>
      <c r="J234" s="1">
        <v>1029</v>
      </c>
      <c r="K234" s="86">
        <f t="shared" si="12"/>
        <v>17.149999999999999</v>
      </c>
      <c r="L234" s="1">
        <v>169</v>
      </c>
    </row>
    <row r="235" spans="1:12">
      <c r="A235" s="9">
        <f t="shared" si="13"/>
        <v>199.99979999999999</v>
      </c>
      <c r="B235" s="1">
        <v>3.3333300000000001</v>
      </c>
      <c r="C235" s="1">
        <v>28.728000000000002</v>
      </c>
      <c r="D235" s="1">
        <v>208</v>
      </c>
      <c r="E235" s="86">
        <f t="shared" si="11"/>
        <v>215.13242521738869</v>
      </c>
      <c r="F235" s="9">
        <f t="shared" si="14"/>
        <v>2142019856.6080527</v>
      </c>
      <c r="G235" s="1"/>
      <c r="H235" s="1"/>
      <c r="I235" s="1"/>
      <c r="J235" s="1">
        <v>1035</v>
      </c>
      <c r="K235" s="86">
        <f t="shared" si="12"/>
        <v>17.25</v>
      </c>
      <c r="L235" s="1">
        <v>169</v>
      </c>
    </row>
    <row r="236" spans="1:12">
      <c r="A236" s="9">
        <f t="shared" si="13"/>
        <v>201</v>
      </c>
      <c r="B236" s="1">
        <v>3.35</v>
      </c>
      <c r="C236" s="1">
        <v>28.728000000000002</v>
      </c>
      <c r="D236" s="1">
        <v>202</v>
      </c>
      <c r="E236" s="86">
        <f t="shared" si="11"/>
        <v>215.60531558528186</v>
      </c>
      <c r="F236" s="9">
        <f t="shared" si="14"/>
        <v>2160915851.9644828</v>
      </c>
      <c r="G236" s="1"/>
      <c r="H236" s="1"/>
      <c r="I236" s="1"/>
      <c r="J236" s="1">
        <v>1037</v>
      </c>
      <c r="K236" s="86">
        <f t="shared" si="12"/>
        <v>17.283333333333335</v>
      </c>
      <c r="L236" s="1">
        <v>169</v>
      </c>
    </row>
    <row r="237" spans="1:12">
      <c r="A237" s="9">
        <f t="shared" si="13"/>
        <v>201.99959999999999</v>
      </c>
      <c r="B237" s="1">
        <v>3.36666</v>
      </c>
      <c r="C237" s="1">
        <v>28.728000000000002</v>
      </c>
      <c r="D237" s="1">
        <v>213</v>
      </c>
      <c r="E237" s="86">
        <f t="shared" si="11"/>
        <v>216.08182977102942</v>
      </c>
      <c r="F237" s="9">
        <f t="shared" si="14"/>
        <v>2180082833.180851</v>
      </c>
      <c r="G237" s="1"/>
      <c r="H237" s="1"/>
      <c r="I237" s="1"/>
      <c r="J237" s="1">
        <v>1043</v>
      </c>
      <c r="K237" s="86">
        <f t="shared" si="12"/>
        <v>17.383333333333333</v>
      </c>
      <c r="L237" s="1">
        <v>169</v>
      </c>
    </row>
    <row r="238" spans="1:12">
      <c r="A238" s="9">
        <f t="shared" si="13"/>
        <v>202.99979999999999</v>
      </c>
      <c r="B238" s="1">
        <v>3.3833299999999999</v>
      </c>
      <c r="C238" s="1">
        <v>28.617000000000001</v>
      </c>
      <c r="D238" s="1">
        <v>201</v>
      </c>
      <c r="E238" s="86">
        <f t="shared" si="11"/>
        <v>216.47553517325792</v>
      </c>
      <c r="F238" s="9">
        <f t="shared" si="14"/>
        <v>2196014927.5782967</v>
      </c>
      <c r="G238" s="1"/>
      <c r="H238" s="1"/>
      <c r="I238" s="1"/>
      <c r="J238" s="1">
        <v>1048</v>
      </c>
      <c r="K238" s="86">
        <f t="shared" si="12"/>
        <v>17.466666666666665</v>
      </c>
      <c r="L238" s="1">
        <v>170</v>
      </c>
    </row>
    <row r="239" spans="1:12">
      <c r="A239" s="9">
        <f t="shared" si="13"/>
        <v>204</v>
      </c>
      <c r="B239" s="1">
        <v>3.4</v>
      </c>
      <c r="C239" s="1">
        <v>28.451000000000001</v>
      </c>
      <c r="D239" s="1">
        <v>238</v>
      </c>
      <c r="E239" s="86">
        <f t="shared" si="11"/>
        <v>216.97126323685347</v>
      </c>
      <c r="F239" s="9">
        <f t="shared" si="14"/>
        <v>2216199589.3346667</v>
      </c>
      <c r="G239" s="1"/>
      <c r="H239" s="1"/>
      <c r="I239" s="1"/>
      <c r="J239" s="1">
        <v>1053</v>
      </c>
      <c r="K239" s="86">
        <f t="shared" si="12"/>
        <v>17.55</v>
      </c>
      <c r="L239" s="1">
        <v>170</v>
      </c>
    </row>
    <row r="240" spans="1:12">
      <c r="A240" s="9">
        <f t="shared" si="13"/>
        <v>204.99959999999999</v>
      </c>
      <c r="B240" s="1">
        <v>3.4166599999999998</v>
      </c>
      <c r="C240" s="1">
        <v>28.396000000000001</v>
      </c>
      <c r="D240" s="1">
        <v>216</v>
      </c>
      <c r="E240" s="86">
        <f t="shared" si="11"/>
        <v>217.47501221863396</v>
      </c>
      <c r="F240" s="9">
        <f t="shared" si="14"/>
        <v>2236853058.2119465</v>
      </c>
      <c r="G240" s="1"/>
      <c r="H240" s="1"/>
      <c r="I240" s="1"/>
      <c r="J240" s="1">
        <v>1057</v>
      </c>
      <c r="K240" s="86">
        <f t="shared" si="12"/>
        <v>17.616666666666667</v>
      </c>
      <c r="L240" s="1">
        <v>171</v>
      </c>
    </row>
    <row r="241" spans="1:12">
      <c r="A241" s="9">
        <f t="shared" si="13"/>
        <v>205.99980000000002</v>
      </c>
      <c r="B241" s="1">
        <v>3.4333300000000002</v>
      </c>
      <c r="C241" s="1">
        <v>28.341000000000001</v>
      </c>
      <c r="D241" s="1">
        <v>215</v>
      </c>
      <c r="E241" s="86">
        <f t="shared" si="11"/>
        <v>217.80154974027749</v>
      </c>
      <c r="F241" s="9">
        <f t="shared" si="14"/>
        <v>2250317835.9468927</v>
      </c>
      <c r="G241" s="1"/>
      <c r="H241" s="1"/>
      <c r="I241" s="1"/>
      <c r="J241" s="1">
        <v>1062</v>
      </c>
      <c r="K241" s="86">
        <f t="shared" si="12"/>
        <v>17.7</v>
      </c>
      <c r="L241" s="1">
        <v>171</v>
      </c>
    </row>
    <row r="242" spans="1:12">
      <c r="A242" s="9">
        <f t="shared" si="13"/>
        <v>207</v>
      </c>
      <c r="B242" s="1">
        <v>3.45</v>
      </c>
      <c r="C242" s="1">
        <v>28.341000000000001</v>
      </c>
      <c r="D242" s="1">
        <v>263</v>
      </c>
      <c r="E242" s="86">
        <f t="shared" si="11"/>
        <v>218.11527668333306</v>
      </c>
      <c r="F242" s="9">
        <f t="shared" si="14"/>
        <v>2263311539.2670441</v>
      </c>
      <c r="G242" s="1"/>
      <c r="H242" s="1"/>
      <c r="I242" s="1"/>
      <c r="J242" s="1">
        <v>1065</v>
      </c>
      <c r="K242" s="86">
        <f t="shared" si="12"/>
        <v>17.75</v>
      </c>
      <c r="L242" s="1">
        <v>171</v>
      </c>
    </row>
    <row r="243" spans="1:12">
      <c r="A243" s="9">
        <f t="shared" si="13"/>
        <v>207.99960000000002</v>
      </c>
      <c r="B243" s="1">
        <v>3.4666600000000001</v>
      </c>
      <c r="C243" s="1">
        <v>28.341000000000001</v>
      </c>
      <c r="D243" s="1">
        <v>263</v>
      </c>
      <c r="E243" s="86">
        <f t="shared" si="11"/>
        <v>218.55871693846129</v>
      </c>
      <c r="F243" s="9">
        <f t="shared" si="14"/>
        <v>2281773488.4712105</v>
      </c>
      <c r="G243" s="1"/>
      <c r="H243" s="1"/>
      <c r="I243" s="1"/>
      <c r="J243" s="1">
        <v>1069</v>
      </c>
      <c r="K243" s="86">
        <f t="shared" si="12"/>
        <v>17.816666666666666</v>
      </c>
      <c r="L243" s="1">
        <v>171</v>
      </c>
    </row>
    <row r="244" spans="1:12">
      <c r="A244" s="9">
        <f t="shared" si="13"/>
        <v>208.99979999999999</v>
      </c>
      <c r="B244" s="1">
        <v>3.48333</v>
      </c>
      <c r="C244" s="1">
        <v>28.506</v>
      </c>
      <c r="D244" s="1">
        <v>225</v>
      </c>
      <c r="E244" s="86">
        <f t="shared" si="11"/>
        <v>218.90958486627196</v>
      </c>
      <c r="F244" s="9">
        <f t="shared" si="14"/>
        <v>2296461186.2094564</v>
      </c>
      <c r="G244" s="1"/>
      <c r="H244" s="1"/>
      <c r="I244" s="1"/>
      <c r="J244" s="1">
        <v>1075</v>
      </c>
      <c r="K244" s="86">
        <f t="shared" si="12"/>
        <v>17.916666666666668</v>
      </c>
      <c r="L244" s="1">
        <v>171</v>
      </c>
    </row>
    <row r="245" spans="1:12">
      <c r="A245" s="9">
        <f t="shared" si="13"/>
        <v>210</v>
      </c>
      <c r="B245" s="1">
        <v>3.5</v>
      </c>
      <c r="C245" s="1">
        <v>28.286999999999999</v>
      </c>
      <c r="D245" s="1">
        <v>204</v>
      </c>
      <c r="E245" s="86">
        <f t="shared" si="11"/>
        <v>219.16884756886643</v>
      </c>
      <c r="F245" s="9">
        <f t="shared" si="14"/>
        <v>2307359663.3502312</v>
      </c>
      <c r="G245" s="1"/>
      <c r="H245" s="1"/>
      <c r="I245" s="1"/>
      <c r="J245" s="1">
        <v>1080</v>
      </c>
      <c r="K245" s="86">
        <f t="shared" si="12"/>
        <v>18</v>
      </c>
      <c r="L245" s="1">
        <v>171</v>
      </c>
    </row>
    <row r="246" spans="1:12">
      <c r="A246" s="9">
        <f t="shared" si="13"/>
        <v>210.99959999999999</v>
      </c>
      <c r="B246" s="1">
        <v>3.5166599999999999</v>
      </c>
      <c r="C246" s="1">
        <v>28.506</v>
      </c>
      <c r="D246" s="1">
        <v>249</v>
      </c>
      <c r="E246" s="86">
        <f t="shared" si="11"/>
        <v>219.40201314049207</v>
      </c>
      <c r="F246" s="9">
        <f t="shared" si="14"/>
        <v>2317194199.2722998</v>
      </c>
      <c r="G246" s="1"/>
      <c r="H246" s="1"/>
      <c r="I246" s="1"/>
      <c r="J246" s="1">
        <v>1085</v>
      </c>
      <c r="K246" s="86">
        <f t="shared" si="12"/>
        <v>18.083333333333332</v>
      </c>
      <c r="L246" s="1">
        <v>172</v>
      </c>
    </row>
    <row r="247" spans="1:12">
      <c r="A247" s="9">
        <f t="shared" si="13"/>
        <v>211.99979999999999</v>
      </c>
      <c r="B247" s="1">
        <v>3.5333299999999999</v>
      </c>
      <c r="C247" s="1">
        <v>28.396000000000001</v>
      </c>
      <c r="D247" s="1">
        <v>237</v>
      </c>
      <c r="E247" s="86">
        <f t="shared" si="11"/>
        <v>219.6510890527619</v>
      </c>
      <c r="F247" s="9">
        <f t="shared" si="14"/>
        <v>2327734500.5329394</v>
      </c>
      <c r="G247" s="1"/>
      <c r="H247" s="1"/>
      <c r="I247" s="1"/>
      <c r="J247" s="1">
        <v>1090</v>
      </c>
      <c r="K247" s="86">
        <f t="shared" si="12"/>
        <v>18.166666666666668</v>
      </c>
      <c r="L247" s="1">
        <v>172</v>
      </c>
    </row>
    <row r="248" spans="1:12">
      <c r="A248" s="9">
        <f t="shared" si="13"/>
        <v>213</v>
      </c>
      <c r="B248" s="1">
        <v>3.55</v>
      </c>
      <c r="C248" s="1">
        <v>28.561</v>
      </c>
      <c r="D248" s="1">
        <v>282</v>
      </c>
      <c r="E248" s="86">
        <f t="shared" si="11"/>
        <v>219.99792835639559</v>
      </c>
      <c r="F248" s="9">
        <f t="shared" si="14"/>
        <v>2342471765.8019052</v>
      </c>
      <c r="G248" s="1"/>
      <c r="H248" s="1"/>
      <c r="I248" s="1"/>
      <c r="J248" s="1">
        <v>1096</v>
      </c>
      <c r="K248" s="86">
        <f t="shared" si="12"/>
        <v>18.266666666666666</v>
      </c>
      <c r="L248" s="1">
        <v>172</v>
      </c>
    </row>
    <row r="249" spans="1:12">
      <c r="A249" s="9">
        <f t="shared" si="13"/>
        <v>213.99960000000002</v>
      </c>
      <c r="B249" s="1">
        <v>3.5666600000000002</v>
      </c>
      <c r="C249" s="1">
        <v>28.617000000000001</v>
      </c>
      <c r="D249" s="1">
        <v>261</v>
      </c>
      <c r="E249" s="86">
        <f t="shared" si="11"/>
        <v>220.34578002128825</v>
      </c>
      <c r="F249" s="9">
        <f t="shared" si="14"/>
        <v>2357322220.3968863</v>
      </c>
      <c r="G249" s="1"/>
      <c r="H249" s="1"/>
      <c r="I249" s="1"/>
      <c r="J249" s="1">
        <v>1100</v>
      </c>
      <c r="K249" s="86">
        <f t="shared" si="12"/>
        <v>18.333333333333332</v>
      </c>
      <c r="L249" s="1">
        <v>172</v>
      </c>
    </row>
    <row r="250" spans="1:12">
      <c r="A250" s="9">
        <f t="shared" si="13"/>
        <v>214.99979999999999</v>
      </c>
      <c r="B250" s="1">
        <v>3.5833300000000001</v>
      </c>
      <c r="C250" s="1">
        <v>28.841000000000001</v>
      </c>
      <c r="D250" s="1">
        <v>211</v>
      </c>
      <c r="E250" s="86">
        <f t="shared" si="11"/>
        <v>220.57456617349683</v>
      </c>
      <c r="F250" s="9">
        <f t="shared" si="14"/>
        <v>2367127958.1623864</v>
      </c>
      <c r="G250" s="1"/>
      <c r="H250" s="1"/>
      <c r="I250" s="1"/>
      <c r="J250" s="1">
        <v>1102</v>
      </c>
      <c r="K250" s="86">
        <f t="shared" si="12"/>
        <v>18.366666666666667</v>
      </c>
      <c r="L250" s="1">
        <v>172</v>
      </c>
    </row>
    <row r="251" spans="1:12">
      <c r="A251" s="9">
        <f t="shared" si="13"/>
        <v>216</v>
      </c>
      <c r="B251" s="1">
        <v>3.6</v>
      </c>
      <c r="C251" s="1">
        <v>28.728000000000002</v>
      </c>
      <c r="D251" s="1">
        <v>178</v>
      </c>
      <c r="E251" s="86">
        <f t="shared" si="11"/>
        <v>220.62267646784323</v>
      </c>
      <c r="F251" s="9">
        <f t="shared" si="14"/>
        <v>2369193844.3508544</v>
      </c>
      <c r="G251" s="1"/>
      <c r="H251" s="1"/>
      <c r="I251" s="1"/>
      <c r="J251" s="1">
        <v>1108</v>
      </c>
      <c r="K251" s="86">
        <f t="shared" si="12"/>
        <v>18.466666666666665</v>
      </c>
      <c r="L251" s="1">
        <v>172</v>
      </c>
    </row>
    <row r="252" spans="1:12">
      <c r="A252" s="9">
        <f t="shared" si="13"/>
        <v>216.99959999999999</v>
      </c>
      <c r="B252" s="1">
        <v>3.61666</v>
      </c>
      <c r="C252" s="1">
        <v>28.617000000000001</v>
      </c>
      <c r="D252" s="1">
        <v>199</v>
      </c>
      <c r="E252" s="86">
        <f t="shared" si="11"/>
        <v>220.59323981647069</v>
      </c>
      <c r="F252" s="9">
        <f t="shared" si="14"/>
        <v>2367929655.5967627</v>
      </c>
      <c r="G252" s="1"/>
      <c r="H252" s="1"/>
      <c r="I252" s="1"/>
      <c r="J252" s="1">
        <v>1114</v>
      </c>
      <c r="K252" s="86">
        <f t="shared" si="12"/>
        <v>18.566666666666666</v>
      </c>
      <c r="L252" s="1">
        <v>172</v>
      </c>
    </row>
    <row r="253" spans="1:12">
      <c r="A253" s="9">
        <f t="shared" si="13"/>
        <v>217.99979999999999</v>
      </c>
      <c r="B253" s="1">
        <v>3.6333299999999999</v>
      </c>
      <c r="C253" s="1">
        <v>28.233000000000001</v>
      </c>
      <c r="D253" s="1">
        <v>215</v>
      </c>
      <c r="E253" s="86">
        <f t="shared" ref="E253:E316" si="15">(AVERAGE(D229:D253)-E252)*(2/(1+25))+E252</f>
        <v>220.47991367674217</v>
      </c>
      <c r="F253" s="9">
        <f t="shared" si="14"/>
        <v>2363067464.7379322</v>
      </c>
      <c r="G253" s="1"/>
      <c r="H253" s="1"/>
      <c r="I253" s="1"/>
      <c r="J253" s="1">
        <v>1121</v>
      </c>
      <c r="K253" s="86">
        <f t="shared" si="12"/>
        <v>18.683333333333334</v>
      </c>
      <c r="L253" s="1">
        <v>172</v>
      </c>
    </row>
    <row r="254" spans="1:12">
      <c r="A254" s="9">
        <f t="shared" si="13"/>
        <v>219</v>
      </c>
      <c r="B254" s="1">
        <v>3.65</v>
      </c>
      <c r="C254" s="1">
        <v>28.672000000000001</v>
      </c>
      <c r="D254" s="1">
        <v>234</v>
      </c>
      <c r="E254" s="86">
        <f t="shared" si="15"/>
        <v>220.37838185545431</v>
      </c>
      <c r="F254" s="9">
        <f t="shared" si="14"/>
        <v>2358717665.0705361</v>
      </c>
      <c r="G254" s="1"/>
      <c r="H254" s="1"/>
      <c r="I254" s="1"/>
      <c r="J254" s="1">
        <v>1126</v>
      </c>
      <c r="K254" s="86">
        <f t="shared" si="12"/>
        <v>18.766666666666666</v>
      </c>
      <c r="L254" s="1">
        <v>172</v>
      </c>
    </row>
    <row r="255" spans="1:12">
      <c r="A255" s="9">
        <f t="shared" si="13"/>
        <v>219.99959999999999</v>
      </c>
      <c r="B255" s="1">
        <v>3.6666599999999998</v>
      </c>
      <c r="C255" s="1">
        <v>28.125</v>
      </c>
      <c r="D255" s="1">
        <v>190</v>
      </c>
      <c r="E255" s="86">
        <f t="shared" si="15"/>
        <v>220.22312171272705</v>
      </c>
      <c r="F255" s="9">
        <f t="shared" si="14"/>
        <v>2352077666.8356953</v>
      </c>
      <c r="G255" s="1"/>
      <c r="H255" s="1"/>
      <c r="I255" s="1"/>
      <c r="J255" s="1">
        <v>1132</v>
      </c>
      <c r="K255" s="86">
        <f t="shared" si="12"/>
        <v>18.866666666666667</v>
      </c>
      <c r="L255" s="1">
        <v>172</v>
      </c>
    </row>
    <row r="256" spans="1:12">
      <c r="A256" s="9">
        <f t="shared" si="13"/>
        <v>220.99980000000002</v>
      </c>
      <c r="B256" s="1">
        <v>3.6833300000000002</v>
      </c>
      <c r="C256" s="1">
        <v>28.178999999999998</v>
      </c>
      <c r="D256" s="1">
        <v>193</v>
      </c>
      <c r="E256" s="86">
        <f t="shared" si="15"/>
        <v>220.09211235020959</v>
      </c>
      <c r="F256" s="9">
        <f t="shared" si="14"/>
        <v>2346485713.8604994</v>
      </c>
      <c r="G256" s="1"/>
      <c r="H256" s="1"/>
      <c r="I256" s="1"/>
      <c r="J256" s="1">
        <v>1138</v>
      </c>
      <c r="K256" s="86">
        <f t="shared" si="12"/>
        <v>18.966666666666665</v>
      </c>
      <c r="L256" s="1">
        <v>172</v>
      </c>
    </row>
    <row r="257" spans="1:12">
      <c r="A257" s="9">
        <f t="shared" si="13"/>
        <v>222</v>
      </c>
      <c r="B257" s="1">
        <v>3.7</v>
      </c>
      <c r="C257" s="1">
        <v>28.071000000000002</v>
      </c>
      <c r="D257" s="1">
        <v>116</v>
      </c>
      <c r="E257" s="86">
        <f t="shared" si="15"/>
        <v>219.72194986173193</v>
      </c>
      <c r="F257" s="9">
        <f t="shared" si="14"/>
        <v>2330739720.9696493</v>
      </c>
      <c r="G257" s="1"/>
      <c r="H257" s="1"/>
      <c r="I257" s="1"/>
      <c r="J257" s="1">
        <v>1139</v>
      </c>
      <c r="K257" s="86">
        <f t="shared" si="12"/>
        <v>18.983333333333334</v>
      </c>
      <c r="L257" s="1">
        <v>172</v>
      </c>
    </row>
    <row r="258" spans="1:12">
      <c r="A258" s="9">
        <f t="shared" si="13"/>
        <v>222.99960000000002</v>
      </c>
      <c r="B258" s="1">
        <v>3.7166600000000001</v>
      </c>
      <c r="C258" s="1">
        <v>27.341999999999999</v>
      </c>
      <c r="D258" s="1">
        <v>0</v>
      </c>
      <c r="E258" s="86">
        <f t="shared" si="15"/>
        <v>218.77718448775255</v>
      </c>
      <c r="F258" s="9">
        <f t="shared" si="14"/>
        <v>2290910463.569653</v>
      </c>
      <c r="G258" s="1"/>
      <c r="H258" s="1"/>
      <c r="I258" s="1"/>
      <c r="J258" s="1">
        <v>1139</v>
      </c>
      <c r="K258" s="86">
        <f t="shared" si="12"/>
        <v>18.983333333333334</v>
      </c>
      <c r="L258" s="1">
        <v>172</v>
      </c>
    </row>
    <row r="259" spans="1:12">
      <c r="A259" s="9">
        <f t="shared" si="13"/>
        <v>223.99979999999999</v>
      </c>
      <c r="B259" s="1">
        <v>3.73333</v>
      </c>
      <c r="C259" s="1">
        <v>26.65</v>
      </c>
      <c r="D259" s="1">
        <v>0</v>
      </c>
      <c r="E259" s="86">
        <f t="shared" si="15"/>
        <v>217.37278568100234</v>
      </c>
      <c r="F259" s="9">
        <f t="shared" si="14"/>
        <v>2232650192.5820436</v>
      </c>
      <c r="G259" s="1"/>
      <c r="H259" s="1"/>
      <c r="I259" s="1"/>
      <c r="J259" s="1">
        <v>1144</v>
      </c>
      <c r="K259" s="86">
        <f t="shared" si="12"/>
        <v>19.066666666666666</v>
      </c>
      <c r="L259" s="1">
        <v>171</v>
      </c>
    </row>
    <row r="260" spans="1:12">
      <c r="A260" s="9">
        <f t="shared" si="13"/>
        <v>225</v>
      </c>
      <c r="B260" s="1">
        <v>3.75</v>
      </c>
      <c r="C260" s="1">
        <v>24.893999999999998</v>
      </c>
      <c r="D260" s="1">
        <v>0</v>
      </c>
      <c r="E260" s="86">
        <f t="shared" si="15"/>
        <v>215.43641755169446</v>
      </c>
      <c r="F260" s="9">
        <f t="shared" si="14"/>
        <v>2154152645.8194394</v>
      </c>
      <c r="G260" s="1"/>
      <c r="H260" s="1"/>
      <c r="I260" s="1"/>
      <c r="J260" s="1">
        <v>1149</v>
      </c>
      <c r="K260" s="86">
        <f t="shared" si="12"/>
        <v>19.149999999999999</v>
      </c>
      <c r="L260" s="1">
        <v>168</v>
      </c>
    </row>
    <row r="261" spans="1:12">
      <c r="A261" s="9">
        <f t="shared" si="13"/>
        <v>225.99959999999999</v>
      </c>
      <c r="B261" s="1">
        <v>3.7666599999999999</v>
      </c>
      <c r="C261" s="1">
        <v>23.466999999999999</v>
      </c>
      <c r="D261" s="1">
        <v>0</v>
      </c>
      <c r="E261" s="86">
        <f t="shared" si="15"/>
        <v>213.02746235541028</v>
      </c>
      <c r="F261" s="9">
        <f t="shared" si="14"/>
        <v>2059407906.857687</v>
      </c>
      <c r="G261" s="1"/>
      <c r="H261" s="1"/>
      <c r="I261" s="1"/>
      <c r="J261" s="1">
        <v>1152</v>
      </c>
      <c r="K261" s="86">
        <f t="shared" si="12"/>
        <v>19.2</v>
      </c>
      <c r="L261" s="1">
        <v>166</v>
      </c>
    </row>
    <row r="262" spans="1:12">
      <c r="A262" s="9">
        <f t="shared" si="13"/>
        <v>226.99979999999999</v>
      </c>
      <c r="B262" s="1">
        <v>3.7833299999999999</v>
      </c>
      <c r="C262" s="1">
        <v>17.038</v>
      </c>
      <c r="D262" s="1">
        <v>0</v>
      </c>
      <c r="E262" s="86">
        <f t="shared" si="15"/>
        <v>210.14842678960949</v>
      </c>
      <c r="F262" s="9">
        <f t="shared" si="14"/>
        <v>1950314154.0149524</v>
      </c>
      <c r="G262" s="1"/>
      <c r="H262" s="1"/>
      <c r="I262" s="1"/>
      <c r="J262" s="1">
        <v>1157</v>
      </c>
      <c r="K262" s="86">
        <f t="shared" si="12"/>
        <v>19.283333333333335</v>
      </c>
      <c r="L262" s="1">
        <v>164</v>
      </c>
    </row>
    <row r="263" spans="1:12">
      <c r="A263" s="9">
        <f t="shared" si="13"/>
        <v>228</v>
      </c>
      <c r="B263" s="1">
        <v>3.8</v>
      </c>
      <c r="C263" s="1">
        <v>9.3219999999999992</v>
      </c>
      <c r="D263" s="1">
        <v>0</v>
      </c>
      <c r="E263" s="86">
        <f t="shared" si="15"/>
        <v>206.87239395963954</v>
      </c>
      <c r="F263" s="9">
        <f t="shared" si="14"/>
        <v>1831513654.4859526</v>
      </c>
      <c r="G263" s="1"/>
      <c r="H263" s="1"/>
      <c r="I263" s="1"/>
      <c r="J263" s="1">
        <v>1159</v>
      </c>
      <c r="K263" s="86">
        <f t="shared" si="12"/>
        <v>19.316666666666666</v>
      </c>
      <c r="L263" s="1">
        <v>164</v>
      </c>
    </row>
    <row r="264" spans="1:12">
      <c r="A264" s="9">
        <f t="shared" si="13"/>
        <v>228.99960000000002</v>
      </c>
      <c r="B264" s="1">
        <v>3.8166600000000002</v>
      </c>
      <c r="C264" s="1">
        <v>5.5490000000000004</v>
      </c>
      <c r="D264" s="1">
        <v>86</v>
      </c>
      <c r="E264" s="86">
        <f t="shared" si="15"/>
        <v>203.38067134735957</v>
      </c>
      <c r="F264" s="9">
        <f t="shared" si="14"/>
        <v>1710955469.0269074</v>
      </c>
      <c r="G264" s="1"/>
      <c r="H264" s="1"/>
      <c r="I264" s="1"/>
      <c r="J264" s="1">
        <v>1167</v>
      </c>
      <c r="K264" s="86">
        <f t="shared" si="12"/>
        <v>19.45</v>
      </c>
      <c r="L264" s="1">
        <v>161</v>
      </c>
    </row>
    <row r="265" spans="1:12">
      <c r="A265" s="9">
        <f t="shared" si="13"/>
        <v>229.99979999999999</v>
      </c>
      <c r="B265" s="1">
        <v>3.8333300000000001</v>
      </c>
      <c r="C265" s="1">
        <v>8.1509999999999998</v>
      </c>
      <c r="D265" s="1">
        <v>253</v>
      </c>
      <c r="E265" s="86">
        <f t="shared" si="15"/>
        <v>200.27138893602421</v>
      </c>
      <c r="F265" s="9">
        <f t="shared" si="14"/>
        <v>1608702138.417963</v>
      </c>
      <c r="G265" s="1"/>
      <c r="H265" s="1"/>
      <c r="I265" s="1"/>
      <c r="J265" s="1">
        <v>1169</v>
      </c>
      <c r="K265" s="86">
        <f t="shared" si="12"/>
        <v>19.483333333333334</v>
      </c>
      <c r="L265" s="1">
        <v>160</v>
      </c>
    </row>
    <row r="266" spans="1:12">
      <c r="A266" s="9">
        <f t="shared" si="13"/>
        <v>231</v>
      </c>
      <c r="B266" s="1">
        <v>3.85</v>
      </c>
      <c r="C266" s="1">
        <v>12.916</v>
      </c>
      <c r="D266" s="1">
        <v>369</v>
      </c>
      <c r="E266" s="86">
        <f t="shared" si="15"/>
        <v>197.87512824863774</v>
      </c>
      <c r="F266" s="9">
        <f t="shared" si="14"/>
        <v>1533080068.3600025</v>
      </c>
      <c r="G266" s="1"/>
      <c r="H266" s="1"/>
      <c r="I266" s="1"/>
      <c r="J266" s="1">
        <v>1173</v>
      </c>
      <c r="K266" s="86">
        <f t="shared" si="12"/>
        <v>19.55</v>
      </c>
      <c r="L266" s="1">
        <v>157</v>
      </c>
    </row>
    <row r="267" spans="1:12">
      <c r="A267" s="9">
        <f t="shared" si="13"/>
        <v>231.99959999999999</v>
      </c>
      <c r="B267" s="1">
        <v>3.86666</v>
      </c>
      <c r="C267" s="1">
        <v>17.157</v>
      </c>
      <c r="D267" s="1">
        <v>497</v>
      </c>
      <c r="E267" s="86">
        <f t="shared" si="15"/>
        <v>196.38319530643483</v>
      </c>
      <c r="F267" s="9">
        <f t="shared" si="14"/>
        <v>1487364077.274735</v>
      </c>
      <c r="G267" s="1"/>
      <c r="H267" s="1"/>
      <c r="I267" s="1"/>
      <c r="J267" s="1">
        <v>1176</v>
      </c>
      <c r="K267" s="86">
        <f t="shared" si="12"/>
        <v>19.600000000000001</v>
      </c>
      <c r="L267" s="1">
        <v>156</v>
      </c>
    </row>
    <row r="268" spans="1:12">
      <c r="A268" s="9">
        <f t="shared" si="13"/>
        <v>232.99979999999999</v>
      </c>
      <c r="B268" s="1">
        <v>3.8833299999999999</v>
      </c>
      <c r="C268" s="1">
        <v>20.244</v>
      </c>
      <c r="D268" s="1">
        <v>438</v>
      </c>
      <c r="E268" s="86">
        <f t="shared" si="15"/>
        <v>195.5444879751706</v>
      </c>
      <c r="F268" s="9">
        <f t="shared" si="14"/>
        <v>1462117631.078687</v>
      </c>
      <c r="G268" s="1"/>
      <c r="H268" s="1"/>
      <c r="I268" s="1"/>
      <c r="J268" s="1">
        <v>1182</v>
      </c>
      <c r="K268" s="86">
        <f t="shared" si="12"/>
        <v>19.7</v>
      </c>
      <c r="L268" s="1">
        <v>154</v>
      </c>
    </row>
    <row r="269" spans="1:12">
      <c r="A269" s="9">
        <f t="shared" si="13"/>
        <v>234</v>
      </c>
      <c r="B269" s="1">
        <v>3.9</v>
      </c>
      <c r="C269" s="1">
        <v>22.568999999999999</v>
      </c>
      <c r="D269" s="1">
        <v>339</v>
      </c>
      <c r="E269" s="86">
        <f t="shared" si="15"/>
        <v>195.1210658232344</v>
      </c>
      <c r="F269" s="9">
        <f t="shared" si="14"/>
        <v>1449494722.1479001</v>
      </c>
      <c r="G269" s="1"/>
      <c r="H269" s="1"/>
      <c r="I269" s="1"/>
      <c r="J269" s="1">
        <v>1186</v>
      </c>
      <c r="K269" s="86">
        <f t="shared" si="12"/>
        <v>19.766666666666666</v>
      </c>
      <c r="L269" s="1">
        <v>152</v>
      </c>
    </row>
    <row r="270" spans="1:12">
      <c r="A270" s="9">
        <f t="shared" si="13"/>
        <v>234.99959999999999</v>
      </c>
      <c r="B270" s="1">
        <v>3.9166599999999998</v>
      </c>
      <c r="C270" s="1">
        <v>24.2</v>
      </c>
      <c r="D270" s="1">
        <v>248</v>
      </c>
      <c r="E270" s="86">
        <f t="shared" si="15"/>
        <v>194.86559922144716</v>
      </c>
      <c r="F270" s="9">
        <f t="shared" si="14"/>
        <v>1441918484.4185171</v>
      </c>
      <c r="G270" s="1"/>
      <c r="H270" s="1"/>
      <c r="I270" s="1"/>
      <c r="J270" s="1">
        <v>1195</v>
      </c>
      <c r="K270" s="86">
        <f t="shared" si="12"/>
        <v>19.916666666666668</v>
      </c>
      <c r="L270" s="1">
        <v>149</v>
      </c>
    </row>
    <row r="271" spans="1:12">
      <c r="A271" s="9">
        <f t="shared" si="13"/>
        <v>235.99980000000002</v>
      </c>
      <c r="B271" s="1">
        <v>3.9333300000000002</v>
      </c>
      <c r="C271" s="1">
        <v>25.585999999999999</v>
      </c>
      <c r="D271" s="1">
        <v>233</v>
      </c>
      <c r="E271" s="86">
        <f t="shared" si="15"/>
        <v>194.58055312748968</v>
      </c>
      <c r="F271" s="9">
        <f t="shared" si="14"/>
        <v>1433500122.6802423</v>
      </c>
      <c r="G271" s="1"/>
      <c r="H271" s="1"/>
      <c r="I271" s="1"/>
      <c r="J271" s="1">
        <v>1200</v>
      </c>
      <c r="K271" s="86">
        <f t="shared" si="12"/>
        <v>20</v>
      </c>
      <c r="L271" s="1">
        <v>144</v>
      </c>
    </row>
    <row r="272" spans="1:12">
      <c r="A272" s="9">
        <f t="shared" si="13"/>
        <v>237</v>
      </c>
      <c r="B272" s="1">
        <v>3.95</v>
      </c>
      <c r="C272" s="1">
        <v>26.698</v>
      </c>
      <c r="D272" s="1">
        <v>233</v>
      </c>
      <c r="E272" s="86">
        <f t="shared" si="15"/>
        <v>194.30512596383662</v>
      </c>
      <c r="F272" s="9">
        <f t="shared" si="14"/>
        <v>1425400909.2626994</v>
      </c>
      <c r="G272" s="1"/>
      <c r="H272" s="1"/>
      <c r="I272" s="1"/>
      <c r="J272" s="1">
        <v>1208</v>
      </c>
      <c r="K272" s="86">
        <f t="shared" si="12"/>
        <v>20.133333333333333</v>
      </c>
      <c r="L272" s="1">
        <v>141</v>
      </c>
    </row>
    <row r="273" spans="1:12">
      <c r="A273" s="9">
        <f t="shared" si="13"/>
        <v>237.99960000000002</v>
      </c>
      <c r="B273" s="1">
        <v>3.9666600000000001</v>
      </c>
      <c r="C273" s="1">
        <v>27.495000000000001</v>
      </c>
      <c r="D273" s="1">
        <v>222</v>
      </c>
      <c r="E273" s="86">
        <f t="shared" si="15"/>
        <v>193.86627012046458</v>
      </c>
      <c r="F273" s="9">
        <f t="shared" si="14"/>
        <v>1412566879.7546408</v>
      </c>
      <c r="G273" s="1"/>
      <c r="H273" s="1"/>
      <c r="I273" s="1"/>
      <c r="J273" s="1">
        <v>1216</v>
      </c>
      <c r="K273" s="86">
        <f t="shared" si="12"/>
        <v>20.266666666666666</v>
      </c>
      <c r="L273" s="1">
        <v>136</v>
      </c>
    </row>
    <row r="274" spans="1:12">
      <c r="A274" s="9">
        <f t="shared" si="13"/>
        <v>238.99979999999999</v>
      </c>
      <c r="B274" s="1">
        <v>3.98333</v>
      </c>
      <c r="C274" s="1">
        <v>28.341000000000001</v>
      </c>
      <c r="D274" s="1">
        <v>141</v>
      </c>
      <c r="E274" s="86">
        <f t="shared" si="15"/>
        <v>193.09194164965962</v>
      </c>
      <c r="F274" s="9">
        <f t="shared" si="14"/>
        <v>1390133785.8948257</v>
      </c>
      <c r="G274" s="1"/>
      <c r="H274" s="1"/>
      <c r="I274" s="1"/>
      <c r="J274" s="1">
        <v>1224</v>
      </c>
      <c r="K274" s="86">
        <f t="shared" si="12"/>
        <v>20.399999999999999</v>
      </c>
      <c r="L274" s="1">
        <v>131</v>
      </c>
    </row>
    <row r="275" spans="1:12">
      <c r="A275" s="9">
        <f t="shared" si="13"/>
        <v>240</v>
      </c>
      <c r="B275" s="1">
        <v>4</v>
      </c>
      <c r="C275" s="1">
        <v>28.561</v>
      </c>
      <c r="D275" s="1">
        <v>112</v>
      </c>
      <c r="E275" s="86">
        <f t="shared" si="15"/>
        <v>192.07256152276273</v>
      </c>
      <c r="F275" s="9">
        <f t="shared" si="14"/>
        <v>1361009990.1907132</v>
      </c>
      <c r="G275" s="1"/>
      <c r="H275" s="1"/>
      <c r="I275" s="1"/>
      <c r="J275" s="1">
        <v>1232</v>
      </c>
      <c r="K275" s="86">
        <f t="shared" si="12"/>
        <v>20.533333333333335</v>
      </c>
      <c r="L275" s="1">
        <v>128</v>
      </c>
    </row>
    <row r="276" spans="1:12">
      <c r="A276" s="9">
        <f t="shared" si="13"/>
        <v>240.99959999999999</v>
      </c>
      <c r="B276" s="1">
        <v>4.0166599999999999</v>
      </c>
      <c r="C276" s="1">
        <v>28.841000000000001</v>
      </c>
      <c r="D276" s="1">
        <v>111</v>
      </c>
      <c r="E276" s="86">
        <f t="shared" si="15"/>
        <v>190.92544140562714</v>
      </c>
      <c r="F276" s="9">
        <f t="shared" si="14"/>
        <v>1328786518.7970209</v>
      </c>
      <c r="G276" s="1"/>
      <c r="H276" s="1"/>
      <c r="I276" s="1"/>
      <c r="J276" s="1">
        <v>1240</v>
      </c>
      <c r="K276" s="86">
        <f t="shared" si="12"/>
        <v>20.666666666666668</v>
      </c>
      <c r="L276" s="1">
        <v>125</v>
      </c>
    </row>
    <row r="277" spans="1:12">
      <c r="A277" s="9">
        <f t="shared" si="13"/>
        <v>241.99980000000002</v>
      </c>
      <c r="B277" s="1">
        <v>4.0333300000000003</v>
      </c>
      <c r="C277" s="1">
        <v>29.010999999999999</v>
      </c>
      <c r="D277" s="1">
        <v>163</v>
      </c>
      <c r="E277" s="86">
        <f t="shared" si="15"/>
        <v>189.75579206673274</v>
      </c>
      <c r="F277" s="9">
        <f t="shared" si="14"/>
        <v>1296522817.5635083</v>
      </c>
      <c r="G277" s="1"/>
      <c r="H277" s="1"/>
      <c r="I277" s="1"/>
      <c r="J277" s="1">
        <v>1249</v>
      </c>
      <c r="K277" s="86">
        <f t="shared" si="12"/>
        <v>20.816666666666666</v>
      </c>
      <c r="L277" s="1">
        <v>123</v>
      </c>
    </row>
    <row r="278" spans="1:12">
      <c r="A278" s="9">
        <f t="shared" si="13"/>
        <v>243</v>
      </c>
      <c r="B278" s="1">
        <v>4.05</v>
      </c>
      <c r="C278" s="1">
        <v>29.298999999999999</v>
      </c>
      <c r="D278" s="1">
        <v>113</v>
      </c>
      <c r="E278" s="86">
        <f t="shared" si="15"/>
        <v>188.36226960006098</v>
      </c>
      <c r="F278" s="9">
        <f t="shared" si="14"/>
        <v>1258854853.56531</v>
      </c>
      <c r="G278" s="1"/>
      <c r="H278" s="1"/>
      <c r="I278" s="1"/>
      <c r="J278" s="1">
        <v>1253</v>
      </c>
      <c r="K278" s="86">
        <f t="shared" si="12"/>
        <v>20.883333333333333</v>
      </c>
      <c r="L278" s="1">
        <v>119</v>
      </c>
    </row>
    <row r="279" spans="1:12">
      <c r="A279" s="9">
        <f t="shared" si="13"/>
        <v>243.99959999999999</v>
      </c>
      <c r="B279" s="1">
        <v>4.0666599999999997</v>
      </c>
      <c r="C279" s="1">
        <v>29.241</v>
      </c>
      <c r="D279" s="1">
        <v>132</v>
      </c>
      <c r="E279" s="86">
        <f t="shared" si="15"/>
        <v>186.76209501544091</v>
      </c>
      <c r="F279" s="9">
        <f t="shared" si="14"/>
        <v>1216619990.1930885</v>
      </c>
      <c r="G279" s="1"/>
      <c r="H279" s="1"/>
      <c r="I279" s="1"/>
      <c r="J279" s="1">
        <v>1255</v>
      </c>
      <c r="K279" s="86">
        <f t="shared" si="12"/>
        <v>20.916666666666668</v>
      </c>
      <c r="L279" s="1">
        <v>119</v>
      </c>
    </row>
    <row r="280" spans="1:12">
      <c r="A280" s="9">
        <f t="shared" si="13"/>
        <v>244.99979999999999</v>
      </c>
      <c r="B280" s="1">
        <v>4.0833300000000001</v>
      </c>
      <c r="C280" s="1">
        <v>29.533999999999999</v>
      </c>
      <c r="D280" s="1">
        <v>11</v>
      </c>
      <c r="E280" s="86">
        <f t="shared" si="15"/>
        <v>184.73424155271468</v>
      </c>
      <c r="F280" s="9">
        <f t="shared" si="14"/>
        <v>1164634383.1679795</v>
      </c>
      <c r="G280" s="1"/>
      <c r="H280" s="1"/>
      <c r="I280" s="1"/>
      <c r="J280" s="1">
        <v>1262</v>
      </c>
      <c r="K280" s="86">
        <f t="shared" si="12"/>
        <v>21.033333333333335</v>
      </c>
      <c r="L280" s="1">
        <v>119</v>
      </c>
    </row>
    <row r="281" spans="1:12">
      <c r="A281" s="9">
        <f t="shared" si="13"/>
        <v>245.99999999999997</v>
      </c>
      <c r="B281" s="1">
        <v>4.0999999999999996</v>
      </c>
      <c r="C281" s="1">
        <v>28.617000000000001</v>
      </c>
      <c r="D281" s="1">
        <v>0</v>
      </c>
      <c r="E281" s="86">
        <f t="shared" si="15"/>
        <v>182.26853066404431</v>
      </c>
      <c r="F281" s="9">
        <f t="shared" si="14"/>
        <v>1103689142.7498183</v>
      </c>
      <c r="G281" s="1"/>
      <c r="H281" s="1"/>
      <c r="I281" s="1"/>
      <c r="J281" s="1">
        <v>1268</v>
      </c>
      <c r="K281" s="86">
        <f t="shared" si="12"/>
        <v>21.133333333333333</v>
      </c>
      <c r="L281" s="1">
        <v>122</v>
      </c>
    </row>
    <row r="282" spans="1:12">
      <c r="A282" s="9">
        <f t="shared" si="13"/>
        <v>246.99960000000002</v>
      </c>
      <c r="B282" s="1">
        <v>4.1166600000000004</v>
      </c>
      <c r="C282" s="1">
        <v>28.286999999999999</v>
      </c>
      <c r="D282" s="1">
        <v>0</v>
      </c>
      <c r="E282" s="86">
        <f t="shared" si="15"/>
        <v>179.63556676681011</v>
      </c>
      <c r="F282" s="9">
        <f t="shared" si="14"/>
        <v>1041284285.2765328</v>
      </c>
      <c r="G282" s="1"/>
      <c r="H282" s="1"/>
      <c r="I282" s="1"/>
      <c r="J282" s="1">
        <v>1269</v>
      </c>
      <c r="K282" s="86">
        <f t="shared" si="12"/>
        <v>21.15</v>
      </c>
      <c r="L282" s="1">
        <v>122</v>
      </c>
    </row>
    <row r="283" spans="1:12">
      <c r="A283" s="9">
        <f t="shared" si="13"/>
        <v>247.99979999999999</v>
      </c>
      <c r="B283" s="1">
        <v>4.1333299999999999</v>
      </c>
      <c r="C283" s="1">
        <v>27.702000000000002</v>
      </c>
      <c r="D283" s="1">
        <v>0</v>
      </c>
      <c r="E283" s="86">
        <f t="shared" si="15"/>
        <v>177.20513855397857</v>
      </c>
      <c r="F283" s="9">
        <f t="shared" si="14"/>
        <v>986064321.71925449</v>
      </c>
      <c r="G283" s="1"/>
      <c r="H283" s="1"/>
      <c r="I283" s="1"/>
      <c r="J283" s="1">
        <v>1277</v>
      </c>
      <c r="K283" s="86">
        <f t="shared" si="12"/>
        <v>21.283333333333335</v>
      </c>
      <c r="L283" s="1">
        <v>120</v>
      </c>
    </row>
    <row r="284" spans="1:12">
      <c r="A284" s="9">
        <f t="shared" si="13"/>
        <v>249.00000000000003</v>
      </c>
      <c r="B284" s="1">
        <v>4.1500000000000004</v>
      </c>
      <c r="C284" s="1">
        <v>27.495000000000001</v>
      </c>
      <c r="D284" s="1">
        <v>0</v>
      </c>
      <c r="E284" s="86">
        <f t="shared" si="15"/>
        <v>174.96166635751868</v>
      </c>
      <c r="F284" s="9">
        <f t="shared" si="14"/>
        <v>937069117.51464975</v>
      </c>
      <c r="G284" s="1"/>
      <c r="H284" s="1"/>
      <c r="I284" s="1"/>
      <c r="J284" s="1">
        <v>1284</v>
      </c>
      <c r="K284" s="86">
        <f t="shared" si="12"/>
        <v>21.4</v>
      </c>
      <c r="L284" s="1">
        <v>119</v>
      </c>
    </row>
    <row r="285" spans="1:12">
      <c r="A285" s="9">
        <f t="shared" si="13"/>
        <v>250.00020000000001</v>
      </c>
      <c r="B285" s="1">
        <v>4.1666699999999999</v>
      </c>
      <c r="C285" s="1">
        <v>26.553999999999998</v>
      </c>
      <c r="D285" s="1">
        <v>0</v>
      </c>
      <c r="E285" s="86">
        <f t="shared" si="15"/>
        <v>172.89076894540185</v>
      </c>
      <c r="F285" s="9">
        <f t="shared" si="14"/>
        <v>893484912.71839368</v>
      </c>
      <c r="G285" s="1"/>
      <c r="H285" s="1"/>
      <c r="I285" s="1"/>
      <c r="J285" s="1">
        <v>1290</v>
      </c>
      <c r="K285" s="86">
        <f t="shared" si="12"/>
        <v>21.5</v>
      </c>
      <c r="L285" s="1">
        <v>120</v>
      </c>
    </row>
    <row r="286" spans="1:12">
      <c r="A286" s="9">
        <f t="shared" si="13"/>
        <v>250.99979999999999</v>
      </c>
      <c r="B286" s="1">
        <v>4.1833299999999998</v>
      </c>
      <c r="C286" s="1">
        <v>26.084</v>
      </c>
      <c r="D286" s="1">
        <v>0</v>
      </c>
      <c r="E286" s="86">
        <f t="shared" si="15"/>
        <v>170.97917133421709</v>
      </c>
      <c r="F286" s="9">
        <f t="shared" si="14"/>
        <v>854619566.21308756</v>
      </c>
      <c r="G286" s="1"/>
      <c r="H286" s="1"/>
      <c r="I286" s="1"/>
      <c r="J286" s="1">
        <v>1297</v>
      </c>
      <c r="K286" s="86">
        <f t="shared" si="12"/>
        <v>21.616666666666667</v>
      </c>
      <c r="L286" s="1">
        <v>119</v>
      </c>
    </row>
    <row r="287" spans="1:12">
      <c r="A287" s="9">
        <f t="shared" si="13"/>
        <v>252</v>
      </c>
      <c r="B287" s="1">
        <v>4.2</v>
      </c>
      <c r="C287" s="1">
        <v>25.585999999999999</v>
      </c>
      <c r="D287" s="1">
        <v>45</v>
      </c>
      <c r="E287" s="86">
        <f t="shared" si="15"/>
        <v>169.35308123158501</v>
      </c>
      <c r="F287" s="9">
        <f t="shared" si="14"/>
        <v>822569137.01143217</v>
      </c>
      <c r="G287" s="1"/>
      <c r="H287" s="1"/>
      <c r="I287" s="1"/>
      <c r="J287" s="1">
        <v>1304</v>
      </c>
      <c r="K287" s="86">
        <f t="shared" si="12"/>
        <v>21.733333333333334</v>
      </c>
      <c r="L287" s="1">
        <v>116</v>
      </c>
    </row>
    <row r="288" spans="1:12">
      <c r="A288" s="9">
        <f t="shared" si="13"/>
        <v>253.00019999999998</v>
      </c>
      <c r="B288" s="1">
        <v>4.2166699999999997</v>
      </c>
      <c r="C288" s="1">
        <v>26.084</v>
      </c>
      <c r="D288" s="1">
        <v>191</v>
      </c>
      <c r="E288" s="86">
        <f t="shared" si="15"/>
        <v>168.43976729069385</v>
      </c>
      <c r="F288" s="9">
        <f t="shared" si="14"/>
        <v>804967842.15129769</v>
      </c>
      <c r="G288" s="1"/>
      <c r="H288" s="1"/>
      <c r="I288" s="1"/>
      <c r="J288" s="1">
        <v>1312</v>
      </c>
      <c r="K288" s="86">
        <f t="shared" si="12"/>
        <v>21.866666666666667</v>
      </c>
      <c r="L288" s="1">
        <v>117</v>
      </c>
    </row>
    <row r="289" spans="1:12">
      <c r="A289" s="9">
        <f t="shared" si="13"/>
        <v>253.99979999999996</v>
      </c>
      <c r="B289" s="1">
        <v>4.2333299999999996</v>
      </c>
      <c r="C289" s="1">
        <v>26.459</v>
      </c>
      <c r="D289" s="1">
        <v>144</v>
      </c>
      <c r="E289" s="86">
        <f t="shared" si="15"/>
        <v>167.77516980679434</v>
      </c>
      <c r="F289" s="9">
        <f t="shared" si="14"/>
        <v>792338480.31548214</v>
      </c>
      <c r="G289" s="1"/>
      <c r="H289" s="1"/>
      <c r="I289" s="1"/>
      <c r="J289" s="1">
        <v>1313</v>
      </c>
      <c r="K289" s="86">
        <f t="shared" si="12"/>
        <v>21.883333333333333</v>
      </c>
      <c r="L289" s="1">
        <v>117</v>
      </c>
    </row>
    <row r="290" spans="1:12">
      <c r="A290" s="9">
        <f t="shared" si="13"/>
        <v>255</v>
      </c>
      <c r="B290" s="1">
        <v>4.25</v>
      </c>
      <c r="C290" s="1">
        <v>26.411000000000001</v>
      </c>
      <c r="D290" s="1">
        <v>129</v>
      </c>
      <c r="E290" s="86">
        <f t="shared" si="15"/>
        <v>166.78015674473323</v>
      </c>
      <c r="F290" s="9">
        <f t="shared" si="14"/>
        <v>773708754.02491927</v>
      </c>
      <c r="G290" s="1"/>
      <c r="H290" s="1"/>
      <c r="I290" s="1"/>
      <c r="J290" s="1">
        <v>1317</v>
      </c>
      <c r="K290" s="86">
        <f t="shared" si="12"/>
        <v>21.95</v>
      </c>
      <c r="L290" s="1">
        <v>115</v>
      </c>
    </row>
    <row r="291" spans="1:12">
      <c r="A291" s="9">
        <f t="shared" si="13"/>
        <v>256.00020000000001</v>
      </c>
      <c r="B291" s="1">
        <v>4.2666700000000004</v>
      </c>
      <c r="C291" s="1">
        <v>26.411000000000001</v>
      </c>
      <c r="D291" s="1">
        <v>136</v>
      </c>
      <c r="E291" s="86">
        <f t="shared" si="15"/>
        <v>165.14476007206144</v>
      </c>
      <c r="F291" s="9">
        <f t="shared" si="14"/>
        <v>743805171.43480313</v>
      </c>
      <c r="G291" s="1"/>
      <c r="H291" s="1"/>
      <c r="I291" s="1"/>
      <c r="J291" s="1">
        <v>1318</v>
      </c>
      <c r="K291" s="86">
        <f t="shared" si="12"/>
        <v>21.966666666666665</v>
      </c>
      <c r="L291" s="1">
        <v>114</v>
      </c>
    </row>
    <row r="292" spans="1:12">
      <c r="A292" s="9">
        <f t="shared" si="13"/>
        <v>256.99979999999999</v>
      </c>
      <c r="B292" s="1">
        <v>4.2833300000000003</v>
      </c>
      <c r="C292" s="1">
        <v>26.506</v>
      </c>
      <c r="D292" s="1">
        <v>152</v>
      </c>
      <c r="E292" s="86">
        <f t="shared" si="15"/>
        <v>162.57362468190288</v>
      </c>
      <c r="F292" s="9">
        <f t="shared" si="14"/>
        <v>698554596.78898919</v>
      </c>
      <c r="G292" s="1"/>
      <c r="H292" s="1"/>
      <c r="I292" s="1"/>
      <c r="J292" s="1">
        <v>1323</v>
      </c>
      <c r="K292" s="86">
        <f t="shared" ref="K292:K355" si="16">J292/60</f>
        <v>22.05</v>
      </c>
      <c r="L292" s="1">
        <v>112</v>
      </c>
    </row>
    <row r="293" spans="1:12">
      <c r="A293" s="9">
        <f t="shared" ref="A293:A356" si="17">B293*60</f>
        <v>258</v>
      </c>
      <c r="B293" s="1">
        <v>4.3</v>
      </c>
      <c r="C293" s="1">
        <v>26.506</v>
      </c>
      <c r="D293" s="1">
        <v>182</v>
      </c>
      <c r="E293" s="86">
        <f t="shared" si="15"/>
        <v>159.41257662944881</v>
      </c>
      <c r="F293" s="9">
        <f t="shared" ref="F293:F356" si="18">E293^4</f>
        <v>645788528.05880475</v>
      </c>
      <c r="G293" s="1"/>
      <c r="H293" s="1"/>
      <c r="I293" s="1"/>
      <c r="J293" s="1">
        <v>1328</v>
      </c>
      <c r="K293" s="86">
        <f t="shared" si="16"/>
        <v>22.133333333333333</v>
      </c>
      <c r="L293" s="1">
        <v>113</v>
      </c>
    </row>
    <row r="294" spans="1:12">
      <c r="A294" s="9">
        <f t="shared" si="17"/>
        <v>259.00020000000001</v>
      </c>
      <c r="B294" s="1">
        <v>4.3166700000000002</v>
      </c>
      <c r="C294" s="1">
        <v>26.506</v>
      </c>
      <c r="D294" s="1">
        <v>216</v>
      </c>
      <c r="E294" s="86">
        <f t="shared" si="15"/>
        <v>156.11622458102966</v>
      </c>
      <c r="F294" s="9">
        <f t="shared" si="18"/>
        <v>594007816.82240963</v>
      </c>
      <c r="G294" s="1"/>
      <c r="H294" s="1"/>
      <c r="I294" s="1"/>
      <c r="J294" s="1">
        <v>1336</v>
      </c>
      <c r="K294" s="86">
        <f t="shared" si="16"/>
        <v>22.266666666666666</v>
      </c>
      <c r="L294" s="1">
        <v>117</v>
      </c>
    </row>
    <row r="295" spans="1:12">
      <c r="A295" s="9">
        <f t="shared" si="17"/>
        <v>259.99979999999999</v>
      </c>
      <c r="B295" s="1">
        <v>4.3333300000000001</v>
      </c>
      <c r="C295" s="1">
        <v>26.893000000000001</v>
      </c>
      <c r="D295" s="1">
        <v>250</v>
      </c>
      <c r="E295" s="86">
        <f t="shared" si="15"/>
        <v>153.07959192095046</v>
      </c>
      <c r="F295" s="9">
        <f t="shared" si="18"/>
        <v>549122429.4408375</v>
      </c>
      <c r="G295" s="1"/>
      <c r="H295" s="1"/>
      <c r="I295" s="1"/>
      <c r="J295" s="1">
        <v>1340</v>
      </c>
      <c r="K295" s="86">
        <f t="shared" si="16"/>
        <v>22.333333333333332</v>
      </c>
      <c r="L295" s="1">
        <v>117</v>
      </c>
    </row>
    <row r="296" spans="1:12">
      <c r="A296" s="9">
        <f t="shared" si="17"/>
        <v>261</v>
      </c>
      <c r="B296" s="1">
        <v>4.3499999999999996</v>
      </c>
      <c r="C296" s="1">
        <v>27.140999999999998</v>
      </c>
      <c r="D296" s="1">
        <v>227</v>
      </c>
      <c r="E296" s="86">
        <f t="shared" si="15"/>
        <v>150.25808485010813</v>
      </c>
      <c r="F296" s="9">
        <f t="shared" si="18"/>
        <v>509743147.84680384</v>
      </c>
      <c r="G296" s="1"/>
      <c r="H296" s="1"/>
      <c r="I296" s="1"/>
      <c r="J296" s="1">
        <v>1341</v>
      </c>
      <c r="K296" s="86">
        <f t="shared" si="16"/>
        <v>22.35</v>
      </c>
      <c r="L296" s="1">
        <v>118</v>
      </c>
    </row>
    <row r="297" spans="1:12">
      <c r="A297" s="9">
        <f t="shared" si="17"/>
        <v>262.00020000000001</v>
      </c>
      <c r="B297" s="1">
        <v>4.3666700000000001</v>
      </c>
      <c r="C297" s="1">
        <v>27.443999999999999</v>
      </c>
      <c r="D297" s="1">
        <v>255</v>
      </c>
      <c r="E297" s="86">
        <f t="shared" si="15"/>
        <v>147.72130909240749</v>
      </c>
      <c r="F297" s="9">
        <f t="shared" si="18"/>
        <v>476181578.89402348</v>
      </c>
      <c r="G297" s="1"/>
      <c r="H297" s="1"/>
      <c r="I297" s="1"/>
      <c r="J297" s="1">
        <v>1346</v>
      </c>
      <c r="K297" s="86">
        <f t="shared" si="16"/>
        <v>22.433333333333334</v>
      </c>
      <c r="L297" s="1">
        <v>119</v>
      </c>
    </row>
    <row r="298" spans="1:12">
      <c r="A298" s="9">
        <f t="shared" si="17"/>
        <v>263.00039999999996</v>
      </c>
      <c r="B298" s="1">
        <v>4.3833399999999996</v>
      </c>
      <c r="C298" s="1">
        <v>27.754000000000001</v>
      </c>
      <c r="D298" s="1">
        <v>221</v>
      </c>
      <c r="E298" s="86">
        <f t="shared" si="15"/>
        <v>145.37659300837615</v>
      </c>
      <c r="F298" s="9">
        <f t="shared" si="18"/>
        <v>446660910.32052416</v>
      </c>
      <c r="G298" s="1"/>
      <c r="H298" s="1"/>
      <c r="I298" s="1"/>
      <c r="J298" s="1">
        <v>1351</v>
      </c>
      <c r="K298" s="86">
        <f t="shared" si="16"/>
        <v>22.516666666666666</v>
      </c>
      <c r="L298" s="1">
        <v>122</v>
      </c>
    </row>
    <row r="299" spans="1:12">
      <c r="A299" s="9">
        <f t="shared" si="17"/>
        <v>264</v>
      </c>
      <c r="B299" s="1">
        <v>4.4000000000000004</v>
      </c>
      <c r="C299" s="1">
        <v>27.965</v>
      </c>
      <c r="D299" s="1">
        <v>192</v>
      </c>
      <c r="E299" s="86">
        <f t="shared" si="15"/>
        <v>143.36916277696261</v>
      </c>
      <c r="F299" s="9">
        <f t="shared" si="18"/>
        <v>422496384.18212789</v>
      </c>
      <c r="G299" s="1"/>
      <c r="H299" s="1"/>
      <c r="I299" s="1"/>
      <c r="J299" s="1">
        <v>1357</v>
      </c>
      <c r="K299" s="86">
        <f t="shared" si="16"/>
        <v>22.616666666666667</v>
      </c>
      <c r="L299" s="1">
        <v>127</v>
      </c>
    </row>
    <row r="300" spans="1:12">
      <c r="A300" s="9">
        <f t="shared" si="17"/>
        <v>265.00020000000001</v>
      </c>
      <c r="B300" s="1">
        <v>4.4166699999999999</v>
      </c>
      <c r="C300" s="1">
        <v>28.018000000000001</v>
      </c>
      <c r="D300" s="1">
        <v>187</v>
      </c>
      <c r="E300" s="86">
        <f t="shared" si="15"/>
        <v>141.74691948642703</v>
      </c>
      <c r="F300" s="9">
        <f t="shared" si="18"/>
        <v>403696066.20129168</v>
      </c>
      <c r="G300" s="1"/>
      <c r="H300" s="1"/>
      <c r="I300" s="1"/>
      <c r="J300" s="1">
        <v>1363</v>
      </c>
      <c r="K300" s="86">
        <f t="shared" si="16"/>
        <v>22.716666666666665</v>
      </c>
      <c r="L300" s="1">
        <v>129</v>
      </c>
    </row>
    <row r="301" spans="1:12">
      <c r="A301" s="9">
        <f t="shared" si="17"/>
        <v>266.00040000000001</v>
      </c>
      <c r="B301" s="1">
        <v>4.4333400000000003</v>
      </c>
      <c r="C301" s="1">
        <v>27.965</v>
      </c>
      <c r="D301" s="1">
        <v>155</v>
      </c>
      <c r="E301" s="86">
        <f t="shared" si="15"/>
        <v>140.38484875670187</v>
      </c>
      <c r="F301" s="9">
        <f t="shared" si="18"/>
        <v>388401549.46246529</v>
      </c>
      <c r="G301" s="1"/>
      <c r="H301" s="1"/>
      <c r="I301" s="1"/>
      <c r="J301" s="1">
        <v>1369</v>
      </c>
      <c r="K301" s="86">
        <f t="shared" si="16"/>
        <v>22.816666666666666</v>
      </c>
      <c r="L301" s="1">
        <v>132</v>
      </c>
    </row>
    <row r="302" spans="1:12">
      <c r="A302" s="9">
        <f t="shared" si="17"/>
        <v>267</v>
      </c>
      <c r="B302" s="1">
        <v>4.45</v>
      </c>
      <c r="C302" s="1">
        <v>27.859000000000002</v>
      </c>
      <c r="D302" s="1">
        <v>188</v>
      </c>
      <c r="E302" s="86">
        <f t="shared" si="15"/>
        <v>139.20447577541711</v>
      </c>
      <c r="F302" s="9">
        <f t="shared" si="18"/>
        <v>375502468.77089584</v>
      </c>
      <c r="G302" s="1"/>
      <c r="H302" s="1"/>
      <c r="I302" s="1"/>
      <c r="J302" s="1">
        <v>1375</v>
      </c>
      <c r="K302" s="86">
        <f t="shared" si="16"/>
        <v>22.916666666666668</v>
      </c>
      <c r="L302" s="1">
        <v>134</v>
      </c>
    </row>
    <row r="303" spans="1:12">
      <c r="A303" s="9">
        <f t="shared" si="17"/>
        <v>268.00020000000001</v>
      </c>
      <c r="B303" s="1">
        <v>4.4666699999999997</v>
      </c>
      <c r="C303" s="1">
        <v>28.286999999999999</v>
      </c>
      <c r="D303" s="1">
        <v>364</v>
      </c>
      <c r="E303" s="86">
        <f t="shared" si="15"/>
        <v>138.88720840807733</v>
      </c>
      <c r="F303" s="9">
        <f t="shared" si="18"/>
        <v>372090854.03709912</v>
      </c>
      <c r="G303" s="1"/>
      <c r="H303" s="1"/>
      <c r="I303" s="1"/>
      <c r="J303" s="1">
        <v>1379</v>
      </c>
      <c r="K303" s="86">
        <f t="shared" si="16"/>
        <v>22.983333333333334</v>
      </c>
      <c r="L303" s="1">
        <v>137</v>
      </c>
    </row>
    <row r="304" spans="1:12">
      <c r="A304" s="9">
        <f t="shared" si="17"/>
        <v>269.00040000000001</v>
      </c>
      <c r="B304" s="1">
        <v>4.4833400000000001</v>
      </c>
      <c r="C304" s="1">
        <v>29.068000000000001</v>
      </c>
      <c r="D304" s="1">
        <v>289</v>
      </c>
      <c r="E304" s="86">
        <f t="shared" si="15"/>
        <v>139.07742314591752</v>
      </c>
      <c r="F304" s="9">
        <f t="shared" si="18"/>
        <v>374133452.44520694</v>
      </c>
      <c r="G304" s="1"/>
      <c r="H304" s="1"/>
      <c r="I304" s="1"/>
      <c r="J304" s="1">
        <v>1383</v>
      </c>
      <c r="K304" s="86">
        <f t="shared" si="16"/>
        <v>23.05</v>
      </c>
      <c r="L304" s="1">
        <v>139</v>
      </c>
    </row>
    <row r="305" spans="1:12">
      <c r="A305" s="9">
        <f t="shared" si="17"/>
        <v>270</v>
      </c>
      <c r="B305" s="1">
        <v>4.5</v>
      </c>
      <c r="C305" s="1">
        <v>29.241</v>
      </c>
      <c r="D305" s="1">
        <v>206</v>
      </c>
      <c r="E305" s="86">
        <f t="shared" si="15"/>
        <v>139.85300598084694</v>
      </c>
      <c r="F305" s="9">
        <f t="shared" si="18"/>
        <v>382549132.87922716</v>
      </c>
      <c r="G305" s="1"/>
      <c r="H305" s="1"/>
      <c r="I305" s="1"/>
      <c r="J305" s="1">
        <v>1385</v>
      </c>
      <c r="K305" s="86">
        <f t="shared" si="16"/>
        <v>23.083333333333332</v>
      </c>
      <c r="L305" s="1">
        <v>140</v>
      </c>
    </row>
    <row r="306" spans="1:12">
      <c r="A306" s="9">
        <f t="shared" si="17"/>
        <v>271.00020000000001</v>
      </c>
      <c r="B306" s="1">
        <v>4.5166700000000004</v>
      </c>
      <c r="C306" s="1">
        <v>29.593</v>
      </c>
      <c r="D306" s="1">
        <v>169</v>
      </c>
      <c r="E306" s="86">
        <f t="shared" si="15"/>
        <v>141.08892859770486</v>
      </c>
      <c r="F306" s="9">
        <f t="shared" si="18"/>
        <v>396252250.79599202</v>
      </c>
      <c r="G306" s="1"/>
      <c r="H306" s="1"/>
      <c r="I306" s="1"/>
      <c r="J306" s="1">
        <v>1388</v>
      </c>
      <c r="K306" s="86">
        <f t="shared" si="16"/>
        <v>23.133333333333333</v>
      </c>
      <c r="L306" s="1">
        <v>142</v>
      </c>
    </row>
    <row r="307" spans="1:12">
      <c r="A307" s="9">
        <f t="shared" si="17"/>
        <v>272.00040000000001</v>
      </c>
      <c r="B307" s="1">
        <v>4.5333399999999999</v>
      </c>
      <c r="C307" s="1">
        <v>29.416</v>
      </c>
      <c r="D307" s="1">
        <v>130</v>
      </c>
      <c r="E307" s="86">
        <f t="shared" si="15"/>
        <v>142.62978024403526</v>
      </c>
      <c r="F307" s="9">
        <f t="shared" si="18"/>
        <v>413847991.95284438</v>
      </c>
      <c r="G307" s="1"/>
      <c r="H307" s="1"/>
      <c r="I307" s="1"/>
      <c r="J307" s="1">
        <v>1393</v>
      </c>
      <c r="K307" s="86">
        <f t="shared" si="16"/>
        <v>23.216666666666665</v>
      </c>
      <c r="L307" s="1">
        <v>146</v>
      </c>
    </row>
    <row r="308" spans="1:12">
      <c r="A308" s="9">
        <f t="shared" si="17"/>
        <v>273</v>
      </c>
      <c r="B308" s="1">
        <v>4.55</v>
      </c>
      <c r="C308" s="1">
        <v>29.298999999999999</v>
      </c>
      <c r="D308" s="1">
        <v>140</v>
      </c>
      <c r="E308" s="86">
        <f t="shared" si="15"/>
        <v>144.48287407141717</v>
      </c>
      <c r="F308" s="9">
        <f t="shared" si="18"/>
        <v>435778187.66291022</v>
      </c>
      <c r="G308" s="1"/>
      <c r="H308" s="1"/>
      <c r="I308" s="1"/>
      <c r="J308" s="1">
        <v>1399</v>
      </c>
      <c r="K308" s="86">
        <f t="shared" si="16"/>
        <v>23.316666666666666</v>
      </c>
      <c r="L308" s="1">
        <v>149</v>
      </c>
    </row>
    <row r="309" spans="1:12">
      <c r="A309" s="9">
        <f t="shared" si="17"/>
        <v>274.00020000000001</v>
      </c>
      <c r="B309" s="1">
        <v>4.5666700000000002</v>
      </c>
      <c r="C309" s="1">
        <v>29.125</v>
      </c>
      <c r="D309" s="1">
        <v>150</v>
      </c>
      <c r="E309" s="86">
        <f t="shared" si="15"/>
        <v>146.65496068130815</v>
      </c>
      <c r="F309" s="9">
        <f t="shared" si="18"/>
        <v>462580191.11863983</v>
      </c>
      <c r="G309" s="1"/>
      <c r="H309" s="1"/>
      <c r="I309" s="1"/>
      <c r="J309" s="1">
        <v>1402</v>
      </c>
      <c r="K309" s="86">
        <f t="shared" si="16"/>
        <v>23.366666666666667</v>
      </c>
      <c r="L309" s="1">
        <v>151</v>
      </c>
    </row>
    <row r="310" spans="1:12">
      <c r="A310" s="9">
        <f t="shared" si="17"/>
        <v>275.00040000000001</v>
      </c>
      <c r="B310" s="1">
        <v>4.5833399999999997</v>
      </c>
      <c r="C310" s="1">
        <v>28.728000000000002</v>
      </c>
      <c r="D310" s="1">
        <v>145</v>
      </c>
      <c r="E310" s="86">
        <f t="shared" si="15"/>
        <v>149.10611755197675</v>
      </c>
      <c r="F310" s="9">
        <f t="shared" si="18"/>
        <v>494290027.53619838</v>
      </c>
      <c r="G310" s="1"/>
      <c r="H310" s="1"/>
      <c r="I310" s="1"/>
      <c r="J310" s="1">
        <v>1408</v>
      </c>
      <c r="K310" s="86">
        <f t="shared" si="16"/>
        <v>23.466666666666665</v>
      </c>
      <c r="L310" s="1">
        <v>153</v>
      </c>
    </row>
    <row r="311" spans="1:12">
      <c r="A311" s="9">
        <f t="shared" si="17"/>
        <v>276</v>
      </c>
      <c r="B311" s="1">
        <v>4.5999999999999996</v>
      </c>
      <c r="C311" s="1">
        <v>29.241</v>
      </c>
      <c r="D311" s="1">
        <v>242</v>
      </c>
      <c r="E311" s="86">
        <f t="shared" si="15"/>
        <v>152.11333927874776</v>
      </c>
      <c r="F311" s="9">
        <f t="shared" si="18"/>
        <v>535388700.76373959</v>
      </c>
      <c r="G311" s="1"/>
      <c r="H311" s="1"/>
      <c r="I311" s="1"/>
      <c r="J311" s="1">
        <v>1414</v>
      </c>
      <c r="K311" s="86">
        <f t="shared" si="16"/>
        <v>23.566666666666666</v>
      </c>
      <c r="L311" s="1">
        <v>156</v>
      </c>
    </row>
    <row r="312" spans="1:12">
      <c r="A312" s="9">
        <f t="shared" si="17"/>
        <v>277.00020000000001</v>
      </c>
      <c r="B312" s="1">
        <v>4.6166700000000001</v>
      </c>
      <c r="C312" s="1">
        <v>29.652999999999999</v>
      </c>
      <c r="D312" s="1">
        <v>153</v>
      </c>
      <c r="E312" s="86">
        <f t="shared" si="15"/>
        <v>155.22154394961331</v>
      </c>
      <c r="F312" s="9">
        <f t="shared" si="18"/>
        <v>580507714.77577436</v>
      </c>
      <c r="G312" s="1"/>
      <c r="H312" s="1"/>
      <c r="I312" s="1"/>
      <c r="J312" s="1">
        <v>1416</v>
      </c>
      <c r="K312" s="86">
        <f t="shared" si="16"/>
        <v>23.6</v>
      </c>
      <c r="L312" s="1">
        <v>157</v>
      </c>
    </row>
    <row r="313" spans="1:12">
      <c r="A313" s="9">
        <f t="shared" si="17"/>
        <v>278.00039999999996</v>
      </c>
      <c r="B313" s="1">
        <v>4.6333399999999996</v>
      </c>
      <c r="C313" s="1">
        <v>29.954000000000001</v>
      </c>
      <c r="D313" s="1">
        <v>132</v>
      </c>
      <c r="E313" s="86">
        <f t="shared" si="15"/>
        <v>157.90911749195075</v>
      </c>
      <c r="F313" s="9">
        <f t="shared" si="18"/>
        <v>621768656.81775904</v>
      </c>
      <c r="G313" s="1"/>
      <c r="H313" s="1"/>
      <c r="I313" s="1"/>
      <c r="J313" s="1">
        <v>1422</v>
      </c>
      <c r="K313" s="86">
        <f t="shared" si="16"/>
        <v>23.7</v>
      </c>
      <c r="L313" s="1">
        <v>158</v>
      </c>
    </row>
    <row r="314" spans="1:12">
      <c r="A314" s="9">
        <f t="shared" si="17"/>
        <v>279</v>
      </c>
      <c r="B314" s="1">
        <v>4.6500000000000004</v>
      </c>
      <c r="C314" s="1">
        <v>30.702999999999999</v>
      </c>
      <c r="D314" s="1">
        <v>135</v>
      </c>
      <c r="E314" s="86">
        <f t="shared" si="15"/>
        <v>160.36226230026224</v>
      </c>
      <c r="F314" s="9">
        <f t="shared" si="18"/>
        <v>661315493.50947237</v>
      </c>
      <c r="G314" s="1"/>
      <c r="H314" s="1"/>
      <c r="I314" s="1"/>
      <c r="J314" s="1">
        <v>1427</v>
      </c>
      <c r="K314" s="86">
        <f t="shared" si="16"/>
        <v>23.783333333333335</v>
      </c>
      <c r="L314" s="1">
        <v>158</v>
      </c>
    </row>
    <row r="315" spans="1:12">
      <c r="A315" s="9">
        <f t="shared" si="17"/>
        <v>280.00020000000001</v>
      </c>
      <c r="B315" s="1">
        <v>4.6666699999999999</v>
      </c>
      <c r="C315" s="1">
        <v>30.766999999999999</v>
      </c>
      <c r="D315" s="1">
        <v>118</v>
      </c>
      <c r="E315" s="86">
        <f t="shared" si="15"/>
        <v>162.59285750793438</v>
      </c>
      <c r="F315" s="9">
        <f t="shared" si="18"/>
        <v>698885217.78278923</v>
      </c>
      <c r="G315" s="1"/>
      <c r="H315" s="1"/>
      <c r="I315" s="1"/>
      <c r="J315" s="1">
        <v>1431</v>
      </c>
      <c r="K315" s="86">
        <f t="shared" si="16"/>
        <v>23.85</v>
      </c>
      <c r="L315" s="1">
        <v>159</v>
      </c>
    </row>
    <row r="316" spans="1:12">
      <c r="A316" s="9">
        <f t="shared" si="17"/>
        <v>281.00040000000001</v>
      </c>
      <c r="B316" s="1">
        <v>4.6833400000000003</v>
      </c>
      <c r="C316" s="1">
        <v>31.49</v>
      </c>
      <c r="D316" s="1">
        <v>53</v>
      </c>
      <c r="E316" s="86">
        <f t="shared" si="15"/>
        <v>164.39648385347789</v>
      </c>
      <c r="F316" s="9">
        <f t="shared" si="18"/>
        <v>730415697.42744076</v>
      </c>
      <c r="G316" s="1"/>
      <c r="H316" s="1"/>
      <c r="I316" s="1"/>
      <c r="J316" s="1">
        <v>1436</v>
      </c>
      <c r="K316" s="86">
        <f t="shared" si="16"/>
        <v>23.933333333333334</v>
      </c>
      <c r="L316" s="1">
        <v>160</v>
      </c>
    </row>
    <row r="317" spans="1:12">
      <c r="A317" s="9">
        <f t="shared" si="17"/>
        <v>282.00059999999996</v>
      </c>
      <c r="B317" s="1">
        <v>4.7000099999999998</v>
      </c>
      <c r="C317" s="1">
        <v>31.422999999999998</v>
      </c>
      <c r="D317" s="1">
        <v>0</v>
      </c>
      <c r="E317" s="86">
        <f t="shared" ref="E317:E380" si="19">(AVERAGE(D293:D317)-E316)*(2/(1+25))+E316</f>
        <v>165.59367740321036</v>
      </c>
      <c r="F317" s="9">
        <f t="shared" si="18"/>
        <v>751925828.81891644</v>
      </c>
      <c r="G317" s="1"/>
      <c r="H317" s="1"/>
      <c r="I317" s="1"/>
      <c r="J317" s="1">
        <v>1438</v>
      </c>
      <c r="K317" s="86">
        <f t="shared" si="16"/>
        <v>23.966666666666665</v>
      </c>
      <c r="L317" s="1">
        <v>161</v>
      </c>
    </row>
    <row r="318" spans="1:12">
      <c r="A318" s="9">
        <f t="shared" si="17"/>
        <v>283.00020000000001</v>
      </c>
      <c r="B318" s="1">
        <v>4.7166699999999997</v>
      </c>
      <c r="C318" s="1">
        <v>31.29</v>
      </c>
      <c r="D318" s="1">
        <v>0</v>
      </c>
      <c r="E318" s="86">
        <f t="shared" si="19"/>
        <v>166.13877914142495</v>
      </c>
      <c r="F318" s="9">
        <f t="shared" si="18"/>
        <v>761875589.57465756</v>
      </c>
      <c r="G318" s="1"/>
      <c r="H318" s="1"/>
      <c r="I318" s="1"/>
      <c r="J318" s="1">
        <v>1444</v>
      </c>
      <c r="K318" s="86">
        <f t="shared" si="16"/>
        <v>24.066666666666666</v>
      </c>
      <c r="L318" s="1">
        <v>162</v>
      </c>
    </row>
    <row r="319" spans="1:12">
      <c r="A319" s="9">
        <f t="shared" si="17"/>
        <v>284.00040000000001</v>
      </c>
      <c r="B319" s="1">
        <v>4.7333400000000001</v>
      </c>
      <c r="C319" s="1">
        <v>31.158000000000001</v>
      </c>
      <c r="D319" s="1">
        <v>0</v>
      </c>
      <c r="E319" s="86">
        <f t="shared" si="19"/>
        <v>165.97733459208456</v>
      </c>
      <c r="F319" s="9">
        <f t="shared" si="18"/>
        <v>758918507.78973329</v>
      </c>
      <c r="G319" s="1"/>
      <c r="H319" s="1"/>
      <c r="I319" s="1"/>
      <c r="J319" s="1">
        <v>1448</v>
      </c>
      <c r="K319" s="86">
        <f t="shared" si="16"/>
        <v>24.133333333333333</v>
      </c>
      <c r="L319" s="1">
        <v>163</v>
      </c>
    </row>
    <row r="320" spans="1:12">
      <c r="A320" s="9">
        <f t="shared" si="17"/>
        <v>285.00059999999996</v>
      </c>
      <c r="B320" s="1">
        <v>4.7500099999999996</v>
      </c>
      <c r="C320" s="1">
        <v>30.832000000000001</v>
      </c>
      <c r="D320" s="1">
        <v>0</v>
      </c>
      <c r="E320" s="86">
        <f t="shared" si="19"/>
        <v>165.05907808500112</v>
      </c>
      <c r="F320" s="9">
        <f t="shared" si="18"/>
        <v>742262739.83390176</v>
      </c>
      <c r="G320" s="1"/>
      <c r="H320" s="1"/>
      <c r="I320" s="1"/>
      <c r="J320" s="1">
        <v>1450</v>
      </c>
      <c r="K320" s="86">
        <f t="shared" si="16"/>
        <v>24.166666666666668</v>
      </c>
      <c r="L320" s="1">
        <v>163</v>
      </c>
    </row>
    <row r="321" spans="1:12">
      <c r="A321" s="9">
        <f t="shared" si="17"/>
        <v>286.00020000000001</v>
      </c>
      <c r="B321" s="1">
        <v>4.7666700000000004</v>
      </c>
      <c r="C321" s="1">
        <v>30.702999999999999</v>
      </c>
      <c r="D321" s="1">
        <v>0</v>
      </c>
      <c r="E321" s="86">
        <f t="shared" si="19"/>
        <v>163.51299515538565</v>
      </c>
      <c r="F321" s="9">
        <f t="shared" si="18"/>
        <v>714840410.04187036</v>
      </c>
      <c r="G321" s="1"/>
      <c r="H321" s="1"/>
      <c r="I321" s="1"/>
      <c r="J321" s="1">
        <v>1454</v>
      </c>
      <c r="K321" s="86">
        <f t="shared" si="16"/>
        <v>24.233333333333334</v>
      </c>
      <c r="L321" s="1">
        <v>164</v>
      </c>
    </row>
    <row r="322" spans="1:12">
      <c r="A322" s="9">
        <f t="shared" si="17"/>
        <v>287.00040000000001</v>
      </c>
      <c r="B322" s="1">
        <v>4.7833399999999999</v>
      </c>
      <c r="C322" s="1">
        <v>30.449000000000002</v>
      </c>
      <c r="D322" s="1">
        <v>0</v>
      </c>
      <c r="E322" s="86">
        <f t="shared" si="19"/>
        <v>161.30122629727907</v>
      </c>
      <c r="F322" s="9">
        <f t="shared" si="18"/>
        <v>676940778.54942214</v>
      </c>
      <c r="G322" s="1"/>
      <c r="H322" s="1"/>
      <c r="I322" s="1"/>
      <c r="J322" s="1">
        <v>1461</v>
      </c>
      <c r="K322" s="86">
        <f t="shared" si="16"/>
        <v>24.35</v>
      </c>
      <c r="L322" s="1">
        <v>165</v>
      </c>
    </row>
    <row r="323" spans="1:12">
      <c r="A323" s="9">
        <f t="shared" si="17"/>
        <v>288.00060000000002</v>
      </c>
      <c r="B323" s="1">
        <v>4.8000100000000003</v>
      </c>
      <c r="C323" s="1">
        <v>30.2</v>
      </c>
      <c r="D323" s="1">
        <v>0</v>
      </c>
      <c r="E323" s="86">
        <f t="shared" si="19"/>
        <v>158.5795935051807</v>
      </c>
      <c r="F323" s="9">
        <f t="shared" si="18"/>
        <v>632396126.36907339</v>
      </c>
      <c r="G323" s="1"/>
      <c r="H323" s="1"/>
      <c r="I323" s="1"/>
      <c r="J323" s="1">
        <v>1466</v>
      </c>
      <c r="K323" s="86">
        <f t="shared" si="16"/>
        <v>24.433333333333334</v>
      </c>
      <c r="L323" s="1">
        <v>166</v>
      </c>
    </row>
    <row r="324" spans="1:12">
      <c r="A324" s="9">
        <f t="shared" si="17"/>
        <v>289.00020000000001</v>
      </c>
      <c r="B324" s="1">
        <v>4.8166700000000002</v>
      </c>
      <c r="C324" s="1">
        <v>29.893999999999998</v>
      </c>
      <c r="D324" s="1">
        <v>0</v>
      </c>
      <c r="E324" s="86">
        <f t="shared" si="19"/>
        <v>155.47654785093602</v>
      </c>
      <c r="F324" s="9">
        <f t="shared" si="18"/>
        <v>584331846.81913483</v>
      </c>
      <c r="G324" s="1"/>
      <c r="H324" s="1"/>
      <c r="I324" s="1"/>
      <c r="J324" s="1">
        <v>1471</v>
      </c>
      <c r="K324" s="86">
        <f t="shared" si="16"/>
        <v>24.516666666666666</v>
      </c>
      <c r="L324" s="1">
        <v>167</v>
      </c>
    </row>
    <row r="325" spans="1:12">
      <c r="A325" s="9">
        <f t="shared" si="17"/>
        <v>290.00040000000001</v>
      </c>
      <c r="B325" s="1">
        <v>4.8333399999999997</v>
      </c>
      <c r="C325" s="1">
        <v>29.475000000000001</v>
      </c>
      <c r="D325" s="1">
        <v>0</v>
      </c>
      <c r="E325" s="86">
        <f t="shared" si="19"/>
        <v>152.03681340086402</v>
      </c>
      <c r="F325" s="9">
        <f t="shared" si="18"/>
        <v>534312130.27989721</v>
      </c>
      <c r="G325" s="1"/>
      <c r="H325" s="1"/>
      <c r="I325" s="1"/>
      <c r="J325" s="1">
        <v>1476</v>
      </c>
      <c r="K325" s="86">
        <f t="shared" si="16"/>
        <v>24.6</v>
      </c>
      <c r="L325" s="1">
        <v>169</v>
      </c>
    </row>
    <row r="326" spans="1:12">
      <c r="A326" s="9">
        <f t="shared" si="17"/>
        <v>291.00060000000002</v>
      </c>
      <c r="B326" s="1">
        <v>4.8500100000000002</v>
      </c>
      <c r="C326" s="1">
        <v>28.954000000000001</v>
      </c>
      <c r="D326" s="1">
        <v>0</v>
      </c>
      <c r="E326" s="86">
        <f t="shared" si="19"/>
        <v>148.38475083156678</v>
      </c>
      <c r="F326" s="9">
        <f t="shared" si="18"/>
        <v>484793833.52646244</v>
      </c>
      <c r="G326" s="1"/>
      <c r="H326" s="1"/>
      <c r="I326" s="1"/>
      <c r="J326" s="1">
        <v>1482</v>
      </c>
      <c r="K326" s="86">
        <f t="shared" si="16"/>
        <v>24.7</v>
      </c>
      <c r="L326" s="1">
        <v>170</v>
      </c>
    </row>
    <row r="327" spans="1:12">
      <c r="A327" s="9">
        <f t="shared" si="17"/>
        <v>292.00020000000001</v>
      </c>
      <c r="B327" s="1">
        <v>4.8666700000000001</v>
      </c>
      <c r="C327" s="1">
        <v>25.234999999999999</v>
      </c>
      <c r="D327" s="1">
        <v>0</v>
      </c>
      <c r="E327" s="86">
        <f t="shared" si="19"/>
        <v>144.43515461375395</v>
      </c>
      <c r="F327" s="9">
        <f t="shared" si="18"/>
        <v>435202761.71169251</v>
      </c>
      <c r="G327" s="1"/>
      <c r="H327" s="1"/>
      <c r="I327" s="1"/>
      <c r="J327" s="1">
        <v>1488</v>
      </c>
      <c r="K327" s="86">
        <f t="shared" si="16"/>
        <v>24.8</v>
      </c>
      <c r="L327" s="1">
        <v>170</v>
      </c>
    </row>
    <row r="328" spans="1:12">
      <c r="A328" s="9">
        <f t="shared" si="17"/>
        <v>293.00039999999996</v>
      </c>
      <c r="B328" s="1">
        <v>4.8833399999999996</v>
      </c>
      <c r="C328" s="1">
        <v>22.295999999999999</v>
      </c>
      <c r="D328" s="1">
        <v>0</v>
      </c>
      <c r="E328" s="86">
        <f t="shared" si="19"/>
        <v>139.66937348961903</v>
      </c>
      <c r="F328" s="9">
        <f t="shared" si="18"/>
        <v>380543878.50783855</v>
      </c>
      <c r="G328" s="1"/>
      <c r="H328" s="1"/>
      <c r="I328" s="1"/>
      <c r="J328" s="1">
        <v>1493</v>
      </c>
      <c r="K328" s="86">
        <f t="shared" si="16"/>
        <v>24.883333333333333</v>
      </c>
      <c r="L328" s="1">
        <v>170</v>
      </c>
    </row>
    <row r="329" spans="1:12">
      <c r="A329" s="9">
        <f t="shared" si="17"/>
        <v>294.00060000000002</v>
      </c>
      <c r="B329" s="1">
        <v>4.90001</v>
      </c>
      <c r="C329" s="1">
        <v>18.262</v>
      </c>
      <c r="D329" s="1">
        <v>0</v>
      </c>
      <c r="E329" s="86">
        <f t="shared" si="19"/>
        <v>134.38096014426372</v>
      </c>
      <c r="F329" s="9">
        <f t="shared" si="18"/>
        <v>326100120.3574909</v>
      </c>
      <c r="G329" s="1"/>
      <c r="H329" s="1"/>
      <c r="I329" s="1"/>
      <c r="J329" s="1">
        <v>1499</v>
      </c>
      <c r="K329" s="86">
        <f t="shared" si="16"/>
        <v>24.983333333333334</v>
      </c>
      <c r="L329" s="1">
        <v>170</v>
      </c>
    </row>
    <row r="330" spans="1:12">
      <c r="A330" s="9">
        <f t="shared" si="17"/>
        <v>295.00080000000003</v>
      </c>
      <c r="B330" s="1">
        <v>4.9166800000000004</v>
      </c>
      <c r="C330" s="1">
        <v>14.449</v>
      </c>
      <c r="D330" s="1">
        <v>0</v>
      </c>
      <c r="E330" s="86">
        <f t="shared" si="19"/>
        <v>128.86550167162807</v>
      </c>
      <c r="F330" s="9">
        <f t="shared" si="18"/>
        <v>275769781.61094105</v>
      </c>
      <c r="G330" s="1"/>
      <c r="H330" s="1"/>
      <c r="I330" s="1"/>
      <c r="J330" s="1">
        <v>1505</v>
      </c>
      <c r="K330" s="86">
        <f t="shared" si="16"/>
        <v>25.083333333333332</v>
      </c>
      <c r="L330" s="1">
        <v>171</v>
      </c>
    </row>
    <row r="331" spans="1:12">
      <c r="A331" s="9">
        <f t="shared" si="17"/>
        <v>296.00040000000001</v>
      </c>
      <c r="B331" s="1">
        <v>4.9333400000000003</v>
      </c>
      <c r="C331" s="1">
        <v>10.852</v>
      </c>
      <c r="D331" s="1">
        <v>0</v>
      </c>
      <c r="E331" s="86">
        <f t="shared" si="19"/>
        <v>123.25430923534898</v>
      </c>
      <c r="F331" s="9">
        <f t="shared" si="18"/>
        <v>230785462.39541915</v>
      </c>
      <c r="G331" s="1"/>
      <c r="H331" s="1"/>
      <c r="I331" s="1"/>
      <c r="J331" s="1">
        <v>1510</v>
      </c>
      <c r="K331" s="86">
        <f t="shared" si="16"/>
        <v>25.166666666666668</v>
      </c>
      <c r="L331" s="1">
        <v>172</v>
      </c>
    </row>
    <row r="332" spans="1:12">
      <c r="A332" s="9">
        <f t="shared" si="17"/>
        <v>297.00059999999996</v>
      </c>
      <c r="B332" s="1">
        <v>4.9500099999999998</v>
      </c>
      <c r="C332" s="1">
        <v>6.05</v>
      </c>
      <c r="D332" s="1">
        <v>4</v>
      </c>
      <c r="E332" s="86">
        <f t="shared" si="19"/>
        <v>117.68705467878368</v>
      </c>
      <c r="F332" s="9">
        <f t="shared" si="18"/>
        <v>191829226.69835722</v>
      </c>
      <c r="G332" s="1"/>
      <c r="H332" s="1"/>
      <c r="I332" s="1"/>
      <c r="J332" s="1">
        <v>1514</v>
      </c>
      <c r="K332" s="86">
        <f t="shared" si="16"/>
        <v>25.233333333333334</v>
      </c>
      <c r="L332" s="1">
        <v>172</v>
      </c>
    </row>
    <row r="333" spans="1:12">
      <c r="A333" s="9">
        <f t="shared" si="17"/>
        <v>298.00080000000003</v>
      </c>
      <c r="B333" s="1">
        <v>4.9666800000000002</v>
      </c>
      <c r="C333" s="1">
        <v>6.05</v>
      </c>
      <c r="D333" s="1">
        <v>70</v>
      </c>
      <c r="E333" s="86">
        <f t="shared" si="19"/>
        <v>112.33266585733878</v>
      </c>
      <c r="F333" s="9">
        <f t="shared" si="18"/>
        <v>159229768.02476284</v>
      </c>
      <c r="G333" s="1"/>
      <c r="H333" s="1"/>
      <c r="I333" s="1"/>
      <c r="J333" s="1">
        <v>1517</v>
      </c>
      <c r="K333" s="86">
        <f t="shared" si="16"/>
        <v>25.283333333333335</v>
      </c>
      <c r="L333" s="1">
        <v>172</v>
      </c>
    </row>
    <row r="334" spans="1:12">
      <c r="A334" s="9">
        <f t="shared" si="17"/>
        <v>299.00040000000001</v>
      </c>
      <c r="B334" s="1">
        <v>4.9833400000000001</v>
      </c>
      <c r="C334" s="1">
        <v>0</v>
      </c>
      <c r="D334" s="1">
        <v>0</v>
      </c>
      <c r="E334" s="86">
        <f t="shared" si="19"/>
        <v>106.92861463754349</v>
      </c>
      <c r="F334" s="9">
        <f t="shared" si="18"/>
        <v>130730150.34570485</v>
      </c>
      <c r="G334" s="1"/>
      <c r="H334" s="1"/>
      <c r="I334" s="1"/>
      <c r="J334" s="1">
        <v>1522</v>
      </c>
      <c r="K334" s="86">
        <f t="shared" si="16"/>
        <v>25.366666666666667</v>
      </c>
      <c r="L334" s="1">
        <v>172</v>
      </c>
    </row>
    <row r="335" spans="1:12">
      <c r="A335" s="9">
        <f t="shared" si="17"/>
        <v>300.00059999999996</v>
      </c>
      <c r="B335" s="1">
        <v>5.0000099999999996</v>
      </c>
      <c r="C335" s="1">
        <v>3.6120000000000001</v>
      </c>
      <c r="D335" s="1">
        <v>0</v>
      </c>
      <c r="E335" s="86">
        <f t="shared" si="19"/>
        <v>101.49410581927091</v>
      </c>
      <c r="F335" s="9">
        <f t="shared" si="18"/>
        <v>106111703.54059532</v>
      </c>
      <c r="G335" s="1"/>
      <c r="H335" s="1"/>
      <c r="I335" s="1"/>
      <c r="J335" s="1">
        <v>1524</v>
      </c>
      <c r="K335" s="86">
        <f t="shared" si="16"/>
        <v>25.4</v>
      </c>
      <c r="L335" s="1">
        <v>172</v>
      </c>
    </row>
    <row r="336" spans="1:12">
      <c r="A336" s="9">
        <f t="shared" si="17"/>
        <v>301.00080000000003</v>
      </c>
      <c r="B336" s="1">
        <v>5.01668</v>
      </c>
      <c r="C336" s="1">
        <v>11.302</v>
      </c>
      <c r="D336" s="1">
        <v>475</v>
      </c>
      <c r="E336" s="86">
        <f t="shared" si="19"/>
        <v>97.194559217788537</v>
      </c>
      <c r="F336" s="9">
        <f t="shared" si="18"/>
        <v>89241696.60843581</v>
      </c>
      <c r="G336" s="1"/>
      <c r="H336" s="1"/>
      <c r="I336" s="1"/>
      <c r="J336" s="1">
        <v>1532</v>
      </c>
      <c r="K336" s="86">
        <f t="shared" si="16"/>
        <v>25.533333333333335</v>
      </c>
      <c r="L336" s="1">
        <v>173</v>
      </c>
    </row>
    <row r="337" spans="1:12">
      <c r="A337" s="9">
        <f t="shared" si="17"/>
        <v>302.00040000000001</v>
      </c>
      <c r="B337" s="1">
        <v>5.0333399999999999</v>
      </c>
      <c r="C337" s="1">
        <v>14.534000000000001</v>
      </c>
      <c r="D337" s="1">
        <v>482</v>
      </c>
      <c r="E337" s="86">
        <f t="shared" si="19"/>
        <v>94.238054662574029</v>
      </c>
      <c r="F337" s="9">
        <f t="shared" si="18"/>
        <v>78868803.06900689</v>
      </c>
      <c r="G337" s="1"/>
      <c r="H337" s="1"/>
      <c r="I337" s="1"/>
      <c r="J337" s="1">
        <v>1536</v>
      </c>
      <c r="K337" s="86">
        <f t="shared" si="16"/>
        <v>25.6</v>
      </c>
      <c r="L337" s="1">
        <v>174</v>
      </c>
    </row>
    <row r="338" spans="1:12">
      <c r="A338" s="9">
        <f t="shared" si="17"/>
        <v>303.00060000000002</v>
      </c>
      <c r="B338" s="1">
        <v>5.0500100000000003</v>
      </c>
      <c r="C338" s="1">
        <v>18.126999999999999</v>
      </c>
      <c r="D338" s="1">
        <v>407</v>
      </c>
      <c r="E338" s="86">
        <f t="shared" si="19"/>
        <v>92.355127380837573</v>
      </c>
      <c r="F338" s="9">
        <f t="shared" si="18"/>
        <v>72751850.864607796</v>
      </c>
      <c r="G338" s="1"/>
      <c r="H338" s="1"/>
      <c r="I338" s="1"/>
      <c r="J338" s="1">
        <v>1543</v>
      </c>
      <c r="K338" s="86">
        <f t="shared" si="16"/>
        <v>25.716666666666665</v>
      </c>
      <c r="L338" s="1">
        <v>174</v>
      </c>
    </row>
    <row r="339" spans="1:12">
      <c r="A339" s="9">
        <f t="shared" si="17"/>
        <v>304.00079999999997</v>
      </c>
      <c r="B339" s="1">
        <v>5.0666799999999999</v>
      </c>
      <c r="C339" s="1">
        <v>20.994</v>
      </c>
      <c r="D339" s="1">
        <v>385</v>
      </c>
      <c r="E339" s="86">
        <f t="shared" si="19"/>
        <v>91.386271428465449</v>
      </c>
      <c r="F339" s="9">
        <f t="shared" si="18"/>
        <v>69746727.217729166</v>
      </c>
      <c r="G339" s="1"/>
      <c r="H339" s="1"/>
      <c r="I339" s="1"/>
      <c r="J339" s="1">
        <v>1549</v>
      </c>
      <c r="K339" s="86">
        <f t="shared" si="16"/>
        <v>25.816666666666666</v>
      </c>
      <c r="L339" s="1">
        <v>174</v>
      </c>
    </row>
    <row r="340" spans="1:12">
      <c r="A340" s="9">
        <f t="shared" si="17"/>
        <v>305.00040000000001</v>
      </c>
      <c r="B340" s="1">
        <v>5.0833399999999997</v>
      </c>
      <c r="C340" s="1">
        <v>22.672999999999998</v>
      </c>
      <c r="D340" s="1">
        <v>317</v>
      </c>
      <c r="E340" s="86">
        <f t="shared" si="19"/>
        <v>91.104250549352727</v>
      </c>
      <c r="F340" s="9">
        <f t="shared" si="18"/>
        <v>68889742.171684563</v>
      </c>
      <c r="G340" s="1"/>
      <c r="H340" s="1"/>
      <c r="I340" s="1"/>
      <c r="J340" s="1">
        <v>1555</v>
      </c>
      <c r="K340" s="86">
        <f t="shared" si="16"/>
        <v>25.916666666666668</v>
      </c>
      <c r="L340" s="1">
        <v>175</v>
      </c>
    </row>
    <row r="341" spans="1:12">
      <c r="A341" s="9">
        <f t="shared" si="17"/>
        <v>306.00060000000002</v>
      </c>
      <c r="B341" s="1">
        <v>5.1000100000000002</v>
      </c>
      <c r="C341" s="1">
        <v>23.393000000000001</v>
      </c>
      <c r="D341" s="1">
        <v>314</v>
      </c>
      <c r="E341" s="86">
        <f t="shared" si="19"/>
        <v>91.64700050709483</v>
      </c>
      <c r="F341" s="9">
        <f t="shared" si="18"/>
        <v>70546102.077139065</v>
      </c>
      <c r="G341" s="1"/>
      <c r="H341" s="1"/>
      <c r="I341" s="1"/>
      <c r="J341" s="1">
        <v>1560</v>
      </c>
      <c r="K341" s="86">
        <f t="shared" si="16"/>
        <v>26</v>
      </c>
      <c r="L341" s="1">
        <v>175</v>
      </c>
    </row>
    <row r="342" spans="1:12">
      <c r="A342" s="9">
        <f t="shared" si="17"/>
        <v>307.00079999999997</v>
      </c>
      <c r="B342" s="1">
        <v>5.1166799999999997</v>
      </c>
      <c r="C342" s="1">
        <v>23.318999999999999</v>
      </c>
      <c r="D342" s="1">
        <v>329</v>
      </c>
      <c r="E342" s="86">
        <f t="shared" si="19"/>
        <v>93.160308160395232</v>
      </c>
      <c r="F342" s="9">
        <f t="shared" si="18"/>
        <v>75322316.105741695</v>
      </c>
      <c r="G342" s="1"/>
      <c r="H342" s="1"/>
      <c r="I342" s="1"/>
      <c r="J342" s="1">
        <v>1566</v>
      </c>
      <c r="K342" s="86">
        <f t="shared" si="16"/>
        <v>26.1</v>
      </c>
      <c r="L342" s="1">
        <v>176</v>
      </c>
    </row>
    <row r="343" spans="1:12">
      <c r="A343" s="9">
        <f t="shared" si="17"/>
        <v>308.00099999999998</v>
      </c>
      <c r="B343" s="1">
        <v>5.1333500000000001</v>
      </c>
      <c r="C343" s="1">
        <v>22.812999999999999</v>
      </c>
      <c r="D343" s="1">
        <v>343</v>
      </c>
      <c r="E343" s="86">
        <f t="shared" si="19"/>
        <v>95.612592148057132</v>
      </c>
      <c r="F343" s="9">
        <f t="shared" si="18"/>
        <v>83571918.093545169</v>
      </c>
      <c r="G343" s="1"/>
      <c r="H343" s="1"/>
      <c r="I343" s="1"/>
      <c r="J343" s="1">
        <v>1572</v>
      </c>
      <c r="K343" s="86">
        <f t="shared" si="16"/>
        <v>26.2</v>
      </c>
      <c r="L343" s="1">
        <v>176</v>
      </c>
    </row>
    <row r="344" spans="1:12">
      <c r="A344" s="9">
        <f t="shared" si="17"/>
        <v>309.00060000000002</v>
      </c>
      <c r="B344" s="1">
        <v>5.15001</v>
      </c>
      <c r="C344" s="1">
        <v>23.209</v>
      </c>
      <c r="D344" s="1">
        <v>364</v>
      </c>
      <c r="E344" s="86">
        <f t="shared" si="19"/>
        <v>98.996238905898892</v>
      </c>
      <c r="F344" s="9">
        <f t="shared" si="18"/>
        <v>96045004.288457692</v>
      </c>
      <c r="G344" s="1"/>
      <c r="H344" s="1"/>
      <c r="I344" s="1"/>
      <c r="J344" s="1">
        <v>1579</v>
      </c>
      <c r="K344" s="86">
        <f t="shared" si="16"/>
        <v>26.316666666666666</v>
      </c>
      <c r="L344" s="1">
        <v>176</v>
      </c>
    </row>
    <row r="345" spans="1:12">
      <c r="A345" s="9">
        <f t="shared" si="17"/>
        <v>310.00080000000003</v>
      </c>
      <c r="B345" s="1">
        <v>5.1666800000000004</v>
      </c>
      <c r="C345" s="1">
        <v>22.884</v>
      </c>
      <c r="D345" s="1">
        <v>391</v>
      </c>
      <c r="E345" s="86">
        <f t="shared" si="19"/>
        <v>103.32268206698359</v>
      </c>
      <c r="F345" s="9">
        <f t="shared" si="18"/>
        <v>113967936.37264624</v>
      </c>
      <c r="G345" s="1"/>
      <c r="H345" s="1"/>
      <c r="I345" s="1"/>
      <c r="J345" s="1">
        <v>1586</v>
      </c>
      <c r="K345" s="86">
        <f t="shared" si="16"/>
        <v>26.433333333333334</v>
      </c>
      <c r="L345" s="1">
        <v>176</v>
      </c>
    </row>
    <row r="346" spans="1:12">
      <c r="A346" s="9">
        <f t="shared" si="17"/>
        <v>311.00099999999998</v>
      </c>
      <c r="B346" s="1">
        <v>5.1833499999999999</v>
      </c>
      <c r="C346" s="1">
        <v>22.431999999999999</v>
      </c>
      <c r="D346" s="1">
        <v>299</v>
      </c>
      <c r="E346" s="86">
        <f t="shared" si="19"/>
        <v>108.23632190798484</v>
      </c>
      <c r="F346" s="9">
        <f t="shared" si="18"/>
        <v>137243600.34763575</v>
      </c>
      <c r="G346" s="1"/>
      <c r="H346" s="1"/>
      <c r="I346" s="1"/>
      <c r="J346" s="1">
        <v>1591</v>
      </c>
      <c r="K346" s="86">
        <f t="shared" si="16"/>
        <v>26.516666666666666</v>
      </c>
      <c r="L346" s="1">
        <v>176</v>
      </c>
    </row>
    <row r="347" spans="1:12">
      <c r="A347" s="9">
        <f t="shared" si="17"/>
        <v>312.00059999999996</v>
      </c>
      <c r="B347" s="1">
        <v>5.2000099999999998</v>
      </c>
      <c r="C347" s="1">
        <v>22.533999999999999</v>
      </c>
      <c r="D347" s="1">
        <v>315</v>
      </c>
      <c r="E347" s="86">
        <f t="shared" si="19"/>
        <v>113.74122022275525</v>
      </c>
      <c r="F347" s="9">
        <f t="shared" si="18"/>
        <v>167367655.41364422</v>
      </c>
      <c r="G347" s="1"/>
      <c r="H347" s="1"/>
      <c r="I347" s="1"/>
      <c r="J347" s="1">
        <v>1597</v>
      </c>
      <c r="K347" s="86">
        <f t="shared" si="16"/>
        <v>26.616666666666667</v>
      </c>
      <c r="L347" s="1">
        <v>177</v>
      </c>
    </row>
    <row r="348" spans="1:12">
      <c r="A348" s="9">
        <f t="shared" si="17"/>
        <v>313.00080000000003</v>
      </c>
      <c r="B348" s="1">
        <v>5.2166800000000002</v>
      </c>
      <c r="C348" s="1">
        <v>23.58</v>
      </c>
      <c r="D348" s="1">
        <v>297</v>
      </c>
      <c r="E348" s="86">
        <f t="shared" si="19"/>
        <v>119.736510974851</v>
      </c>
      <c r="F348" s="9">
        <f t="shared" si="18"/>
        <v>205544753.5289911</v>
      </c>
      <c r="G348" s="1"/>
      <c r="H348" s="1"/>
      <c r="I348" s="1"/>
      <c r="J348" s="1">
        <v>1598</v>
      </c>
      <c r="K348" s="86">
        <f t="shared" si="16"/>
        <v>26.633333333333333</v>
      </c>
      <c r="L348" s="1">
        <v>177</v>
      </c>
    </row>
    <row r="349" spans="1:12">
      <c r="A349" s="9">
        <f t="shared" si="17"/>
        <v>314.00099999999998</v>
      </c>
      <c r="B349" s="1">
        <v>5.2333499999999997</v>
      </c>
      <c r="C349" s="1">
        <v>25.366</v>
      </c>
      <c r="D349" s="1">
        <v>167</v>
      </c>
      <c r="E349" s="86">
        <f t="shared" si="19"/>
        <v>125.78447166909324</v>
      </c>
      <c r="F349" s="9">
        <f t="shared" si="18"/>
        <v>250327245.03000134</v>
      </c>
      <c r="G349" s="1"/>
      <c r="H349" s="1"/>
      <c r="I349" s="1"/>
      <c r="J349" s="1">
        <v>1602</v>
      </c>
      <c r="K349" s="86">
        <f t="shared" si="16"/>
        <v>26.7</v>
      </c>
      <c r="L349" s="1">
        <v>177</v>
      </c>
    </row>
    <row r="350" spans="1:12">
      <c r="A350" s="9">
        <f t="shared" si="17"/>
        <v>315.00059999999996</v>
      </c>
      <c r="B350" s="1">
        <v>5.2500099999999996</v>
      </c>
      <c r="C350" s="1">
        <v>26.602</v>
      </c>
      <c r="D350" s="1">
        <v>150</v>
      </c>
      <c r="E350" s="86">
        <f t="shared" si="19"/>
        <v>131.82874307916299</v>
      </c>
      <c r="F350" s="9">
        <f t="shared" si="18"/>
        <v>302023297.76198095</v>
      </c>
      <c r="G350" s="1"/>
      <c r="H350" s="1"/>
      <c r="I350" s="1"/>
      <c r="J350" s="1">
        <v>1603</v>
      </c>
      <c r="K350" s="86">
        <f t="shared" si="16"/>
        <v>26.716666666666665</v>
      </c>
      <c r="L350" s="1">
        <v>177</v>
      </c>
    </row>
    <row r="351" spans="1:12">
      <c r="A351" s="9">
        <f t="shared" si="17"/>
        <v>316.00080000000003</v>
      </c>
      <c r="B351" s="1">
        <v>5.26668</v>
      </c>
      <c r="C351" s="1">
        <v>28.178999999999998</v>
      </c>
      <c r="D351" s="1">
        <v>116</v>
      </c>
      <c r="E351" s="86">
        <f t="shared" si="19"/>
        <v>137.76499361153506</v>
      </c>
      <c r="F351" s="9">
        <f t="shared" si="18"/>
        <v>360209784.5737868</v>
      </c>
      <c r="G351" s="1"/>
      <c r="H351" s="1"/>
      <c r="I351" s="1"/>
      <c r="J351" s="1">
        <v>1609</v>
      </c>
      <c r="K351" s="86">
        <f t="shared" si="16"/>
        <v>26.816666666666666</v>
      </c>
      <c r="L351" s="1">
        <v>177</v>
      </c>
    </row>
    <row r="352" spans="1:12">
      <c r="A352" s="9">
        <f t="shared" si="17"/>
        <v>317.00100000000003</v>
      </c>
      <c r="B352" s="1">
        <v>5.2833500000000004</v>
      </c>
      <c r="C352" s="1">
        <v>28.896999999999998</v>
      </c>
      <c r="D352" s="1">
        <v>70</v>
      </c>
      <c r="E352" s="86">
        <f t="shared" si="19"/>
        <v>143.45999410295545</v>
      </c>
      <c r="F352" s="9">
        <f t="shared" si="18"/>
        <v>423568090.00686198</v>
      </c>
      <c r="G352" s="1"/>
      <c r="H352" s="1"/>
      <c r="I352" s="1"/>
      <c r="J352" s="1">
        <v>1613</v>
      </c>
      <c r="K352" s="86">
        <f t="shared" si="16"/>
        <v>26.883333333333333</v>
      </c>
      <c r="L352" s="1">
        <v>177</v>
      </c>
    </row>
    <row r="353" spans="1:12">
      <c r="A353" s="9">
        <f t="shared" si="17"/>
        <v>318.00060000000002</v>
      </c>
      <c r="B353" s="1">
        <v>5.3000100000000003</v>
      </c>
      <c r="C353" s="1">
        <v>28.672000000000001</v>
      </c>
      <c r="D353" s="1">
        <v>0</v>
      </c>
      <c r="E353" s="86">
        <f t="shared" si="19"/>
        <v>148.71691763349733</v>
      </c>
      <c r="F353" s="9">
        <f t="shared" si="18"/>
        <v>489149373.90763837</v>
      </c>
      <c r="G353" s="1"/>
      <c r="H353" s="1"/>
      <c r="I353" s="1"/>
      <c r="J353" s="1">
        <v>1616</v>
      </c>
      <c r="K353" s="86">
        <f t="shared" si="16"/>
        <v>26.933333333333334</v>
      </c>
      <c r="L353" s="1">
        <v>177</v>
      </c>
    </row>
    <row r="354" spans="1:12">
      <c r="A354" s="9">
        <f t="shared" si="17"/>
        <v>319.00079999999997</v>
      </c>
      <c r="B354" s="1">
        <v>5.3166799999999999</v>
      </c>
      <c r="C354" s="1">
        <v>28.286999999999999</v>
      </c>
      <c r="D354" s="1">
        <v>0</v>
      </c>
      <c r="E354" s="86">
        <f t="shared" si="19"/>
        <v>153.56946243092062</v>
      </c>
      <c r="F354" s="9">
        <f t="shared" si="18"/>
        <v>556185235.77364862</v>
      </c>
      <c r="G354" s="1"/>
      <c r="H354" s="1"/>
      <c r="I354" s="1"/>
      <c r="J354" s="1">
        <v>1616</v>
      </c>
      <c r="K354" s="86">
        <f t="shared" si="16"/>
        <v>26.933333333333334</v>
      </c>
      <c r="L354" s="1">
        <v>177</v>
      </c>
    </row>
    <row r="355" spans="1:12">
      <c r="A355" s="9">
        <f t="shared" si="17"/>
        <v>320.00100000000003</v>
      </c>
      <c r="B355" s="1">
        <v>5.3333500000000003</v>
      </c>
      <c r="C355" s="1">
        <v>27.140999999999998</v>
      </c>
      <c r="D355" s="1">
        <v>0</v>
      </c>
      <c r="E355" s="86">
        <f t="shared" si="19"/>
        <v>158.04873455161905</v>
      </c>
      <c r="F355" s="9">
        <f t="shared" si="18"/>
        <v>623970548.92568648</v>
      </c>
      <c r="G355" s="1"/>
      <c r="H355" s="1"/>
      <c r="I355" s="1"/>
      <c r="J355" s="1">
        <v>1618</v>
      </c>
      <c r="K355" s="86">
        <f t="shared" si="16"/>
        <v>26.966666666666665</v>
      </c>
      <c r="L355" s="1">
        <v>177</v>
      </c>
    </row>
    <row r="356" spans="1:12">
      <c r="A356" s="9">
        <f t="shared" si="17"/>
        <v>321.00060000000002</v>
      </c>
      <c r="B356" s="1">
        <v>5.3500100000000002</v>
      </c>
      <c r="C356" s="1">
        <v>26.893000000000001</v>
      </c>
      <c r="D356" s="1">
        <v>0</v>
      </c>
      <c r="E356" s="86">
        <f t="shared" si="19"/>
        <v>162.18344727841759</v>
      </c>
      <c r="F356" s="9">
        <f t="shared" si="18"/>
        <v>691872564.08531606</v>
      </c>
      <c r="G356" s="1"/>
      <c r="H356" s="1"/>
      <c r="I356" s="1"/>
      <c r="J356" s="1">
        <v>1623</v>
      </c>
      <c r="K356" s="86">
        <f t="shared" ref="K356:K419" si="20">J356/60</f>
        <v>27.05</v>
      </c>
      <c r="L356" s="1">
        <v>175</v>
      </c>
    </row>
    <row r="357" spans="1:12">
      <c r="A357" s="9">
        <f t="shared" ref="A357:A420" si="21">B357*60</f>
        <v>322.00079999999997</v>
      </c>
      <c r="B357" s="1">
        <v>5.3666799999999997</v>
      </c>
      <c r="C357" s="1">
        <v>25.901</v>
      </c>
      <c r="D357" s="1">
        <v>214</v>
      </c>
      <c r="E357" s="86">
        <f t="shared" si="19"/>
        <v>166.64625902623163</v>
      </c>
      <c r="F357" s="9">
        <f t="shared" ref="F357:F420" si="22">E357^4</f>
        <v>771227088.41058826</v>
      </c>
      <c r="G357" s="1"/>
      <c r="H357" s="1"/>
      <c r="I357" s="1"/>
      <c r="J357" s="1">
        <v>1628</v>
      </c>
      <c r="K357" s="86">
        <f t="shared" si="20"/>
        <v>27.133333333333333</v>
      </c>
      <c r="L357" s="1">
        <v>172</v>
      </c>
    </row>
    <row r="358" spans="1:12">
      <c r="A358" s="9">
        <f t="shared" si="21"/>
        <v>323.00099999999998</v>
      </c>
      <c r="B358" s="1">
        <v>5.3833500000000001</v>
      </c>
      <c r="C358" s="1">
        <v>27.443999999999999</v>
      </c>
      <c r="D358" s="1">
        <v>314</v>
      </c>
      <c r="E358" s="86">
        <f t="shared" si="19"/>
        <v>171.51654679344458</v>
      </c>
      <c r="F358" s="9">
        <f t="shared" si="22"/>
        <v>865414359.78329849</v>
      </c>
      <c r="G358" s="1"/>
      <c r="H358" s="1"/>
      <c r="I358" s="1"/>
      <c r="J358" s="1">
        <v>1631</v>
      </c>
      <c r="K358" s="86">
        <f t="shared" si="20"/>
        <v>27.183333333333334</v>
      </c>
      <c r="L358" s="1">
        <v>172</v>
      </c>
    </row>
    <row r="359" spans="1:12">
      <c r="A359" s="9">
        <f t="shared" si="21"/>
        <v>324.00119999999998</v>
      </c>
      <c r="B359" s="1">
        <v>5.4000199999999996</v>
      </c>
      <c r="C359" s="1">
        <v>28.233000000000001</v>
      </c>
      <c r="D359" s="1">
        <v>289</v>
      </c>
      <c r="E359" s="86">
        <f t="shared" si="19"/>
        <v>176.90142780933346</v>
      </c>
      <c r="F359" s="9">
        <f t="shared" si="22"/>
        <v>979321643.70872927</v>
      </c>
      <c r="G359" s="1"/>
      <c r="H359" s="1"/>
      <c r="I359" s="1"/>
      <c r="J359" s="1">
        <v>1634</v>
      </c>
      <c r="K359" s="86">
        <f t="shared" si="20"/>
        <v>27.233333333333334</v>
      </c>
      <c r="L359" s="1">
        <v>170</v>
      </c>
    </row>
    <row r="360" spans="1:12">
      <c r="A360" s="9">
        <f t="shared" si="21"/>
        <v>325.00080000000003</v>
      </c>
      <c r="B360" s="1">
        <v>5.4166800000000004</v>
      </c>
      <c r="C360" s="1">
        <v>28.672000000000001</v>
      </c>
      <c r="D360" s="1">
        <v>307</v>
      </c>
      <c r="E360" s="86">
        <f t="shared" si="19"/>
        <v>182.81670259323087</v>
      </c>
      <c r="F360" s="9">
        <f t="shared" si="22"/>
        <v>1117026524.3634365</v>
      </c>
      <c r="G360" s="1"/>
      <c r="H360" s="1"/>
      <c r="I360" s="1"/>
      <c r="J360" s="1">
        <v>1640</v>
      </c>
      <c r="K360" s="86">
        <f t="shared" si="20"/>
        <v>27.333333333333332</v>
      </c>
      <c r="L360" s="1">
        <v>168</v>
      </c>
    </row>
    <row r="361" spans="1:12">
      <c r="A361" s="9">
        <f t="shared" si="21"/>
        <v>326.00099999999998</v>
      </c>
      <c r="B361" s="1">
        <v>5.4333499999999999</v>
      </c>
      <c r="C361" s="1">
        <v>29.358000000000001</v>
      </c>
      <c r="D361" s="1">
        <v>212</v>
      </c>
      <c r="E361" s="86">
        <f t="shared" si="19"/>
        <v>187.46772547067465</v>
      </c>
      <c r="F361" s="9">
        <f t="shared" si="22"/>
        <v>1235111145.1931348</v>
      </c>
      <c r="G361" s="1"/>
      <c r="H361" s="1"/>
      <c r="I361" s="1"/>
      <c r="J361" s="1">
        <v>1646</v>
      </c>
      <c r="K361" s="86">
        <f t="shared" si="20"/>
        <v>27.433333333333334</v>
      </c>
      <c r="L361" s="1">
        <v>166</v>
      </c>
    </row>
    <row r="362" spans="1:12">
      <c r="A362" s="9">
        <f t="shared" si="21"/>
        <v>327.00120000000004</v>
      </c>
      <c r="B362" s="1">
        <v>5.4500200000000003</v>
      </c>
      <c r="C362" s="1">
        <v>29.832999999999998</v>
      </c>
      <c r="D362" s="1">
        <v>190</v>
      </c>
      <c r="E362" s="86">
        <f t="shared" si="19"/>
        <v>190.86251581908428</v>
      </c>
      <c r="F362" s="9">
        <f t="shared" si="22"/>
        <v>1327035608.2275791</v>
      </c>
      <c r="G362" s="1"/>
      <c r="H362" s="1"/>
      <c r="I362" s="1"/>
      <c r="J362" s="1">
        <v>1654</v>
      </c>
      <c r="K362" s="86">
        <f t="shared" si="20"/>
        <v>27.566666666666666</v>
      </c>
      <c r="L362" s="1">
        <v>164</v>
      </c>
    </row>
    <row r="363" spans="1:12">
      <c r="A363" s="9">
        <f t="shared" si="21"/>
        <v>328.00080000000003</v>
      </c>
      <c r="B363" s="1">
        <v>5.4666800000000002</v>
      </c>
      <c r="C363" s="1">
        <v>29.954000000000001</v>
      </c>
      <c r="D363" s="1">
        <v>166</v>
      </c>
      <c r="E363" s="86">
        <f t="shared" si="19"/>
        <v>193.25462998684702</v>
      </c>
      <c r="F363" s="9">
        <f t="shared" si="22"/>
        <v>1394824702.2599242</v>
      </c>
      <c r="G363" s="1"/>
      <c r="H363" s="1"/>
      <c r="I363" s="1"/>
      <c r="J363" s="1">
        <v>1662</v>
      </c>
      <c r="K363" s="86">
        <f t="shared" si="20"/>
        <v>27.7</v>
      </c>
      <c r="L363" s="1">
        <v>159</v>
      </c>
    </row>
    <row r="364" spans="1:12">
      <c r="A364" s="9">
        <f t="shared" si="21"/>
        <v>329.00099999999998</v>
      </c>
      <c r="B364" s="1">
        <v>5.4833499999999997</v>
      </c>
      <c r="C364" s="1">
        <v>29.954000000000001</v>
      </c>
      <c r="D364" s="1">
        <v>160</v>
      </c>
      <c r="E364" s="86">
        <f t="shared" si="19"/>
        <v>194.77042768016648</v>
      </c>
      <c r="F364" s="9">
        <f t="shared" si="22"/>
        <v>1439103639.6373827</v>
      </c>
      <c r="G364" s="1"/>
      <c r="H364" s="1"/>
      <c r="I364" s="1"/>
      <c r="J364" s="1">
        <v>1670</v>
      </c>
      <c r="K364" s="86">
        <f t="shared" si="20"/>
        <v>27.833333333333332</v>
      </c>
      <c r="L364" s="1">
        <v>156</v>
      </c>
    </row>
    <row r="365" spans="1:12">
      <c r="A365" s="9">
        <f t="shared" si="21"/>
        <v>330.00119999999998</v>
      </c>
      <c r="B365" s="1">
        <v>5.5000200000000001</v>
      </c>
      <c r="C365" s="1">
        <v>29.893999999999998</v>
      </c>
      <c r="D365" s="1">
        <v>163</v>
      </c>
      <c r="E365" s="86">
        <f t="shared" si="19"/>
        <v>195.69577939707676</v>
      </c>
      <c r="F365" s="9">
        <f t="shared" si="22"/>
        <v>1466647806.453104</v>
      </c>
      <c r="G365" s="1"/>
      <c r="H365" s="1"/>
      <c r="I365" s="1"/>
      <c r="J365" s="1">
        <v>1677</v>
      </c>
      <c r="K365" s="86">
        <f t="shared" si="20"/>
        <v>27.95</v>
      </c>
      <c r="L365" s="1">
        <v>153</v>
      </c>
    </row>
    <row r="366" spans="1:12">
      <c r="A366" s="9">
        <f t="shared" si="21"/>
        <v>331.00080000000003</v>
      </c>
      <c r="B366" s="1">
        <v>5.51668</v>
      </c>
      <c r="C366" s="1">
        <v>30.015000000000001</v>
      </c>
      <c r="D366" s="1">
        <v>135</v>
      </c>
      <c r="E366" s="86">
        <f t="shared" si="19"/>
        <v>195.99918098191702</v>
      </c>
      <c r="F366" s="9">
        <f t="shared" si="22"/>
        <v>1475764388.8500526</v>
      </c>
      <c r="G366" s="1"/>
      <c r="H366" s="1"/>
      <c r="I366" s="1"/>
      <c r="J366" s="1">
        <v>1681</v>
      </c>
      <c r="K366" s="86">
        <f t="shared" si="20"/>
        <v>28.016666666666666</v>
      </c>
      <c r="L366" s="1">
        <v>150</v>
      </c>
    </row>
    <row r="367" spans="1:12">
      <c r="A367" s="9">
        <f t="shared" si="21"/>
        <v>332.00100000000003</v>
      </c>
      <c r="B367" s="1">
        <v>5.5333500000000004</v>
      </c>
      <c r="C367" s="1">
        <v>29.954000000000001</v>
      </c>
      <c r="D367" s="1">
        <v>157</v>
      </c>
      <c r="E367" s="86">
        <f t="shared" si="19"/>
        <v>195.75001321407726</v>
      </c>
      <c r="F367" s="9">
        <f t="shared" si="22"/>
        <v>1468274310.2164738</v>
      </c>
      <c r="G367" s="1"/>
      <c r="H367" s="1"/>
      <c r="I367" s="1"/>
      <c r="J367" s="1">
        <v>1685</v>
      </c>
      <c r="K367" s="86">
        <f t="shared" si="20"/>
        <v>28.083333333333332</v>
      </c>
      <c r="L367" s="1">
        <v>147</v>
      </c>
    </row>
    <row r="368" spans="1:12">
      <c r="A368" s="9">
        <f t="shared" si="21"/>
        <v>333.00119999999998</v>
      </c>
      <c r="B368" s="1">
        <v>5.55002</v>
      </c>
      <c r="C368" s="1">
        <v>29.893999999999998</v>
      </c>
      <c r="D368" s="1">
        <v>143</v>
      </c>
      <c r="E368" s="86">
        <f t="shared" si="19"/>
        <v>194.90462758222515</v>
      </c>
      <c r="F368" s="9">
        <f t="shared" si="22"/>
        <v>1443074001.3275867</v>
      </c>
      <c r="G368" s="1"/>
      <c r="H368" s="1"/>
      <c r="I368" s="1"/>
      <c r="J368" s="1">
        <v>1687</v>
      </c>
      <c r="K368" s="86">
        <f t="shared" si="20"/>
        <v>28.116666666666667</v>
      </c>
      <c r="L368" s="1">
        <v>146</v>
      </c>
    </row>
    <row r="369" spans="1:12">
      <c r="A369" s="9">
        <f t="shared" si="21"/>
        <v>334.00079999999997</v>
      </c>
      <c r="B369" s="1">
        <v>5.5666799999999999</v>
      </c>
      <c r="C369" s="1">
        <v>29.773</v>
      </c>
      <c r="D369" s="1">
        <v>190</v>
      </c>
      <c r="E369" s="86">
        <f t="shared" si="19"/>
        <v>193.58888699897705</v>
      </c>
      <c r="F369" s="9">
        <f t="shared" si="22"/>
        <v>1404499832.6004381</v>
      </c>
      <c r="G369" s="1"/>
      <c r="H369" s="1"/>
      <c r="I369" s="1"/>
      <c r="J369" s="1">
        <v>1693</v>
      </c>
      <c r="K369" s="86">
        <f t="shared" si="20"/>
        <v>28.216666666666665</v>
      </c>
      <c r="L369" s="1">
        <v>143</v>
      </c>
    </row>
    <row r="370" spans="1:12">
      <c r="A370" s="9">
        <f t="shared" si="21"/>
        <v>335.00100000000003</v>
      </c>
      <c r="B370" s="1">
        <v>5.5833500000000003</v>
      </c>
      <c r="C370" s="1">
        <v>29.773</v>
      </c>
      <c r="D370" s="1">
        <v>165</v>
      </c>
      <c r="E370" s="86">
        <f t="shared" si="19"/>
        <v>191.67897261444034</v>
      </c>
      <c r="F370" s="9">
        <f t="shared" si="22"/>
        <v>1349888481.991394</v>
      </c>
      <c r="G370" s="1"/>
      <c r="H370" s="1"/>
      <c r="I370" s="1"/>
      <c r="J370" s="1">
        <v>1701</v>
      </c>
      <c r="K370" s="86">
        <f t="shared" si="20"/>
        <v>28.35</v>
      </c>
      <c r="L370" s="1">
        <v>142</v>
      </c>
    </row>
    <row r="371" spans="1:12">
      <c r="A371" s="9">
        <f t="shared" si="21"/>
        <v>336.00119999999998</v>
      </c>
      <c r="B371" s="1">
        <v>5.6000199999999998</v>
      </c>
      <c r="C371" s="1">
        <v>29.533999999999999</v>
      </c>
      <c r="D371" s="1">
        <v>197</v>
      </c>
      <c r="E371" s="86">
        <f t="shared" si="19"/>
        <v>189.6021285671757</v>
      </c>
      <c r="F371" s="9">
        <f t="shared" si="22"/>
        <v>1292328239.669719</v>
      </c>
      <c r="G371" s="1"/>
      <c r="H371" s="1"/>
      <c r="I371" s="1"/>
      <c r="J371" s="1">
        <v>1706</v>
      </c>
      <c r="K371" s="86">
        <f t="shared" si="20"/>
        <v>28.433333333333334</v>
      </c>
      <c r="L371" s="1">
        <v>140</v>
      </c>
    </row>
    <row r="372" spans="1:12">
      <c r="A372" s="9">
        <f t="shared" si="21"/>
        <v>337.00079999999997</v>
      </c>
      <c r="B372" s="1">
        <v>5.6166799999999997</v>
      </c>
      <c r="C372" s="1">
        <v>29.475000000000001</v>
      </c>
      <c r="D372" s="1">
        <v>199</v>
      </c>
      <c r="E372" s="86">
        <f t="shared" si="19"/>
        <v>187.32811867739295</v>
      </c>
      <c r="F372" s="9">
        <f t="shared" si="22"/>
        <v>1231436114.9604456</v>
      </c>
      <c r="G372" s="1"/>
      <c r="H372" s="1"/>
      <c r="I372" s="1"/>
      <c r="J372" s="1">
        <v>1710</v>
      </c>
      <c r="K372" s="86">
        <f t="shared" si="20"/>
        <v>28.5</v>
      </c>
      <c r="L372" s="1">
        <v>138</v>
      </c>
    </row>
    <row r="373" spans="1:12">
      <c r="A373" s="9">
        <f t="shared" si="21"/>
        <v>338.00099999999998</v>
      </c>
      <c r="B373" s="1">
        <v>5.6333500000000001</v>
      </c>
      <c r="C373" s="1">
        <v>29.358000000000001</v>
      </c>
      <c r="D373" s="1">
        <v>201</v>
      </c>
      <c r="E373" s="86">
        <f t="shared" si="19"/>
        <v>184.93364800990119</v>
      </c>
      <c r="F373" s="9">
        <f t="shared" si="22"/>
        <v>1169671065.1777694</v>
      </c>
      <c r="G373" s="1"/>
      <c r="H373" s="1"/>
      <c r="I373" s="1"/>
      <c r="J373" s="1">
        <v>1711</v>
      </c>
      <c r="K373" s="86">
        <f t="shared" si="20"/>
        <v>28.516666666666666</v>
      </c>
      <c r="L373" s="1">
        <v>137</v>
      </c>
    </row>
    <row r="374" spans="1:12">
      <c r="A374" s="9">
        <f t="shared" si="21"/>
        <v>339.00119999999998</v>
      </c>
      <c r="B374" s="1">
        <v>5.6500199999999996</v>
      </c>
      <c r="C374" s="1">
        <v>29.416</v>
      </c>
      <c r="D374" s="1">
        <v>218</v>
      </c>
      <c r="E374" s="86">
        <f t="shared" si="19"/>
        <v>182.88029047067803</v>
      </c>
      <c r="F374" s="9">
        <f t="shared" si="22"/>
        <v>1118581446.0264182</v>
      </c>
      <c r="G374" s="1"/>
      <c r="H374" s="1"/>
      <c r="I374" s="1"/>
      <c r="J374" s="1">
        <v>1717</v>
      </c>
      <c r="K374" s="86">
        <f t="shared" si="20"/>
        <v>28.616666666666667</v>
      </c>
      <c r="L374" s="1">
        <v>134</v>
      </c>
    </row>
    <row r="375" spans="1:12">
      <c r="A375" s="9">
        <f t="shared" si="21"/>
        <v>340.00139999999999</v>
      </c>
      <c r="B375" s="1">
        <v>5.66669</v>
      </c>
      <c r="C375" s="1">
        <v>29.298999999999999</v>
      </c>
      <c r="D375" s="1">
        <v>190</v>
      </c>
      <c r="E375" s="86">
        <f t="shared" si="19"/>
        <v>181.10796043447203</v>
      </c>
      <c r="F375" s="9">
        <f t="shared" si="22"/>
        <v>1075846122.6360803</v>
      </c>
      <c r="G375" s="1"/>
      <c r="H375" s="1"/>
      <c r="I375" s="1"/>
      <c r="J375" s="1">
        <v>1724</v>
      </c>
      <c r="K375" s="86">
        <f t="shared" si="20"/>
        <v>28.733333333333334</v>
      </c>
      <c r="L375" s="1">
        <v>130</v>
      </c>
    </row>
    <row r="376" spans="1:12">
      <c r="A376" s="9">
        <f t="shared" si="21"/>
        <v>341.00099999999998</v>
      </c>
      <c r="B376" s="1">
        <v>5.6833499999999999</v>
      </c>
      <c r="C376" s="1">
        <v>29.241</v>
      </c>
      <c r="D376" s="1">
        <v>189</v>
      </c>
      <c r="E376" s="86">
        <f t="shared" si="19"/>
        <v>179.69657886258958</v>
      </c>
      <c r="F376" s="9">
        <f t="shared" si="22"/>
        <v>1042699668.9190437</v>
      </c>
      <c r="G376" s="1"/>
      <c r="H376" s="1"/>
      <c r="I376" s="1"/>
      <c r="J376" s="1">
        <v>1727</v>
      </c>
      <c r="K376" s="86">
        <f t="shared" si="20"/>
        <v>28.783333333333335</v>
      </c>
      <c r="L376" s="1">
        <v>126</v>
      </c>
    </row>
    <row r="377" spans="1:12">
      <c r="A377" s="9">
        <f t="shared" si="21"/>
        <v>342.00120000000004</v>
      </c>
      <c r="B377" s="1">
        <v>5.7000200000000003</v>
      </c>
      <c r="C377" s="1">
        <v>28.954000000000001</v>
      </c>
      <c r="D377" s="1">
        <v>196</v>
      </c>
      <c r="E377" s="86">
        <f t="shared" si="19"/>
        <v>178.78145741162115</v>
      </c>
      <c r="F377" s="9">
        <f t="shared" si="22"/>
        <v>1021621192.042524</v>
      </c>
      <c r="G377" s="1"/>
      <c r="H377" s="1"/>
      <c r="I377" s="1"/>
      <c r="J377" s="1">
        <v>1728</v>
      </c>
      <c r="K377" s="86">
        <f t="shared" si="20"/>
        <v>28.8</v>
      </c>
      <c r="L377" s="1">
        <v>124</v>
      </c>
    </row>
    <row r="378" spans="1:12">
      <c r="A378" s="9">
        <f t="shared" si="21"/>
        <v>343.00139999999999</v>
      </c>
      <c r="B378" s="1">
        <v>5.7166899999999998</v>
      </c>
      <c r="C378" s="1">
        <v>28.841000000000001</v>
      </c>
      <c r="D378" s="1">
        <v>195</v>
      </c>
      <c r="E378" s="86">
        <f t="shared" si="19"/>
        <v>178.53672991841952</v>
      </c>
      <c r="F378" s="9">
        <f t="shared" si="22"/>
        <v>1016038825.6675657</v>
      </c>
      <c r="G378" s="1"/>
      <c r="H378" s="1"/>
      <c r="I378" s="1"/>
      <c r="J378" s="1">
        <v>1733</v>
      </c>
      <c r="K378" s="86">
        <f t="shared" si="20"/>
        <v>28.883333333333333</v>
      </c>
      <c r="L378" s="1">
        <v>121</v>
      </c>
    </row>
    <row r="379" spans="1:12">
      <c r="A379" s="9">
        <f t="shared" si="21"/>
        <v>344.00099999999998</v>
      </c>
      <c r="B379" s="1">
        <v>5.7333499999999997</v>
      </c>
      <c r="C379" s="1">
        <v>28.896999999999998</v>
      </c>
      <c r="D379" s="1">
        <v>228</v>
      </c>
      <c r="E379" s="86">
        <f t="shared" si="19"/>
        <v>179.01236607854111</v>
      </c>
      <c r="F379" s="9">
        <f t="shared" si="22"/>
        <v>1026909405.0097283</v>
      </c>
      <c r="G379" s="1"/>
      <c r="H379" s="1"/>
      <c r="I379" s="1"/>
      <c r="J379" s="1">
        <v>1738</v>
      </c>
      <c r="K379" s="86">
        <f t="shared" si="20"/>
        <v>28.966666666666665</v>
      </c>
      <c r="L379" s="1">
        <v>122</v>
      </c>
    </row>
    <row r="380" spans="1:12">
      <c r="A380" s="9">
        <f t="shared" si="21"/>
        <v>345.00119999999998</v>
      </c>
      <c r="B380" s="1">
        <v>5.7500200000000001</v>
      </c>
      <c r="C380" s="1">
        <v>28.451000000000001</v>
      </c>
      <c r="D380" s="1">
        <v>206</v>
      </c>
      <c r="E380" s="86">
        <f t="shared" si="19"/>
        <v>180.08526099557642</v>
      </c>
      <c r="F380" s="9">
        <f t="shared" si="22"/>
        <v>1051750382.1297393</v>
      </c>
      <c r="G380" s="1"/>
      <c r="H380" s="1"/>
      <c r="I380" s="1"/>
      <c r="J380" s="1">
        <v>1743</v>
      </c>
      <c r="K380" s="86">
        <f t="shared" si="20"/>
        <v>29.05</v>
      </c>
      <c r="L380" s="1">
        <v>123</v>
      </c>
    </row>
    <row r="381" spans="1:12">
      <c r="A381" s="9">
        <f t="shared" si="21"/>
        <v>346.00139999999999</v>
      </c>
      <c r="B381" s="1">
        <v>5.7666899999999996</v>
      </c>
      <c r="C381" s="1">
        <v>28.396000000000001</v>
      </c>
      <c r="D381" s="1">
        <v>211</v>
      </c>
      <c r="E381" s="86">
        <f t="shared" ref="E381:E444" si="23">(AVERAGE(D357:D381)-E380)*(2/(1+25))+E380</f>
        <v>181.72485630360902</v>
      </c>
      <c r="F381" s="9">
        <f t="shared" si="22"/>
        <v>1090579516.634444</v>
      </c>
      <c r="G381" s="1"/>
      <c r="H381" s="1"/>
      <c r="I381" s="1"/>
      <c r="J381" s="1">
        <v>1749</v>
      </c>
      <c r="K381" s="86">
        <f t="shared" si="20"/>
        <v>29.15</v>
      </c>
      <c r="L381" s="1">
        <v>123</v>
      </c>
    </row>
    <row r="382" spans="1:12">
      <c r="A382" s="9">
        <f t="shared" si="21"/>
        <v>347.00100000000003</v>
      </c>
      <c r="B382" s="1">
        <v>5.7833500000000004</v>
      </c>
      <c r="C382" s="1">
        <v>28.451000000000001</v>
      </c>
      <c r="D382" s="1">
        <v>227</v>
      </c>
      <c r="E382" s="86">
        <f t="shared" si="23"/>
        <v>183.27832889563908</v>
      </c>
      <c r="F382" s="9">
        <f t="shared" si="22"/>
        <v>1128351642.6124477</v>
      </c>
      <c r="G382" s="1"/>
      <c r="H382" s="1"/>
      <c r="I382" s="1"/>
      <c r="J382" s="1">
        <v>1751</v>
      </c>
      <c r="K382" s="86">
        <f t="shared" si="20"/>
        <v>29.183333333333334</v>
      </c>
      <c r="L382" s="1">
        <v>123</v>
      </c>
    </row>
    <row r="383" spans="1:12">
      <c r="A383" s="9">
        <f t="shared" si="21"/>
        <v>348.00119999999998</v>
      </c>
      <c r="B383" s="1">
        <v>5.80002</v>
      </c>
      <c r="C383" s="1">
        <v>28.561</v>
      </c>
      <c r="D383" s="1">
        <v>223</v>
      </c>
      <c r="E383" s="86">
        <f t="shared" si="23"/>
        <v>184.43230359597453</v>
      </c>
      <c r="F383" s="9">
        <f t="shared" si="22"/>
        <v>1157038906.774507</v>
      </c>
      <c r="G383" s="1"/>
      <c r="H383" s="1"/>
      <c r="I383" s="1"/>
      <c r="J383" s="1">
        <v>1755</v>
      </c>
      <c r="K383" s="86">
        <f t="shared" si="20"/>
        <v>29.25</v>
      </c>
      <c r="L383" s="1">
        <v>122</v>
      </c>
    </row>
    <row r="384" spans="1:12">
      <c r="A384" s="9">
        <f t="shared" si="21"/>
        <v>349.00140000000005</v>
      </c>
      <c r="B384" s="1">
        <v>5.8166900000000004</v>
      </c>
      <c r="C384" s="1">
        <v>28.018000000000001</v>
      </c>
      <c r="D384" s="1">
        <v>0</v>
      </c>
      <c r="E384" s="86">
        <f t="shared" si="23"/>
        <v>184.60828024243804</v>
      </c>
      <c r="F384" s="9">
        <f t="shared" si="22"/>
        <v>1161461199.905395</v>
      </c>
      <c r="G384" s="1"/>
      <c r="H384" s="1"/>
      <c r="I384" s="1"/>
      <c r="J384" s="1">
        <v>1756</v>
      </c>
      <c r="K384" s="86">
        <f t="shared" si="20"/>
        <v>29.266666666666666</v>
      </c>
      <c r="L384" s="1">
        <v>121</v>
      </c>
    </row>
    <row r="385" spans="1:12">
      <c r="A385" s="9">
        <f t="shared" si="21"/>
        <v>350.00100000000003</v>
      </c>
      <c r="B385" s="1">
        <v>5.8333500000000003</v>
      </c>
      <c r="C385" s="1">
        <v>25.901</v>
      </c>
      <c r="D385" s="1">
        <v>0</v>
      </c>
      <c r="E385" s="86">
        <f t="shared" si="23"/>
        <v>183.82610483917358</v>
      </c>
      <c r="F385" s="9">
        <f t="shared" si="22"/>
        <v>1141901752.467406</v>
      </c>
      <c r="G385" s="1"/>
      <c r="H385" s="1"/>
      <c r="I385" s="1"/>
      <c r="J385" s="1">
        <v>1758</v>
      </c>
      <c r="K385" s="86">
        <f t="shared" si="20"/>
        <v>29.3</v>
      </c>
      <c r="L385" s="1">
        <v>119</v>
      </c>
    </row>
    <row r="386" spans="1:12">
      <c r="A386" s="9">
        <f t="shared" si="21"/>
        <v>351.00119999999998</v>
      </c>
      <c r="B386" s="1">
        <v>5.8500199999999998</v>
      </c>
      <c r="C386" s="1">
        <v>25.279</v>
      </c>
      <c r="D386" s="1">
        <v>363</v>
      </c>
      <c r="E386" s="86">
        <f t="shared" si="23"/>
        <v>183.56871215923715</v>
      </c>
      <c r="F386" s="9">
        <f t="shared" si="22"/>
        <v>1135519624.8385382</v>
      </c>
      <c r="G386" s="1"/>
      <c r="H386" s="1"/>
      <c r="I386" s="1"/>
      <c r="J386" s="1">
        <v>1763</v>
      </c>
      <c r="K386" s="86">
        <f t="shared" si="20"/>
        <v>29.383333333333333</v>
      </c>
      <c r="L386" s="1">
        <v>118</v>
      </c>
    </row>
    <row r="387" spans="1:12">
      <c r="A387" s="9">
        <f t="shared" si="21"/>
        <v>352.00139999999999</v>
      </c>
      <c r="B387" s="1">
        <v>5.8666900000000002</v>
      </c>
      <c r="C387" s="1">
        <v>25.992000000000001</v>
      </c>
      <c r="D387" s="1">
        <v>418</v>
      </c>
      <c r="E387" s="86">
        <f t="shared" si="23"/>
        <v>184.03265737775737</v>
      </c>
      <c r="F387" s="9">
        <f t="shared" si="22"/>
        <v>1147042709.7325339</v>
      </c>
      <c r="G387" s="1"/>
      <c r="H387" s="1"/>
      <c r="I387" s="1"/>
      <c r="J387" s="1">
        <v>1771</v>
      </c>
      <c r="K387" s="86">
        <f t="shared" si="20"/>
        <v>29.516666666666666</v>
      </c>
      <c r="L387" s="1">
        <v>118</v>
      </c>
    </row>
    <row r="388" spans="1:12">
      <c r="A388" s="9">
        <f t="shared" si="21"/>
        <v>353.0016</v>
      </c>
      <c r="B388" s="1">
        <v>5.8833599999999997</v>
      </c>
      <c r="C388" s="1">
        <v>27.341999999999999</v>
      </c>
      <c r="D388" s="1">
        <v>390</v>
      </c>
      <c r="E388" s="86">
        <f t="shared" si="23"/>
        <v>185.15014527177604</v>
      </c>
      <c r="F388" s="9">
        <f t="shared" si="22"/>
        <v>1175157911.0597088</v>
      </c>
      <c r="G388" s="1"/>
      <c r="H388" s="1"/>
      <c r="I388" s="1"/>
      <c r="J388" s="1">
        <v>1776</v>
      </c>
      <c r="K388" s="86">
        <f t="shared" si="20"/>
        <v>29.6</v>
      </c>
      <c r="L388" s="1">
        <v>118</v>
      </c>
    </row>
    <row r="389" spans="1:12">
      <c r="A389" s="9">
        <f t="shared" si="21"/>
        <v>354.00119999999998</v>
      </c>
      <c r="B389" s="1">
        <v>5.9000199999999996</v>
      </c>
      <c r="C389" s="1">
        <v>28.018000000000001</v>
      </c>
      <c r="D389" s="1">
        <v>318</v>
      </c>
      <c r="E389" s="86">
        <f t="shared" si="23"/>
        <v>186.66782640471635</v>
      </c>
      <c r="F389" s="9">
        <f t="shared" si="22"/>
        <v>1214165482.0427747</v>
      </c>
      <c r="G389" s="1"/>
      <c r="H389" s="1"/>
      <c r="I389" s="1"/>
      <c r="J389" s="1">
        <v>1780</v>
      </c>
      <c r="K389" s="86">
        <f t="shared" si="20"/>
        <v>29.666666666666668</v>
      </c>
      <c r="L389" s="1">
        <v>117</v>
      </c>
    </row>
    <row r="390" spans="1:12">
      <c r="A390" s="9">
        <f t="shared" si="21"/>
        <v>355.00139999999999</v>
      </c>
      <c r="B390" s="1">
        <v>5.91669</v>
      </c>
      <c r="C390" s="1">
        <v>28.071000000000002</v>
      </c>
      <c r="D390" s="1">
        <v>240</v>
      </c>
      <c r="E390" s="86">
        <f t="shared" si="23"/>
        <v>188.30568591204587</v>
      </c>
      <c r="F390" s="9">
        <f t="shared" si="22"/>
        <v>1257342904.0537755</v>
      </c>
      <c r="G390" s="1"/>
      <c r="H390" s="1"/>
      <c r="I390" s="1"/>
      <c r="J390" s="1">
        <v>1781</v>
      </c>
      <c r="K390" s="86">
        <f t="shared" si="20"/>
        <v>29.683333333333334</v>
      </c>
      <c r="L390" s="1">
        <v>116</v>
      </c>
    </row>
    <row r="391" spans="1:12">
      <c r="A391" s="9">
        <f t="shared" si="21"/>
        <v>356.00160000000005</v>
      </c>
      <c r="B391" s="1">
        <v>5.9333600000000004</v>
      </c>
      <c r="C391" s="1">
        <v>28.018000000000001</v>
      </c>
      <c r="D391" s="1">
        <v>187</v>
      </c>
      <c r="E391" s="86">
        <f t="shared" si="23"/>
        <v>189.97755622650388</v>
      </c>
      <c r="F391" s="9">
        <f t="shared" si="22"/>
        <v>1302594341.7281635</v>
      </c>
      <c r="G391" s="1"/>
      <c r="H391" s="1"/>
      <c r="I391" s="1"/>
      <c r="J391" s="1">
        <v>1786</v>
      </c>
      <c r="K391" s="86">
        <f t="shared" si="20"/>
        <v>29.766666666666666</v>
      </c>
      <c r="L391" s="1">
        <v>117</v>
      </c>
    </row>
    <row r="392" spans="1:12">
      <c r="A392" s="9">
        <f t="shared" si="21"/>
        <v>357.00120000000004</v>
      </c>
      <c r="B392" s="1">
        <v>5.9500200000000003</v>
      </c>
      <c r="C392" s="1">
        <v>27.859000000000002</v>
      </c>
      <c r="D392" s="1">
        <v>193</v>
      </c>
      <c r="E392" s="86">
        <f t="shared" si="23"/>
        <v>191.63159036292666</v>
      </c>
      <c r="F392" s="9">
        <f t="shared" si="22"/>
        <v>1348554229.3636234</v>
      </c>
      <c r="G392" s="1"/>
      <c r="H392" s="1"/>
      <c r="I392" s="1"/>
      <c r="J392" s="1">
        <v>1791</v>
      </c>
      <c r="K392" s="86">
        <f t="shared" si="20"/>
        <v>29.85</v>
      </c>
      <c r="L392" s="1">
        <v>116</v>
      </c>
    </row>
    <row r="393" spans="1:12">
      <c r="A393" s="9">
        <f t="shared" si="21"/>
        <v>358.00139999999999</v>
      </c>
      <c r="B393" s="1">
        <v>5.9666899999999998</v>
      </c>
      <c r="C393" s="1">
        <v>27.965</v>
      </c>
      <c r="D393" s="1">
        <v>215</v>
      </c>
      <c r="E393" s="86">
        <f t="shared" si="23"/>
        <v>193.37992956577847</v>
      </c>
      <c r="F393" s="9">
        <f t="shared" si="22"/>
        <v>1398445645.1470084</v>
      </c>
      <c r="G393" s="1"/>
      <c r="H393" s="1"/>
      <c r="I393" s="1"/>
      <c r="J393" s="1">
        <v>1794</v>
      </c>
      <c r="K393" s="86">
        <f t="shared" si="20"/>
        <v>29.9</v>
      </c>
      <c r="L393" s="1">
        <v>116</v>
      </c>
    </row>
    <row r="394" spans="1:12">
      <c r="A394" s="9">
        <f t="shared" si="21"/>
        <v>359.0016</v>
      </c>
      <c r="B394" s="1">
        <v>5.9833600000000002</v>
      </c>
      <c r="C394" s="1">
        <v>27.965</v>
      </c>
      <c r="D394" s="1">
        <v>207</v>
      </c>
      <c r="E394" s="86">
        <f t="shared" si="23"/>
        <v>195.04608882994935</v>
      </c>
      <c r="F394" s="9">
        <f t="shared" si="22"/>
        <v>1447268081.359973</v>
      </c>
      <c r="G394" s="1"/>
      <c r="H394" s="1"/>
      <c r="I394" s="1"/>
      <c r="J394" s="1">
        <v>1796</v>
      </c>
      <c r="K394" s="86">
        <f t="shared" si="20"/>
        <v>29.933333333333334</v>
      </c>
      <c r="L394" s="1">
        <v>116</v>
      </c>
    </row>
    <row r="395" spans="1:12">
      <c r="A395" s="9">
        <f t="shared" si="21"/>
        <v>360.00119999999998</v>
      </c>
      <c r="B395" s="1">
        <v>6.0000200000000001</v>
      </c>
      <c r="C395" s="1">
        <v>28.018000000000001</v>
      </c>
      <c r="D395" s="1">
        <v>171</v>
      </c>
      <c r="E395" s="86">
        <f t="shared" si="23"/>
        <v>196.60254353533787</v>
      </c>
      <c r="F395" s="9">
        <f t="shared" si="22"/>
        <v>1494020404.1830676</v>
      </c>
      <c r="G395" s="1"/>
      <c r="H395" s="1"/>
      <c r="I395" s="1"/>
      <c r="J395" s="1">
        <v>1802</v>
      </c>
      <c r="K395" s="86">
        <f t="shared" si="20"/>
        <v>30.033333333333335</v>
      </c>
      <c r="L395" s="1">
        <v>116</v>
      </c>
    </row>
    <row r="396" spans="1:12">
      <c r="A396" s="9">
        <f t="shared" si="21"/>
        <v>361.00139999999999</v>
      </c>
      <c r="B396" s="1">
        <v>6.0166899999999996</v>
      </c>
      <c r="C396" s="1">
        <v>27.965</v>
      </c>
      <c r="D396" s="1">
        <v>152</v>
      </c>
      <c r="E396" s="86">
        <f t="shared" si="23"/>
        <v>197.90080941723497</v>
      </c>
      <c r="F396" s="9">
        <f t="shared" si="22"/>
        <v>1533876104.7978876</v>
      </c>
      <c r="G396" s="1"/>
      <c r="H396" s="1"/>
      <c r="I396" s="1"/>
      <c r="J396" s="1">
        <v>1810</v>
      </c>
      <c r="K396" s="86">
        <f t="shared" si="20"/>
        <v>30.166666666666668</v>
      </c>
      <c r="L396" s="1">
        <v>117</v>
      </c>
    </row>
    <row r="397" spans="1:12">
      <c r="A397" s="9">
        <f t="shared" si="21"/>
        <v>362.0016</v>
      </c>
      <c r="B397" s="1">
        <v>6.0333600000000001</v>
      </c>
      <c r="C397" s="1">
        <v>27.965</v>
      </c>
      <c r="D397" s="1">
        <v>160</v>
      </c>
      <c r="E397" s="86">
        <f t="shared" si="23"/>
        <v>198.97920869283229</v>
      </c>
      <c r="F397" s="9">
        <f t="shared" si="22"/>
        <v>1567583911.8869021</v>
      </c>
      <c r="G397" s="1"/>
      <c r="H397" s="1"/>
      <c r="I397" s="1"/>
      <c r="J397" s="1">
        <v>1814</v>
      </c>
      <c r="K397" s="86">
        <f t="shared" si="20"/>
        <v>30.233333333333334</v>
      </c>
      <c r="L397" s="1">
        <v>116</v>
      </c>
    </row>
    <row r="398" spans="1:12">
      <c r="A398" s="9">
        <f t="shared" si="21"/>
        <v>363.00119999999998</v>
      </c>
      <c r="B398" s="1">
        <v>6.05002</v>
      </c>
      <c r="C398" s="1">
        <v>27.806999999999999</v>
      </c>
      <c r="D398" s="1">
        <v>211</v>
      </c>
      <c r="E398" s="86">
        <f t="shared" si="23"/>
        <v>200.00542340876825</v>
      </c>
      <c r="F398" s="9">
        <f t="shared" si="22"/>
        <v>1600173556.139919</v>
      </c>
      <c r="G398" s="1"/>
      <c r="H398" s="1"/>
      <c r="I398" s="1"/>
      <c r="J398" s="1">
        <v>1815</v>
      </c>
      <c r="K398" s="86">
        <f t="shared" si="20"/>
        <v>30.25</v>
      </c>
      <c r="L398" s="1">
        <v>116</v>
      </c>
    </row>
    <row r="399" spans="1:12">
      <c r="A399" s="9">
        <f t="shared" si="21"/>
        <v>364.00140000000005</v>
      </c>
      <c r="B399" s="1">
        <v>6.0666900000000004</v>
      </c>
      <c r="C399" s="1">
        <v>27.806999999999999</v>
      </c>
      <c r="D399" s="1">
        <v>190</v>
      </c>
      <c r="E399" s="86">
        <f t="shared" si="23"/>
        <v>200.86654468501683</v>
      </c>
      <c r="F399" s="9">
        <f t="shared" si="22"/>
        <v>1627910166.9607692</v>
      </c>
      <c r="G399" s="1"/>
      <c r="H399" s="1"/>
      <c r="I399" s="1"/>
      <c r="J399" s="1">
        <v>1820</v>
      </c>
      <c r="K399" s="86">
        <f t="shared" si="20"/>
        <v>30.333333333333332</v>
      </c>
      <c r="L399" s="1">
        <v>116</v>
      </c>
    </row>
    <row r="400" spans="1:12">
      <c r="A400" s="9">
        <f t="shared" si="21"/>
        <v>365.0016</v>
      </c>
      <c r="B400" s="1">
        <v>6.0833599999999999</v>
      </c>
      <c r="C400" s="1">
        <v>27.806999999999999</v>
      </c>
      <c r="D400" s="1">
        <v>196</v>
      </c>
      <c r="E400" s="86">
        <f t="shared" si="23"/>
        <v>201.679887401554</v>
      </c>
      <c r="F400" s="9">
        <f t="shared" si="22"/>
        <v>1654437482.5601265</v>
      </c>
      <c r="G400" s="1"/>
      <c r="H400" s="1"/>
      <c r="I400" s="1"/>
      <c r="J400" s="1">
        <v>1826</v>
      </c>
      <c r="K400" s="86">
        <f t="shared" si="20"/>
        <v>30.433333333333334</v>
      </c>
      <c r="L400" s="1">
        <v>116</v>
      </c>
    </row>
    <row r="401" spans="1:12">
      <c r="A401" s="9">
        <f t="shared" si="21"/>
        <v>366.00119999999998</v>
      </c>
      <c r="B401" s="1">
        <v>6.1000199999999998</v>
      </c>
      <c r="C401" s="1">
        <v>27.965</v>
      </c>
      <c r="D401" s="1">
        <v>178</v>
      </c>
      <c r="E401" s="86">
        <f t="shared" si="23"/>
        <v>202.396819139896</v>
      </c>
      <c r="F401" s="9">
        <f t="shared" si="22"/>
        <v>1678087998.8422248</v>
      </c>
      <c r="G401" s="1"/>
      <c r="H401" s="1"/>
      <c r="I401" s="1"/>
      <c r="J401" s="1">
        <v>1830</v>
      </c>
      <c r="K401" s="86">
        <f t="shared" si="20"/>
        <v>30.5</v>
      </c>
      <c r="L401" s="1">
        <v>117</v>
      </c>
    </row>
    <row r="402" spans="1:12">
      <c r="A402" s="9">
        <f t="shared" si="21"/>
        <v>367.00139999999999</v>
      </c>
      <c r="B402" s="1">
        <v>6.1166900000000002</v>
      </c>
      <c r="C402" s="1">
        <v>28.071000000000002</v>
      </c>
      <c r="D402" s="1">
        <v>216</v>
      </c>
      <c r="E402" s="86">
        <f t="shared" si="23"/>
        <v>203.12014074451938</v>
      </c>
      <c r="F402" s="9">
        <f t="shared" si="22"/>
        <v>1702205365.73471</v>
      </c>
      <c r="G402" s="1"/>
      <c r="H402" s="1"/>
      <c r="I402" s="1"/>
      <c r="J402" s="1">
        <v>1834</v>
      </c>
      <c r="K402" s="86">
        <f t="shared" si="20"/>
        <v>30.566666666666666</v>
      </c>
      <c r="L402" s="1">
        <v>115</v>
      </c>
    </row>
    <row r="403" spans="1:12">
      <c r="A403" s="9">
        <f t="shared" si="21"/>
        <v>368.0016</v>
      </c>
      <c r="B403" s="1">
        <v>6.1333599999999997</v>
      </c>
      <c r="C403" s="1">
        <v>28.125</v>
      </c>
      <c r="D403" s="1">
        <v>182</v>
      </c>
      <c r="E403" s="86">
        <f t="shared" si="23"/>
        <v>203.74782222571019</v>
      </c>
      <c r="F403" s="9">
        <f t="shared" si="22"/>
        <v>1723343703.7049787</v>
      </c>
      <c r="G403" s="1"/>
      <c r="H403" s="1"/>
      <c r="I403" s="1"/>
      <c r="J403" s="1">
        <v>1835</v>
      </c>
      <c r="K403" s="86">
        <f t="shared" si="20"/>
        <v>30.583333333333332</v>
      </c>
      <c r="L403" s="1">
        <v>115</v>
      </c>
    </row>
    <row r="404" spans="1:12">
      <c r="A404" s="9">
        <f t="shared" si="21"/>
        <v>369.0018</v>
      </c>
      <c r="B404" s="1">
        <v>6.1500300000000001</v>
      </c>
      <c r="C404" s="1">
        <v>28.071000000000002</v>
      </c>
      <c r="D404" s="1">
        <v>203</v>
      </c>
      <c r="E404" s="86">
        <f t="shared" si="23"/>
        <v>204.25029743911711</v>
      </c>
      <c r="F404" s="9">
        <f t="shared" si="22"/>
        <v>1740406876.5889153</v>
      </c>
      <c r="G404" s="1"/>
      <c r="H404" s="1"/>
      <c r="I404" s="1"/>
      <c r="J404" s="1">
        <v>1843</v>
      </c>
      <c r="K404" s="86">
        <f t="shared" si="20"/>
        <v>30.716666666666665</v>
      </c>
      <c r="L404" s="1">
        <v>116</v>
      </c>
    </row>
    <row r="405" spans="1:12">
      <c r="A405" s="9">
        <f t="shared" si="21"/>
        <v>370.00139999999999</v>
      </c>
      <c r="B405" s="1">
        <v>6.16669</v>
      </c>
      <c r="C405" s="1">
        <v>28.396000000000001</v>
      </c>
      <c r="D405" s="1">
        <v>168</v>
      </c>
      <c r="E405" s="86">
        <f t="shared" si="23"/>
        <v>204.59719763610809</v>
      </c>
      <c r="F405" s="9">
        <f t="shared" si="22"/>
        <v>1752260711.8477111</v>
      </c>
      <c r="G405" s="1"/>
      <c r="H405" s="1"/>
      <c r="I405" s="1"/>
      <c r="J405" s="1">
        <v>1847</v>
      </c>
      <c r="K405" s="86">
        <f t="shared" si="20"/>
        <v>30.783333333333335</v>
      </c>
      <c r="L405" s="1">
        <v>119</v>
      </c>
    </row>
    <row r="406" spans="1:12">
      <c r="A406" s="9">
        <f t="shared" si="21"/>
        <v>371.00160000000005</v>
      </c>
      <c r="B406" s="1">
        <v>6.1833600000000004</v>
      </c>
      <c r="C406" s="1">
        <v>28.233000000000001</v>
      </c>
      <c r="D406" s="1">
        <v>183</v>
      </c>
      <c r="E406" s="86">
        <f t="shared" si="23"/>
        <v>204.83125935640746</v>
      </c>
      <c r="F406" s="9">
        <f t="shared" si="22"/>
        <v>1760292913.6815214</v>
      </c>
      <c r="G406" s="1"/>
      <c r="H406" s="1"/>
      <c r="I406" s="1"/>
      <c r="J406" s="1">
        <v>1853</v>
      </c>
      <c r="K406" s="86">
        <f t="shared" si="20"/>
        <v>30.883333333333333</v>
      </c>
      <c r="L406" s="1">
        <v>124</v>
      </c>
    </row>
    <row r="407" spans="1:12">
      <c r="A407" s="9">
        <f t="shared" si="21"/>
        <v>372.0018</v>
      </c>
      <c r="B407" s="1">
        <v>6.2000299999999999</v>
      </c>
      <c r="C407" s="1">
        <v>28.125</v>
      </c>
      <c r="D407" s="1">
        <v>187</v>
      </c>
      <c r="E407" s="86">
        <f t="shared" si="23"/>
        <v>204.92423940591456</v>
      </c>
      <c r="F407" s="9">
        <f t="shared" si="22"/>
        <v>1763491323.9481716</v>
      </c>
      <c r="G407" s="1"/>
      <c r="H407" s="1"/>
      <c r="I407" s="1"/>
      <c r="J407" s="1">
        <v>1858</v>
      </c>
      <c r="K407" s="86">
        <f t="shared" si="20"/>
        <v>30.966666666666665</v>
      </c>
      <c r="L407" s="1">
        <v>124</v>
      </c>
    </row>
    <row r="408" spans="1:12">
      <c r="A408" s="9">
        <f t="shared" si="21"/>
        <v>373.00139999999999</v>
      </c>
      <c r="B408" s="1">
        <v>6.2166899999999998</v>
      </c>
      <c r="C408" s="1">
        <v>28.018000000000001</v>
      </c>
      <c r="D408" s="1">
        <v>179</v>
      </c>
      <c r="E408" s="86">
        <f t="shared" si="23"/>
        <v>204.87468252853651</v>
      </c>
      <c r="F408" s="9">
        <f t="shared" si="22"/>
        <v>1761786080.5428538</v>
      </c>
      <c r="G408" s="1"/>
      <c r="H408" s="1"/>
      <c r="I408" s="1"/>
      <c r="J408" s="1">
        <v>1865</v>
      </c>
      <c r="K408" s="86">
        <f t="shared" si="20"/>
        <v>31.083333333333332</v>
      </c>
      <c r="L408" s="1">
        <v>122</v>
      </c>
    </row>
    <row r="409" spans="1:12">
      <c r="A409" s="9">
        <f t="shared" si="21"/>
        <v>374.0016</v>
      </c>
      <c r="B409" s="1">
        <v>6.2333600000000002</v>
      </c>
      <c r="C409" s="1">
        <v>28.125</v>
      </c>
      <c r="D409" s="1">
        <v>187</v>
      </c>
      <c r="E409" s="86">
        <f t="shared" si="23"/>
        <v>205.40432233403371</v>
      </c>
      <c r="F409" s="9">
        <f t="shared" si="22"/>
        <v>1780075049.6304455</v>
      </c>
      <c r="G409" s="1"/>
      <c r="H409" s="1"/>
      <c r="I409" s="1"/>
      <c r="J409" s="1">
        <v>1866</v>
      </c>
      <c r="K409" s="86">
        <f t="shared" si="20"/>
        <v>31.1</v>
      </c>
      <c r="L409" s="1">
        <v>121</v>
      </c>
    </row>
    <row r="410" spans="1:12">
      <c r="A410" s="9">
        <f t="shared" si="21"/>
        <v>375.0018</v>
      </c>
      <c r="B410" s="1">
        <v>6.2500299999999998</v>
      </c>
      <c r="C410" s="1">
        <v>28.178999999999998</v>
      </c>
      <c r="D410" s="1">
        <v>206</v>
      </c>
      <c r="E410" s="86">
        <f t="shared" si="23"/>
        <v>206.52706676987728</v>
      </c>
      <c r="F410" s="9">
        <f t="shared" si="22"/>
        <v>1819315031.7811227</v>
      </c>
      <c r="G410" s="1"/>
      <c r="H410" s="1"/>
      <c r="I410" s="1"/>
      <c r="J410" s="1">
        <v>1873</v>
      </c>
      <c r="K410" s="86">
        <f t="shared" si="20"/>
        <v>31.216666666666665</v>
      </c>
      <c r="L410" s="1">
        <v>118</v>
      </c>
    </row>
    <row r="411" spans="1:12">
      <c r="A411" s="9">
        <f t="shared" si="21"/>
        <v>376.00139999999999</v>
      </c>
      <c r="B411" s="1">
        <v>6.2666899999999996</v>
      </c>
      <c r="C411" s="1">
        <v>28.178999999999998</v>
      </c>
      <c r="D411" s="1">
        <v>196</v>
      </c>
      <c r="E411" s="86">
        <f t="shared" si="23"/>
        <v>207.04960009527133</v>
      </c>
      <c r="F411" s="9">
        <f t="shared" si="22"/>
        <v>1837797193.9871762</v>
      </c>
      <c r="G411" s="1"/>
      <c r="H411" s="1"/>
      <c r="I411" s="1"/>
      <c r="J411" s="1">
        <v>1880</v>
      </c>
      <c r="K411" s="86">
        <f t="shared" si="20"/>
        <v>31.333333333333332</v>
      </c>
      <c r="L411" s="1">
        <v>117</v>
      </c>
    </row>
    <row r="412" spans="1:12">
      <c r="A412" s="9">
        <f t="shared" si="21"/>
        <v>377.0016</v>
      </c>
      <c r="B412" s="1">
        <v>6.2833600000000001</v>
      </c>
      <c r="C412" s="1">
        <v>28.018000000000001</v>
      </c>
      <c r="D412" s="1">
        <v>197</v>
      </c>
      <c r="E412" s="86">
        <f t="shared" si="23"/>
        <v>206.85193854948122</v>
      </c>
      <c r="F412" s="9">
        <f t="shared" si="22"/>
        <v>1830789366.3200173</v>
      </c>
      <c r="G412" s="1"/>
      <c r="H412" s="1"/>
      <c r="I412" s="1"/>
      <c r="J412" s="1">
        <v>1884</v>
      </c>
      <c r="K412" s="86">
        <f t="shared" si="20"/>
        <v>31.4</v>
      </c>
      <c r="L412" s="1">
        <v>117</v>
      </c>
    </row>
    <row r="413" spans="1:12">
      <c r="A413" s="9">
        <f t="shared" si="21"/>
        <v>378.0018</v>
      </c>
      <c r="B413" s="1">
        <v>6.3000299999999996</v>
      </c>
      <c r="C413" s="1">
        <v>27.965</v>
      </c>
      <c r="D413" s="1">
        <v>202</v>
      </c>
      <c r="E413" s="86">
        <f t="shared" si="23"/>
        <v>206.09102019952113</v>
      </c>
      <c r="F413" s="9">
        <f t="shared" si="22"/>
        <v>1803998933.3786607</v>
      </c>
      <c r="G413" s="1"/>
      <c r="H413" s="1"/>
      <c r="I413" s="1"/>
      <c r="J413" s="1">
        <v>1888</v>
      </c>
      <c r="K413" s="86">
        <f t="shared" si="20"/>
        <v>31.466666666666665</v>
      </c>
      <c r="L413" s="1">
        <v>119</v>
      </c>
    </row>
    <row r="414" spans="1:12">
      <c r="A414" s="9">
        <f t="shared" si="21"/>
        <v>379.00140000000005</v>
      </c>
      <c r="B414" s="1">
        <v>6.3166900000000004</v>
      </c>
      <c r="C414" s="1">
        <v>28.125</v>
      </c>
      <c r="D414" s="1">
        <v>206</v>
      </c>
      <c r="E414" s="86">
        <f t="shared" si="23"/>
        <v>205.04401864571182</v>
      </c>
      <c r="F414" s="9">
        <f t="shared" si="22"/>
        <v>1767618018.1867166</v>
      </c>
      <c r="G414" s="1"/>
      <c r="H414" s="1"/>
      <c r="I414" s="1"/>
      <c r="J414" s="1">
        <v>1891</v>
      </c>
      <c r="K414" s="86">
        <f t="shared" si="20"/>
        <v>31.516666666666666</v>
      </c>
      <c r="L414" s="1">
        <v>119</v>
      </c>
    </row>
    <row r="415" spans="1:12">
      <c r="A415" s="9">
        <f t="shared" si="21"/>
        <v>380.0016</v>
      </c>
      <c r="B415" s="1">
        <v>6.3333599999999999</v>
      </c>
      <c r="C415" s="1">
        <v>28.178999999999998</v>
      </c>
      <c r="D415" s="1">
        <v>209</v>
      </c>
      <c r="E415" s="86">
        <f t="shared" si="23"/>
        <v>203.98217105758013</v>
      </c>
      <c r="F415" s="9">
        <f t="shared" si="22"/>
        <v>1731286088.4440596</v>
      </c>
      <c r="G415" s="1"/>
      <c r="H415" s="1"/>
      <c r="I415" s="1"/>
      <c r="J415" s="1">
        <v>1893</v>
      </c>
      <c r="K415" s="86">
        <f t="shared" si="20"/>
        <v>31.55</v>
      </c>
      <c r="L415" s="1">
        <v>119</v>
      </c>
    </row>
    <row r="416" spans="1:12">
      <c r="A416" s="9">
        <f t="shared" si="21"/>
        <v>381.0018</v>
      </c>
      <c r="B416" s="1">
        <v>6.3500300000000003</v>
      </c>
      <c r="C416" s="1">
        <v>28.341000000000001</v>
      </c>
      <c r="D416" s="1">
        <v>197</v>
      </c>
      <c r="E416" s="86">
        <f t="shared" si="23"/>
        <v>203.03277328392011</v>
      </c>
      <c r="F416" s="9">
        <f t="shared" si="22"/>
        <v>1699278596.6579092</v>
      </c>
      <c r="G416" s="1"/>
      <c r="H416" s="1"/>
      <c r="I416" s="1"/>
      <c r="J416" s="1">
        <v>1901</v>
      </c>
      <c r="K416" s="86">
        <f t="shared" si="20"/>
        <v>31.683333333333334</v>
      </c>
      <c r="L416" s="1">
        <v>118</v>
      </c>
    </row>
    <row r="417" spans="1:12">
      <c r="A417" s="9">
        <f t="shared" si="21"/>
        <v>382.00139999999999</v>
      </c>
      <c r="B417" s="1">
        <v>6.3666900000000002</v>
      </c>
      <c r="C417" s="1">
        <v>28.783999999999999</v>
      </c>
      <c r="D417" s="1">
        <v>205</v>
      </c>
      <c r="E417" s="86">
        <f t="shared" si="23"/>
        <v>202.19332918515701</v>
      </c>
      <c r="F417" s="9">
        <f t="shared" si="22"/>
        <v>1671349564.5137973</v>
      </c>
      <c r="G417" s="1"/>
      <c r="H417" s="1"/>
      <c r="I417" s="1"/>
      <c r="J417" s="1">
        <v>1902</v>
      </c>
      <c r="K417" s="86">
        <f t="shared" si="20"/>
        <v>31.7</v>
      </c>
      <c r="L417" s="1">
        <v>118</v>
      </c>
    </row>
    <row r="418" spans="1:12">
      <c r="A418" s="9">
        <f t="shared" si="21"/>
        <v>383.0016</v>
      </c>
      <c r="B418" s="1">
        <v>6.3833599999999997</v>
      </c>
      <c r="C418" s="1">
        <v>28.672000000000001</v>
      </c>
      <c r="D418" s="1">
        <v>180</v>
      </c>
      <c r="E418" s="86">
        <f t="shared" si="23"/>
        <v>201.3107654016834</v>
      </c>
      <c r="F418" s="9">
        <f t="shared" si="22"/>
        <v>1642358642.8579931</v>
      </c>
      <c r="G418" s="1"/>
      <c r="H418" s="1"/>
      <c r="I418" s="1"/>
      <c r="J418" s="1">
        <v>1910</v>
      </c>
      <c r="K418" s="86">
        <f t="shared" si="20"/>
        <v>31.833333333333332</v>
      </c>
      <c r="L418" s="1">
        <v>116</v>
      </c>
    </row>
    <row r="419" spans="1:12">
      <c r="A419" s="9">
        <f t="shared" si="21"/>
        <v>384.0018</v>
      </c>
      <c r="B419" s="1">
        <v>6.4000300000000001</v>
      </c>
      <c r="C419" s="1">
        <v>28.896999999999998</v>
      </c>
      <c r="D419" s="1">
        <v>152</v>
      </c>
      <c r="E419" s="86">
        <f t="shared" si="23"/>
        <v>200.32686037078469</v>
      </c>
      <c r="F419" s="9">
        <f t="shared" si="22"/>
        <v>1610485200.8618107</v>
      </c>
      <c r="G419" s="1"/>
      <c r="H419" s="1"/>
      <c r="I419" s="1"/>
      <c r="J419" s="1">
        <v>1912</v>
      </c>
      <c r="K419" s="86">
        <f t="shared" si="20"/>
        <v>31.866666666666667</v>
      </c>
      <c r="L419" s="1">
        <v>115</v>
      </c>
    </row>
    <row r="420" spans="1:12">
      <c r="A420" s="9">
        <f t="shared" si="21"/>
        <v>385.00199999999995</v>
      </c>
      <c r="B420" s="1">
        <v>6.4166999999999996</v>
      </c>
      <c r="C420" s="1">
        <v>29.125</v>
      </c>
      <c r="D420" s="1">
        <v>158</v>
      </c>
      <c r="E420" s="86">
        <f t="shared" si="23"/>
        <v>199.3786403422628</v>
      </c>
      <c r="F420" s="9">
        <f t="shared" si="22"/>
        <v>1580208960.259778</v>
      </c>
      <c r="G420" s="1"/>
      <c r="H420" s="1"/>
      <c r="I420" s="1"/>
      <c r="J420" s="1">
        <v>1919</v>
      </c>
      <c r="K420" s="86">
        <f t="shared" ref="K420:K483" si="24">J420/60</f>
        <v>31.983333333333334</v>
      </c>
      <c r="L420" s="1">
        <v>115</v>
      </c>
    </row>
    <row r="421" spans="1:12">
      <c r="A421" s="9">
        <f t="shared" ref="A421:A484" si="25">B421*60</f>
        <v>386.00160000000005</v>
      </c>
      <c r="B421" s="1">
        <v>6.4333600000000004</v>
      </c>
      <c r="C421" s="1">
        <v>29.183</v>
      </c>
      <c r="D421" s="1">
        <v>170</v>
      </c>
      <c r="E421" s="86">
        <f t="shared" si="23"/>
        <v>198.5587449313195</v>
      </c>
      <c r="F421" s="9">
        <f t="shared" ref="F421:F484" si="26">E421^4</f>
        <v>1554375978.9598997</v>
      </c>
      <c r="G421" s="1"/>
      <c r="H421" s="1"/>
      <c r="I421" s="1"/>
      <c r="J421" s="1">
        <v>1923</v>
      </c>
      <c r="K421" s="86">
        <f t="shared" si="24"/>
        <v>32.049999999999997</v>
      </c>
      <c r="L421" s="1">
        <v>113</v>
      </c>
    </row>
    <row r="422" spans="1:12">
      <c r="A422" s="9">
        <f t="shared" si="25"/>
        <v>387.0018</v>
      </c>
      <c r="B422" s="1">
        <v>6.4500299999999999</v>
      </c>
      <c r="C422" s="1">
        <v>29.125</v>
      </c>
      <c r="D422" s="1">
        <v>147</v>
      </c>
      <c r="E422" s="86">
        <f t="shared" si="23"/>
        <v>197.76191839814106</v>
      </c>
      <c r="F422" s="9">
        <f t="shared" si="26"/>
        <v>1529574607.5950983</v>
      </c>
      <c r="G422" s="1"/>
      <c r="H422" s="1"/>
      <c r="I422" s="1"/>
      <c r="J422" s="1">
        <v>1924</v>
      </c>
      <c r="K422" s="86">
        <f t="shared" si="24"/>
        <v>32.06666666666667</v>
      </c>
      <c r="L422" s="1">
        <v>113</v>
      </c>
    </row>
    <row r="423" spans="1:12">
      <c r="A423" s="9">
        <f t="shared" si="25"/>
        <v>388.00200000000001</v>
      </c>
      <c r="B423" s="1">
        <v>6.4667000000000003</v>
      </c>
      <c r="C423" s="1">
        <v>28.233000000000001</v>
      </c>
      <c r="D423" s="1">
        <v>169</v>
      </c>
      <c r="E423" s="86">
        <f t="shared" si="23"/>
        <v>196.89715544443791</v>
      </c>
      <c r="F423" s="9">
        <f t="shared" si="26"/>
        <v>1502995803.0871353</v>
      </c>
      <c r="G423" s="1"/>
      <c r="H423" s="1"/>
      <c r="I423" s="1"/>
      <c r="J423" s="1">
        <v>1928</v>
      </c>
      <c r="K423" s="86">
        <f t="shared" si="24"/>
        <v>32.133333333333333</v>
      </c>
      <c r="L423" s="1">
        <v>112</v>
      </c>
    </row>
    <row r="424" spans="1:12">
      <c r="A424" s="9">
        <f t="shared" si="25"/>
        <v>389.0016</v>
      </c>
      <c r="B424" s="1">
        <v>6.4833600000000002</v>
      </c>
      <c r="C424" s="1">
        <v>28.286999999999999</v>
      </c>
      <c r="D424" s="1">
        <v>167</v>
      </c>
      <c r="E424" s="86">
        <f t="shared" si="23"/>
        <v>196.02814348717345</v>
      </c>
      <c r="F424" s="9">
        <f t="shared" si="26"/>
        <v>1476636868.1825387</v>
      </c>
      <c r="G424" s="1"/>
      <c r="H424" s="1"/>
      <c r="I424" s="1"/>
      <c r="J424" s="1">
        <v>1929</v>
      </c>
      <c r="K424" s="86">
        <f t="shared" si="24"/>
        <v>32.15</v>
      </c>
      <c r="L424" s="1">
        <v>112</v>
      </c>
    </row>
    <row r="425" spans="1:12">
      <c r="A425" s="9">
        <f t="shared" si="25"/>
        <v>390.0018</v>
      </c>
      <c r="B425" s="1">
        <v>6.5000299999999998</v>
      </c>
      <c r="C425" s="1">
        <v>28.233000000000001</v>
      </c>
      <c r="D425" s="1">
        <v>175</v>
      </c>
      <c r="E425" s="86">
        <f t="shared" si="23"/>
        <v>195.16136321892935</v>
      </c>
      <c r="F425" s="9">
        <f t="shared" si="26"/>
        <v>1450692521.2596266</v>
      </c>
      <c r="G425" s="1"/>
      <c r="H425" s="1"/>
      <c r="I425" s="1"/>
      <c r="J425" s="1">
        <v>1931</v>
      </c>
      <c r="K425" s="86">
        <f t="shared" si="24"/>
        <v>32.18333333333333</v>
      </c>
      <c r="L425" s="1">
        <v>112</v>
      </c>
    </row>
    <row r="426" spans="1:12">
      <c r="A426" s="9">
        <f t="shared" si="25"/>
        <v>391.00200000000001</v>
      </c>
      <c r="B426" s="1">
        <v>6.5167000000000002</v>
      </c>
      <c r="C426" s="1">
        <v>27.806999999999999</v>
      </c>
      <c r="D426" s="1">
        <v>117</v>
      </c>
      <c r="E426" s="86">
        <f t="shared" si="23"/>
        <v>194.17356604824249</v>
      </c>
      <c r="F426" s="9">
        <f t="shared" si="26"/>
        <v>1421544392.2747974</v>
      </c>
      <c r="G426" s="1"/>
      <c r="H426" s="1"/>
      <c r="I426" s="1"/>
      <c r="J426" s="1">
        <v>1937</v>
      </c>
      <c r="K426" s="86">
        <f t="shared" si="24"/>
        <v>32.283333333333331</v>
      </c>
      <c r="L426" s="1">
        <v>113</v>
      </c>
    </row>
    <row r="427" spans="1:12">
      <c r="A427" s="9">
        <f t="shared" si="25"/>
        <v>392.0016</v>
      </c>
      <c r="B427" s="1">
        <v>6.5333600000000001</v>
      </c>
      <c r="C427" s="1">
        <v>27.140999999999998</v>
      </c>
      <c r="D427" s="1">
        <v>135</v>
      </c>
      <c r="E427" s="86">
        <f t="shared" si="23"/>
        <v>193.01252250606998</v>
      </c>
      <c r="F427" s="9">
        <f t="shared" si="26"/>
        <v>1387848136.0879958</v>
      </c>
      <c r="G427" s="1"/>
      <c r="H427" s="1"/>
      <c r="I427" s="1"/>
      <c r="J427" s="1">
        <v>1940</v>
      </c>
      <c r="K427" s="86">
        <f t="shared" si="24"/>
        <v>32.333333333333336</v>
      </c>
      <c r="L427" s="1">
        <v>113</v>
      </c>
    </row>
    <row r="428" spans="1:12">
      <c r="A428" s="9">
        <f t="shared" si="25"/>
        <v>393.0018</v>
      </c>
      <c r="B428" s="1">
        <v>6.5500299999999996</v>
      </c>
      <c r="C428" s="1">
        <v>26.844000000000001</v>
      </c>
      <c r="D428" s="1">
        <v>131</v>
      </c>
      <c r="E428" s="86">
        <f t="shared" si="23"/>
        <v>191.78386692868</v>
      </c>
      <c r="F428" s="9">
        <f t="shared" si="26"/>
        <v>1352845757.8403854</v>
      </c>
      <c r="G428" s="1"/>
      <c r="H428" s="1"/>
      <c r="I428" s="1"/>
      <c r="J428" s="1">
        <v>1944</v>
      </c>
      <c r="K428" s="86">
        <f t="shared" si="24"/>
        <v>32.4</v>
      </c>
      <c r="L428" s="1">
        <v>114</v>
      </c>
    </row>
    <row r="429" spans="1:12">
      <c r="A429" s="9">
        <f t="shared" si="25"/>
        <v>394.00200000000001</v>
      </c>
      <c r="B429" s="1">
        <v>6.5667</v>
      </c>
      <c r="C429" s="1">
        <v>26.844000000000001</v>
      </c>
      <c r="D429" s="1">
        <v>88</v>
      </c>
      <c r="E429" s="86">
        <f t="shared" si="23"/>
        <v>190.29587716493538</v>
      </c>
      <c r="F429" s="9">
        <f t="shared" si="26"/>
        <v>1311346667.4684701</v>
      </c>
      <c r="G429" s="1"/>
      <c r="H429" s="1"/>
      <c r="I429" s="1"/>
      <c r="J429" s="1">
        <v>1949</v>
      </c>
      <c r="K429" s="86">
        <f t="shared" si="24"/>
        <v>32.483333333333334</v>
      </c>
      <c r="L429" s="1">
        <v>118</v>
      </c>
    </row>
    <row r="430" spans="1:12">
      <c r="A430" s="9">
        <f t="shared" si="25"/>
        <v>395.0016</v>
      </c>
      <c r="B430" s="1">
        <v>6.5833599999999999</v>
      </c>
      <c r="C430" s="1">
        <v>25.72</v>
      </c>
      <c r="D430" s="1">
        <v>0</v>
      </c>
      <c r="E430" s="86">
        <f t="shared" si="23"/>
        <v>188.40542507532496</v>
      </c>
      <c r="F430" s="9">
        <f t="shared" si="26"/>
        <v>1260008909.5762587</v>
      </c>
      <c r="G430" s="1"/>
      <c r="H430" s="1"/>
      <c r="I430" s="1"/>
      <c r="J430" s="1">
        <v>1953</v>
      </c>
      <c r="K430" s="86">
        <f t="shared" si="24"/>
        <v>32.549999999999997</v>
      </c>
      <c r="L430" s="1">
        <v>123</v>
      </c>
    </row>
    <row r="431" spans="1:12">
      <c r="A431" s="9">
        <f t="shared" si="25"/>
        <v>396.0018</v>
      </c>
      <c r="B431" s="1">
        <v>6.6000300000000003</v>
      </c>
      <c r="C431" s="1">
        <v>25.234999999999999</v>
      </c>
      <c r="D431" s="1">
        <v>0</v>
      </c>
      <c r="E431" s="86">
        <f t="shared" si="23"/>
        <v>186.09731545414613</v>
      </c>
      <c r="F431" s="9">
        <f t="shared" si="26"/>
        <v>1199390026.2282825</v>
      </c>
      <c r="G431" s="1"/>
      <c r="H431" s="1"/>
      <c r="I431" s="1"/>
      <c r="J431" s="1">
        <v>1957</v>
      </c>
      <c r="K431" s="86">
        <f t="shared" si="24"/>
        <v>32.616666666666667</v>
      </c>
      <c r="L431" s="1">
        <v>125</v>
      </c>
    </row>
    <row r="432" spans="1:12">
      <c r="A432" s="9">
        <f t="shared" si="25"/>
        <v>397.00200000000001</v>
      </c>
      <c r="B432" s="1">
        <v>6.6166999999999998</v>
      </c>
      <c r="C432" s="1">
        <v>24.279</v>
      </c>
      <c r="D432" s="1">
        <v>0</v>
      </c>
      <c r="E432" s="86">
        <f t="shared" si="23"/>
        <v>183.39136811151951</v>
      </c>
      <c r="F432" s="9">
        <f t="shared" si="26"/>
        <v>1131137919.2977741</v>
      </c>
      <c r="G432" s="1"/>
      <c r="H432" s="1"/>
      <c r="I432" s="1"/>
      <c r="J432" s="1">
        <v>1962</v>
      </c>
      <c r="K432" s="86">
        <f t="shared" si="24"/>
        <v>32.700000000000003</v>
      </c>
      <c r="L432" s="1">
        <v>127</v>
      </c>
    </row>
    <row r="433" spans="1:12">
      <c r="A433" s="9">
        <f t="shared" si="25"/>
        <v>398.00220000000002</v>
      </c>
      <c r="B433" s="1">
        <v>6.6333700000000002</v>
      </c>
      <c r="C433" s="1">
        <v>23.209</v>
      </c>
      <c r="D433" s="1">
        <v>0</v>
      </c>
      <c r="E433" s="86">
        <f t="shared" si="23"/>
        <v>180.34280133371033</v>
      </c>
      <c r="F433" s="9">
        <f t="shared" si="26"/>
        <v>1057779743.0101986</v>
      </c>
      <c r="G433" s="1"/>
      <c r="H433" s="1"/>
      <c r="I433" s="1"/>
      <c r="J433" s="1">
        <v>1963</v>
      </c>
      <c r="K433" s="86">
        <f t="shared" si="24"/>
        <v>32.716666666666669</v>
      </c>
      <c r="L433" s="1">
        <v>127</v>
      </c>
    </row>
    <row r="434" spans="1:12">
      <c r="A434" s="9">
        <f t="shared" si="25"/>
        <v>399.0018</v>
      </c>
      <c r="B434" s="1">
        <v>6.6500300000000001</v>
      </c>
      <c r="C434" s="1">
        <v>21.420999999999999</v>
      </c>
      <c r="D434" s="1">
        <v>0</v>
      </c>
      <c r="E434" s="86">
        <f t="shared" si="23"/>
        <v>176.95335507727108</v>
      </c>
      <c r="F434" s="9">
        <f t="shared" si="26"/>
        <v>980472022.05316412</v>
      </c>
      <c r="G434" s="1"/>
      <c r="H434" s="1"/>
      <c r="I434" s="1"/>
      <c r="J434" s="1">
        <v>1970</v>
      </c>
      <c r="K434" s="86">
        <f t="shared" si="24"/>
        <v>32.833333333333336</v>
      </c>
      <c r="L434" s="1">
        <v>130</v>
      </c>
    </row>
    <row r="435" spans="1:12">
      <c r="A435" s="9">
        <f t="shared" si="25"/>
        <v>400.00199999999995</v>
      </c>
      <c r="B435" s="1">
        <v>6.6666999999999996</v>
      </c>
      <c r="C435" s="1">
        <v>17.907</v>
      </c>
      <c r="D435" s="1">
        <v>0</v>
      </c>
      <c r="E435" s="86">
        <f t="shared" si="23"/>
        <v>173.19078930209639</v>
      </c>
      <c r="F435" s="9">
        <f t="shared" si="26"/>
        <v>899702994.45244813</v>
      </c>
      <c r="G435" s="1"/>
      <c r="H435" s="1"/>
      <c r="I435" s="1"/>
      <c r="J435" s="1">
        <v>1975</v>
      </c>
      <c r="K435" s="86">
        <f t="shared" si="24"/>
        <v>32.916666666666664</v>
      </c>
      <c r="L435" s="1">
        <v>133</v>
      </c>
    </row>
    <row r="436" spans="1:12">
      <c r="A436" s="9">
        <f t="shared" si="25"/>
        <v>401.00220000000002</v>
      </c>
      <c r="B436" s="1">
        <v>6.68337</v>
      </c>
      <c r="C436" s="1">
        <v>14.364000000000001</v>
      </c>
      <c r="D436" s="1">
        <v>0</v>
      </c>
      <c r="E436" s="86">
        <f t="shared" si="23"/>
        <v>169.11457474039668</v>
      </c>
      <c r="F436" s="9">
        <f t="shared" si="26"/>
        <v>817945093.15447998</v>
      </c>
      <c r="G436" s="1"/>
      <c r="H436" s="1"/>
      <c r="I436" s="1"/>
      <c r="J436" s="1">
        <v>1981</v>
      </c>
      <c r="K436" s="86">
        <f t="shared" si="24"/>
        <v>33.016666666666666</v>
      </c>
      <c r="L436" s="1">
        <v>138</v>
      </c>
    </row>
    <row r="437" spans="1:12">
      <c r="A437" s="9">
        <f t="shared" si="25"/>
        <v>402.0018</v>
      </c>
      <c r="B437" s="1">
        <v>6.7000299999999999</v>
      </c>
      <c r="C437" s="1">
        <v>10.199</v>
      </c>
      <c r="D437" s="1">
        <v>0</v>
      </c>
      <c r="E437" s="86">
        <f t="shared" si="23"/>
        <v>164.74576129882769</v>
      </c>
      <c r="F437" s="9">
        <f t="shared" si="26"/>
        <v>736642884.56194055</v>
      </c>
      <c r="G437" s="1"/>
      <c r="H437" s="1"/>
      <c r="I437" s="1"/>
      <c r="J437" s="1">
        <v>1988</v>
      </c>
      <c r="K437" s="86">
        <f t="shared" si="24"/>
        <v>33.133333333333333</v>
      </c>
      <c r="L437" s="1">
        <v>144</v>
      </c>
    </row>
    <row r="438" spans="1:12">
      <c r="A438" s="9">
        <f t="shared" si="25"/>
        <v>403.00200000000001</v>
      </c>
      <c r="B438" s="1">
        <v>6.7167000000000003</v>
      </c>
      <c r="C438" s="1">
        <v>7.4210000000000003</v>
      </c>
      <c r="D438" s="1">
        <v>0</v>
      </c>
      <c r="E438" s="86">
        <f t="shared" si="23"/>
        <v>160.09147196814862</v>
      </c>
      <c r="F438" s="9">
        <f t="shared" si="26"/>
        <v>656859962.40582454</v>
      </c>
      <c r="G438" s="1"/>
      <c r="H438" s="1"/>
      <c r="I438" s="1"/>
      <c r="J438" s="1">
        <v>1995</v>
      </c>
      <c r="K438" s="86">
        <f t="shared" si="24"/>
        <v>33.25</v>
      </c>
      <c r="L438" s="1">
        <v>148</v>
      </c>
    </row>
    <row r="439" spans="1:12">
      <c r="A439" s="9">
        <f t="shared" si="25"/>
        <v>404.00220000000002</v>
      </c>
      <c r="B439" s="1">
        <v>6.7333699999999999</v>
      </c>
      <c r="C439" s="1">
        <v>7.4210000000000003</v>
      </c>
      <c r="D439" s="1">
        <v>0</v>
      </c>
      <c r="E439" s="86">
        <f t="shared" si="23"/>
        <v>155.1613587398295</v>
      </c>
      <c r="F439" s="9">
        <f t="shared" si="26"/>
        <v>579607899.89665377</v>
      </c>
      <c r="G439" s="1"/>
      <c r="H439" s="1"/>
      <c r="I439" s="1"/>
      <c r="J439" s="1">
        <v>2002</v>
      </c>
      <c r="K439" s="86">
        <f t="shared" si="24"/>
        <v>33.366666666666667</v>
      </c>
      <c r="L439" s="1">
        <v>151</v>
      </c>
    </row>
    <row r="440" spans="1:12">
      <c r="A440" s="9">
        <f t="shared" si="25"/>
        <v>405.0018</v>
      </c>
      <c r="B440" s="1">
        <v>6.7500299999999998</v>
      </c>
      <c r="C440" s="1">
        <v>4.234</v>
      </c>
      <c r="D440" s="1">
        <v>3</v>
      </c>
      <c r="E440" s="86">
        <f t="shared" si="23"/>
        <v>149.97663883676569</v>
      </c>
      <c r="F440" s="9">
        <f t="shared" si="26"/>
        <v>505934697.96412057</v>
      </c>
      <c r="G440" s="1"/>
      <c r="H440" s="1"/>
      <c r="I440" s="1"/>
      <c r="J440" s="1">
        <v>2009</v>
      </c>
      <c r="K440" s="86">
        <f t="shared" si="24"/>
        <v>33.483333333333334</v>
      </c>
      <c r="L440" s="1">
        <v>154</v>
      </c>
    </row>
    <row r="441" spans="1:12">
      <c r="A441" s="9">
        <f t="shared" si="25"/>
        <v>406.00200000000001</v>
      </c>
      <c r="B441" s="1">
        <v>6.7667000000000002</v>
      </c>
      <c r="C441" s="1">
        <v>4.234</v>
      </c>
      <c r="D441" s="1">
        <v>17</v>
      </c>
      <c r="E441" s="86">
        <f t="shared" si="23"/>
        <v>144.6368973877837</v>
      </c>
      <c r="F441" s="9">
        <f t="shared" si="26"/>
        <v>437639374.50494033</v>
      </c>
      <c r="G441" s="1"/>
      <c r="H441" s="1"/>
      <c r="I441" s="1"/>
      <c r="J441" s="1">
        <v>2015</v>
      </c>
      <c r="K441" s="86">
        <f t="shared" si="24"/>
        <v>33.583333333333336</v>
      </c>
      <c r="L441" s="1">
        <v>156</v>
      </c>
    </row>
    <row r="442" spans="1:12">
      <c r="A442" s="9">
        <f t="shared" si="25"/>
        <v>407.00219999999996</v>
      </c>
      <c r="B442" s="1">
        <v>6.7833699999999997</v>
      </c>
      <c r="C442" s="1">
        <v>0</v>
      </c>
      <c r="D442" s="1">
        <v>0</v>
      </c>
      <c r="E442" s="86">
        <f t="shared" si="23"/>
        <v>139.07713605026188</v>
      </c>
      <c r="F442" s="9">
        <f t="shared" si="26"/>
        <v>374130363.1801399</v>
      </c>
      <c r="G442" s="1"/>
      <c r="H442" s="1"/>
      <c r="I442" s="1"/>
      <c r="J442" s="1">
        <v>2021</v>
      </c>
      <c r="K442" s="86">
        <f t="shared" si="24"/>
        <v>33.68333333333333</v>
      </c>
      <c r="L442" s="1">
        <v>158</v>
      </c>
    </row>
    <row r="443" spans="1:12">
      <c r="A443" s="9">
        <f t="shared" si="25"/>
        <v>408.0018</v>
      </c>
      <c r="B443" s="1">
        <v>6.8000299999999996</v>
      </c>
      <c r="C443" s="1">
        <v>0</v>
      </c>
      <c r="D443" s="1">
        <v>0</v>
      </c>
      <c r="E443" s="86">
        <f t="shared" si="23"/>
        <v>133.39120250793405</v>
      </c>
      <c r="F443" s="9">
        <f t="shared" si="26"/>
        <v>316598425.53648913</v>
      </c>
      <c r="G443" s="1"/>
      <c r="H443" s="1"/>
      <c r="I443" s="1"/>
      <c r="J443" s="1">
        <v>2024</v>
      </c>
      <c r="K443" s="86">
        <f t="shared" si="24"/>
        <v>33.733333333333334</v>
      </c>
      <c r="L443" s="1">
        <v>158</v>
      </c>
    </row>
    <row r="444" spans="1:12">
      <c r="A444" s="9">
        <f t="shared" si="25"/>
        <v>409.00200000000001</v>
      </c>
      <c r="B444" s="1">
        <v>6.8167</v>
      </c>
      <c r="C444" s="1">
        <v>0</v>
      </c>
      <c r="D444" s="1">
        <v>0</v>
      </c>
      <c r="E444" s="86">
        <f t="shared" si="23"/>
        <v>127.67495616116989</v>
      </c>
      <c r="F444" s="9">
        <f t="shared" si="26"/>
        <v>265719159.24267325</v>
      </c>
      <c r="G444" s="1"/>
      <c r="H444" s="1"/>
      <c r="I444" s="1"/>
      <c r="J444" s="1">
        <v>2030</v>
      </c>
      <c r="K444" s="86">
        <f t="shared" si="24"/>
        <v>33.833333333333336</v>
      </c>
      <c r="L444" s="1">
        <v>159</v>
      </c>
    </row>
    <row r="445" spans="1:12">
      <c r="A445" s="9">
        <f t="shared" si="25"/>
        <v>410.00220000000002</v>
      </c>
      <c r="B445" s="1">
        <v>6.8333700000000004</v>
      </c>
      <c r="C445" s="1">
        <v>3.6120000000000001</v>
      </c>
      <c r="D445" s="1">
        <v>0</v>
      </c>
      <c r="E445" s="86">
        <f t="shared" ref="E445:E508" si="27">(AVERAGE(D421:D445)-E444)*(2/(1+25))+E444</f>
        <v>121.91226722569527</v>
      </c>
      <c r="F445" s="9">
        <f t="shared" si="26"/>
        <v>220896905.51593077</v>
      </c>
      <c r="G445" s="1"/>
      <c r="H445" s="1"/>
      <c r="I445" s="1"/>
      <c r="J445" s="1">
        <v>2036</v>
      </c>
      <c r="K445" s="86">
        <f t="shared" si="24"/>
        <v>33.93333333333333</v>
      </c>
      <c r="L445" s="1">
        <v>159</v>
      </c>
    </row>
    <row r="446" spans="1:12">
      <c r="A446" s="9">
        <f t="shared" si="25"/>
        <v>411.0018</v>
      </c>
      <c r="B446" s="1">
        <v>6.8500300000000003</v>
      </c>
      <c r="C446" s="1">
        <v>9.3870000000000005</v>
      </c>
      <c r="D446" s="1">
        <v>238</v>
      </c>
      <c r="E446" s="86">
        <f t="shared" si="27"/>
        <v>116.80209282371871</v>
      </c>
      <c r="F446" s="9">
        <f t="shared" si="26"/>
        <v>186124051.51148614</v>
      </c>
      <c r="G446" s="1"/>
      <c r="H446" s="1"/>
      <c r="I446" s="1"/>
      <c r="J446" s="1">
        <v>2039</v>
      </c>
      <c r="K446" s="86">
        <f t="shared" si="24"/>
        <v>33.983333333333334</v>
      </c>
      <c r="L446" s="1">
        <v>159</v>
      </c>
    </row>
    <row r="447" spans="1:12">
      <c r="A447" s="9">
        <f t="shared" si="25"/>
        <v>412.00200000000001</v>
      </c>
      <c r="B447" s="1">
        <v>6.8666999999999998</v>
      </c>
      <c r="C447" s="1">
        <v>11.856</v>
      </c>
      <c r="D447" s="1">
        <v>590</v>
      </c>
      <c r="E447" s="86">
        <f t="shared" si="27"/>
        <v>113.44808568343265</v>
      </c>
      <c r="F447" s="9">
        <f t="shared" si="26"/>
        <v>165648950.27752113</v>
      </c>
      <c r="G447" s="1"/>
      <c r="H447" s="1"/>
      <c r="I447" s="1"/>
      <c r="J447" s="1">
        <v>2044</v>
      </c>
      <c r="K447" s="86">
        <f t="shared" si="24"/>
        <v>34.06666666666667</v>
      </c>
      <c r="L447" s="1">
        <v>159</v>
      </c>
    </row>
    <row r="448" spans="1:12">
      <c r="A448" s="9">
        <f t="shared" si="25"/>
        <v>413.00220000000002</v>
      </c>
      <c r="B448" s="1">
        <v>6.8833700000000002</v>
      </c>
      <c r="C448" s="1">
        <v>15.95</v>
      </c>
      <c r="D448" s="1">
        <v>528</v>
      </c>
      <c r="E448" s="86">
        <f t="shared" si="27"/>
        <v>111.45669447701475</v>
      </c>
      <c r="F448" s="9">
        <f t="shared" si="26"/>
        <v>154320860.16726154</v>
      </c>
      <c r="G448" s="1"/>
      <c r="H448" s="1"/>
      <c r="I448" s="1"/>
      <c r="J448" s="1">
        <v>2046</v>
      </c>
      <c r="K448" s="86">
        <f t="shared" si="24"/>
        <v>34.1</v>
      </c>
      <c r="L448" s="1">
        <v>159</v>
      </c>
    </row>
    <row r="449" spans="1:12">
      <c r="A449" s="9">
        <f t="shared" si="25"/>
        <v>414.00239999999997</v>
      </c>
      <c r="B449" s="1">
        <v>6.9000399999999997</v>
      </c>
      <c r="C449" s="1">
        <v>18.353000000000002</v>
      </c>
      <c r="D449" s="1">
        <v>435</v>
      </c>
      <c r="E449" s="86">
        <f t="shared" si="27"/>
        <v>110.44310259416746</v>
      </c>
      <c r="F449" s="9">
        <f t="shared" si="26"/>
        <v>148783370.80672535</v>
      </c>
      <c r="G449" s="1"/>
      <c r="H449" s="1"/>
      <c r="I449" s="1"/>
      <c r="J449" s="1">
        <v>2049</v>
      </c>
      <c r="K449" s="86">
        <f t="shared" si="24"/>
        <v>34.15</v>
      </c>
      <c r="L449" s="1">
        <v>159</v>
      </c>
    </row>
    <row r="450" spans="1:12">
      <c r="A450" s="9">
        <f t="shared" si="25"/>
        <v>415.00199999999995</v>
      </c>
      <c r="B450" s="1">
        <v>6.9166999999999996</v>
      </c>
      <c r="C450" s="1">
        <v>20.699000000000002</v>
      </c>
      <c r="D450" s="1">
        <v>332</v>
      </c>
      <c r="E450" s="86">
        <f t="shared" si="27"/>
        <v>109.99055624076996</v>
      </c>
      <c r="F450" s="9">
        <f t="shared" si="26"/>
        <v>146359727.9002898</v>
      </c>
      <c r="G450" s="1"/>
      <c r="H450" s="1"/>
      <c r="I450" s="1"/>
      <c r="J450" s="1">
        <v>2052</v>
      </c>
      <c r="K450" s="86">
        <f t="shared" si="24"/>
        <v>34.200000000000003</v>
      </c>
      <c r="L450" s="1">
        <v>159</v>
      </c>
    </row>
    <row r="451" spans="1:12">
      <c r="A451" s="9">
        <f t="shared" si="25"/>
        <v>416.00220000000002</v>
      </c>
      <c r="B451" s="1">
        <v>6.93337</v>
      </c>
      <c r="C451" s="1">
        <v>22.466000000000001</v>
      </c>
      <c r="D451" s="1">
        <v>147</v>
      </c>
      <c r="E451" s="86">
        <f t="shared" si="27"/>
        <v>109.66512883763382</v>
      </c>
      <c r="F451" s="9">
        <f t="shared" si="26"/>
        <v>144635270.69053572</v>
      </c>
      <c r="G451" s="1"/>
      <c r="H451" s="1"/>
      <c r="I451" s="1"/>
      <c r="J451" s="1">
        <v>2057</v>
      </c>
      <c r="K451" s="86">
        <f t="shared" si="24"/>
        <v>34.283333333333331</v>
      </c>
      <c r="L451" s="1">
        <v>161</v>
      </c>
    </row>
    <row r="452" spans="1:12">
      <c r="A452" s="9">
        <f t="shared" si="25"/>
        <v>417.00240000000002</v>
      </c>
      <c r="B452" s="1">
        <v>6.9500400000000004</v>
      </c>
      <c r="C452" s="1">
        <v>22.533999999999999</v>
      </c>
      <c r="D452" s="1">
        <v>148</v>
      </c>
      <c r="E452" s="86">
        <f t="shared" si="27"/>
        <v>109.40473431166198</v>
      </c>
      <c r="F452" s="9">
        <f t="shared" si="26"/>
        <v>143266437.96688914</v>
      </c>
      <c r="G452" s="1"/>
      <c r="H452" s="1"/>
      <c r="I452" s="1"/>
      <c r="J452" s="1">
        <v>2064</v>
      </c>
      <c r="K452" s="86">
        <f t="shared" si="24"/>
        <v>34.4</v>
      </c>
      <c r="L452" s="1">
        <v>164</v>
      </c>
    </row>
    <row r="453" spans="1:12">
      <c r="A453" s="9">
        <f t="shared" si="25"/>
        <v>418.00200000000001</v>
      </c>
      <c r="B453" s="1">
        <v>6.9667000000000003</v>
      </c>
      <c r="C453" s="1">
        <v>22.777999999999999</v>
      </c>
      <c r="D453" s="1">
        <v>141</v>
      </c>
      <c r="E453" s="86">
        <f t="shared" si="27"/>
        <v>109.19513936461107</v>
      </c>
      <c r="F453" s="9">
        <f t="shared" si="26"/>
        <v>142171723.31220901</v>
      </c>
      <c r="G453" s="1"/>
      <c r="H453" s="1"/>
      <c r="I453" s="1"/>
      <c r="J453" s="1">
        <v>2069</v>
      </c>
      <c r="K453" s="86">
        <f t="shared" si="24"/>
        <v>34.483333333333334</v>
      </c>
      <c r="L453" s="1">
        <v>165</v>
      </c>
    </row>
    <row r="454" spans="1:12">
      <c r="A454" s="9">
        <f t="shared" si="25"/>
        <v>419.00220000000002</v>
      </c>
      <c r="B454" s="1">
        <v>6.9833699999999999</v>
      </c>
      <c r="C454" s="1">
        <v>22.707999999999998</v>
      </c>
      <c r="D454" s="1">
        <v>256</v>
      </c>
      <c r="E454" s="86">
        <f t="shared" si="27"/>
        <v>109.5185901827179</v>
      </c>
      <c r="F454" s="9">
        <f t="shared" si="26"/>
        <v>143863750.53891915</v>
      </c>
      <c r="G454" s="1"/>
      <c r="H454" s="1"/>
      <c r="I454" s="1"/>
      <c r="J454" s="1">
        <v>2077</v>
      </c>
      <c r="K454" s="86">
        <f t="shared" si="24"/>
        <v>34.616666666666667</v>
      </c>
      <c r="L454" s="1">
        <v>165</v>
      </c>
    </row>
    <row r="455" spans="1:12">
      <c r="A455" s="9">
        <f t="shared" si="25"/>
        <v>420.00240000000002</v>
      </c>
      <c r="B455" s="1">
        <v>7.0000400000000003</v>
      </c>
      <c r="C455" s="1">
        <v>23.172000000000001</v>
      </c>
      <c r="D455" s="1">
        <v>329</v>
      </c>
      <c r="E455" s="86">
        <f t="shared" si="27"/>
        <v>110.82946786097037</v>
      </c>
      <c r="F455" s="9">
        <f t="shared" si="26"/>
        <v>150876288.49715513</v>
      </c>
      <c r="G455" s="1"/>
      <c r="H455" s="1"/>
      <c r="I455" s="1"/>
      <c r="J455" s="1">
        <v>2083</v>
      </c>
      <c r="K455" s="86">
        <f t="shared" si="24"/>
        <v>34.716666666666669</v>
      </c>
      <c r="L455" s="1">
        <v>165</v>
      </c>
    </row>
    <row r="456" spans="1:12">
      <c r="A456" s="9">
        <f t="shared" si="25"/>
        <v>421.00200000000001</v>
      </c>
      <c r="B456" s="1">
        <v>7.0167000000000002</v>
      </c>
      <c r="C456" s="1">
        <v>24.562999999999999</v>
      </c>
      <c r="D456" s="1">
        <v>409</v>
      </c>
      <c r="E456" s="86">
        <f t="shared" si="27"/>
        <v>113.29797033320341</v>
      </c>
      <c r="F456" s="9">
        <f t="shared" si="26"/>
        <v>164773937.24040714</v>
      </c>
      <c r="G456" s="1"/>
      <c r="H456" s="1"/>
      <c r="I456" s="1"/>
      <c r="J456" s="1">
        <v>2089</v>
      </c>
      <c r="K456" s="86">
        <f t="shared" si="24"/>
        <v>34.81666666666667</v>
      </c>
      <c r="L456" s="1">
        <v>166</v>
      </c>
    </row>
    <row r="457" spans="1:12">
      <c r="A457" s="9">
        <f t="shared" si="25"/>
        <v>422.00219999999996</v>
      </c>
      <c r="B457" s="1">
        <v>7.0333699999999997</v>
      </c>
      <c r="C457" s="1">
        <v>25.366</v>
      </c>
      <c r="D457" s="1">
        <v>484</v>
      </c>
      <c r="E457" s="86">
        <f t="shared" si="27"/>
        <v>117.06581876911083</v>
      </c>
      <c r="F457" s="9">
        <f t="shared" si="26"/>
        <v>187810741.73202211</v>
      </c>
      <c r="G457" s="1"/>
      <c r="H457" s="1"/>
      <c r="I457" s="1"/>
      <c r="J457" s="1">
        <v>2098</v>
      </c>
      <c r="K457" s="86">
        <f t="shared" si="24"/>
        <v>34.966666666666669</v>
      </c>
      <c r="L457" s="1">
        <v>167</v>
      </c>
    </row>
    <row r="458" spans="1:12">
      <c r="A458" s="9">
        <f t="shared" si="25"/>
        <v>423.00240000000002</v>
      </c>
      <c r="B458" s="1">
        <v>7.0500400000000001</v>
      </c>
      <c r="C458" s="1">
        <v>26.992000000000001</v>
      </c>
      <c r="D458" s="1">
        <v>571</v>
      </c>
      <c r="E458" s="86">
        <f t="shared" si="27"/>
        <v>122.30075578687153</v>
      </c>
      <c r="F458" s="9">
        <f t="shared" si="26"/>
        <v>223726054.36821803</v>
      </c>
      <c r="G458" s="1"/>
      <c r="H458" s="1"/>
      <c r="I458" s="1"/>
      <c r="J458" s="1">
        <v>2103</v>
      </c>
      <c r="K458" s="86">
        <f t="shared" si="24"/>
        <v>35.049999999999997</v>
      </c>
      <c r="L458" s="1">
        <v>167</v>
      </c>
    </row>
    <row r="459" spans="1:12">
      <c r="A459" s="9">
        <f t="shared" si="25"/>
        <v>424.00200000000001</v>
      </c>
      <c r="B459" s="1">
        <v>7.0667</v>
      </c>
      <c r="C459" s="1">
        <v>28.954000000000001</v>
      </c>
      <c r="D459" s="1">
        <v>621</v>
      </c>
      <c r="E459" s="86">
        <f t="shared" si="27"/>
        <v>129.0437745724968</v>
      </c>
      <c r="F459" s="9">
        <f t="shared" si="26"/>
        <v>277298953.9425438</v>
      </c>
      <c r="G459" s="1"/>
      <c r="H459" s="1"/>
      <c r="I459" s="1"/>
      <c r="J459" s="1">
        <v>2110</v>
      </c>
      <c r="K459" s="86">
        <f t="shared" si="24"/>
        <v>35.166666666666664</v>
      </c>
      <c r="L459" s="1">
        <v>169</v>
      </c>
    </row>
    <row r="460" spans="1:12">
      <c r="A460" s="9">
        <f t="shared" si="25"/>
        <v>425.00220000000002</v>
      </c>
      <c r="B460" s="1">
        <v>7.0833700000000004</v>
      </c>
      <c r="C460" s="1">
        <v>30.015000000000001</v>
      </c>
      <c r="D460" s="1">
        <v>499</v>
      </c>
      <c r="E460" s="86">
        <f t="shared" si="27"/>
        <v>136.80348422076628</v>
      </c>
      <c r="F460" s="9">
        <f t="shared" si="26"/>
        <v>350258460.06702131</v>
      </c>
      <c r="G460" s="1"/>
      <c r="H460" s="1"/>
      <c r="I460" s="1"/>
      <c r="J460" s="1">
        <v>2115</v>
      </c>
      <c r="K460" s="86">
        <f t="shared" si="24"/>
        <v>35.25</v>
      </c>
      <c r="L460" s="1">
        <v>169</v>
      </c>
    </row>
    <row r="461" spans="1:12">
      <c r="A461" s="9">
        <f t="shared" si="25"/>
        <v>426.00239999999997</v>
      </c>
      <c r="B461" s="1">
        <v>7.1000399999999999</v>
      </c>
      <c r="C461" s="1">
        <v>31.026</v>
      </c>
      <c r="D461" s="1">
        <v>478</v>
      </c>
      <c r="E461" s="86">
        <f t="shared" si="27"/>
        <v>145.43706235763042</v>
      </c>
      <c r="F461" s="9">
        <f t="shared" si="26"/>
        <v>447404527.99542773</v>
      </c>
      <c r="G461" s="1"/>
      <c r="H461" s="1"/>
      <c r="I461" s="1"/>
      <c r="J461" s="1">
        <v>2117</v>
      </c>
      <c r="K461" s="86">
        <f t="shared" si="24"/>
        <v>35.283333333333331</v>
      </c>
      <c r="L461" s="1">
        <v>169</v>
      </c>
    </row>
    <row r="462" spans="1:12">
      <c r="A462" s="9">
        <f t="shared" si="25"/>
        <v>427.00200000000001</v>
      </c>
      <c r="B462" s="1">
        <v>7.1166999999999998</v>
      </c>
      <c r="C462" s="1">
        <v>31.899000000000001</v>
      </c>
      <c r="D462" s="1">
        <v>474</v>
      </c>
      <c r="E462" s="86">
        <f t="shared" si="27"/>
        <v>154.86498063781269</v>
      </c>
      <c r="F462" s="9">
        <f t="shared" si="26"/>
        <v>575192070.4521724</v>
      </c>
      <c r="G462" s="1"/>
      <c r="H462" s="1"/>
      <c r="I462" s="1"/>
      <c r="J462" s="1">
        <v>2122</v>
      </c>
      <c r="K462" s="86">
        <f t="shared" si="24"/>
        <v>35.366666666666667</v>
      </c>
      <c r="L462" s="1">
        <v>170</v>
      </c>
    </row>
    <row r="463" spans="1:12">
      <c r="A463" s="9">
        <f t="shared" si="25"/>
        <v>428.00220000000002</v>
      </c>
      <c r="B463" s="1">
        <v>7.1333700000000002</v>
      </c>
      <c r="C463" s="1">
        <v>32.604999999999997</v>
      </c>
      <c r="D463" s="1">
        <v>411</v>
      </c>
      <c r="E463" s="86">
        <f t="shared" si="27"/>
        <v>164.83228981951942</v>
      </c>
      <c r="F463" s="9">
        <f t="shared" si="26"/>
        <v>738191716.00671935</v>
      </c>
      <c r="G463" s="1"/>
      <c r="H463" s="1"/>
      <c r="I463" s="1"/>
      <c r="J463" s="1">
        <v>2128</v>
      </c>
      <c r="K463" s="86">
        <f t="shared" si="24"/>
        <v>35.466666666666669</v>
      </c>
      <c r="L463" s="1">
        <v>170</v>
      </c>
    </row>
    <row r="464" spans="1:12">
      <c r="A464" s="9">
        <f t="shared" si="25"/>
        <v>429.00239999999997</v>
      </c>
      <c r="B464" s="1">
        <v>7.1500399999999997</v>
      </c>
      <c r="C464" s="1">
        <v>32.896000000000001</v>
      </c>
      <c r="D464" s="1">
        <v>331</v>
      </c>
      <c r="E464" s="86">
        <f t="shared" si="27"/>
        <v>175.05134444878715</v>
      </c>
      <c r="F464" s="9">
        <f t="shared" si="26"/>
        <v>938991806.12701356</v>
      </c>
      <c r="G464" s="1"/>
      <c r="H464" s="1"/>
      <c r="I464" s="1"/>
      <c r="J464" s="1">
        <v>2132</v>
      </c>
      <c r="K464" s="86">
        <f t="shared" si="24"/>
        <v>35.533333333333331</v>
      </c>
      <c r="L464" s="1">
        <v>170</v>
      </c>
    </row>
    <row r="465" spans="1:12">
      <c r="A465" s="9">
        <f t="shared" si="25"/>
        <v>430.00260000000003</v>
      </c>
      <c r="B465" s="1">
        <v>7.1667100000000001</v>
      </c>
      <c r="C465" s="1">
        <v>33.267000000000003</v>
      </c>
      <c r="D465" s="1">
        <v>350</v>
      </c>
      <c r="E465" s="86">
        <f t="shared" si="27"/>
        <v>185.55201026041891</v>
      </c>
      <c r="F465" s="9">
        <f t="shared" si="26"/>
        <v>1185393810.7183056</v>
      </c>
      <c r="G465" s="1"/>
      <c r="H465" s="1"/>
      <c r="I465" s="1"/>
      <c r="J465" s="1">
        <v>2138</v>
      </c>
      <c r="K465" s="86">
        <f t="shared" si="24"/>
        <v>35.633333333333333</v>
      </c>
      <c r="L465" s="1">
        <v>170</v>
      </c>
    </row>
    <row r="466" spans="1:12">
      <c r="A466" s="9">
        <f t="shared" si="25"/>
        <v>431.00220000000002</v>
      </c>
      <c r="B466" s="1">
        <v>7.18337</v>
      </c>
      <c r="C466" s="1">
        <v>33.802</v>
      </c>
      <c r="D466" s="1">
        <v>391</v>
      </c>
      <c r="E466" s="86">
        <f t="shared" si="27"/>
        <v>196.39570177884823</v>
      </c>
      <c r="F466" s="9">
        <f t="shared" si="26"/>
        <v>1487742998.7968564</v>
      </c>
      <c r="G466" s="1"/>
      <c r="H466" s="1"/>
      <c r="I466" s="1"/>
      <c r="J466" s="1">
        <v>2142</v>
      </c>
      <c r="K466" s="86">
        <f t="shared" si="24"/>
        <v>35.700000000000003</v>
      </c>
      <c r="L466" s="1">
        <v>171</v>
      </c>
    </row>
    <row r="467" spans="1:12">
      <c r="A467" s="9">
        <f t="shared" si="25"/>
        <v>432.00240000000002</v>
      </c>
      <c r="B467" s="1">
        <v>7.2000400000000004</v>
      </c>
      <c r="C467" s="1">
        <v>34.433</v>
      </c>
      <c r="D467" s="1">
        <v>362</v>
      </c>
      <c r="E467" s="86">
        <f t="shared" si="27"/>
        <v>207.51910933432146</v>
      </c>
      <c r="F467" s="9">
        <f t="shared" si="26"/>
        <v>1854523662.7135127</v>
      </c>
      <c r="G467" s="1"/>
      <c r="H467" s="1"/>
      <c r="I467" s="1"/>
      <c r="J467" s="1">
        <v>2146</v>
      </c>
      <c r="K467" s="86">
        <f t="shared" si="24"/>
        <v>35.766666666666666</v>
      </c>
      <c r="L467" s="1">
        <v>172</v>
      </c>
    </row>
    <row r="468" spans="1:12">
      <c r="A468" s="9">
        <f t="shared" si="25"/>
        <v>433.00259999999997</v>
      </c>
      <c r="B468" s="1">
        <v>7.21671</v>
      </c>
      <c r="C468" s="1">
        <v>34.758000000000003</v>
      </c>
      <c r="D468" s="1">
        <v>372</v>
      </c>
      <c r="E468" s="86">
        <f t="shared" si="27"/>
        <v>218.93148553937365</v>
      </c>
      <c r="F468" s="9">
        <f t="shared" si="26"/>
        <v>2297380316.2460656</v>
      </c>
      <c r="G468" s="1"/>
      <c r="H468" s="1"/>
      <c r="I468" s="1"/>
      <c r="J468" s="1">
        <v>2150</v>
      </c>
      <c r="K468" s="86">
        <f t="shared" si="24"/>
        <v>35.833333333333336</v>
      </c>
      <c r="L468" s="1">
        <v>173</v>
      </c>
    </row>
    <row r="469" spans="1:12">
      <c r="A469" s="9">
        <f t="shared" si="25"/>
        <v>434.00220000000002</v>
      </c>
      <c r="B469" s="1">
        <v>7.2333699999999999</v>
      </c>
      <c r="C469" s="1">
        <v>35.256999999999998</v>
      </c>
      <c r="D469" s="1">
        <v>325</v>
      </c>
      <c r="E469" s="86">
        <f t="shared" si="27"/>
        <v>230.46598665172954</v>
      </c>
      <c r="F469" s="9">
        <f t="shared" si="26"/>
        <v>2821157652.8704591</v>
      </c>
      <c r="G469" s="1"/>
      <c r="H469" s="1"/>
      <c r="I469" s="1"/>
      <c r="J469" s="1">
        <v>2155</v>
      </c>
      <c r="K469" s="86">
        <f t="shared" si="24"/>
        <v>35.916666666666664</v>
      </c>
      <c r="L469" s="1">
        <v>174</v>
      </c>
    </row>
    <row r="470" spans="1:12">
      <c r="A470" s="9">
        <f t="shared" si="25"/>
        <v>435.00240000000002</v>
      </c>
      <c r="B470" s="1">
        <v>7.2500400000000003</v>
      </c>
      <c r="C470" s="1">
        <v>35.597999999999999</v>
      </c>
      <c r="D470" s="1">
        <v>324</v>
      </c>
      <c r="E470" s="86">
        <f t="shared" si="27"/>
        <v>242.11014152467342</v>
      </c>
      <c r="F470" s="9">
        <f t="shared" si="26"/>
        <v>3435990277.7344074</v>
      </c>
      <c r="G470" s="1"/>
      <c r="H470" s="1"/>
      <c r="I470" s="1"/>
      <c r="J470" s="1">
        <v>2160</v>
      </c>
      <c r="K470" s="86">
        <f t="shared" si="24"/>
        <v>36</v>
      </c>
      <c r="L470" s="1">
        <v>175</v>
      </c>
    </row>
    <row r="471" spans="1:12">
      <c r="A471" s="9">
        <f t="shared" si="25"/>
        <v>436.00259999999997</v>
      </c>
      <c r="B471" s="1">
        <v>7.2667099999999998</v>
      </c>
      <c r="C471" s="1">
        <v>35.945</v>
      </c>
      <c r="D471" s="1">
        <v>287</v>
      </c>
      <c r="E471" s="86">
        <f t="shared" si="27"/>
        <v>253.00936140739086</v>
      </c>
      <c r="F471" s="9">
        <f t="shared" si="26"/>
        <v>4097758519.555356</v>
      </c>
      <c r="G471" s="1"/>
      <c r="H471" s="1"/>
      <c r="I471" s="1"/>
      <c r="J471" s="1">
        <v>2164</v>
      </c>
      <c r="K471" s="86">
        <f t="shared" si="24"/>
        <v>36.06666666666667</v>
      </c>
      <c r="L471" s="1">
        <v>175</v>
      </c>
    </row>
    <row r="472" spans="1:12">
      <c r="A472" s="9">
        <f t="shared" si="25"/>
        <v>437.00219999999996</v>
      </c>
      <c r="B472" s="1">
        <v>7.2833699999999997</v>
      </c>
      <c r="C472" s="1">
        <v>36.121000000000002</v>
      </c>
      <c r="D472" s="1">
        <v>248</v>
      </c>
      <c r="E472" s="86">
        <f t="shared" si="27"/>
        <v>262.01787206836082</v>
      </c>
      <c r="F472" s="9">
        <f t="shared" si="26"/>
        <v>4713284564.7128696</v>
      </c>
      <c r="G472" s="1"/>
      <c r="H472" s="1"/>
      <c r="I472" s="1"/>
      <c r="J472" s="1">
        <v>2168</v>
      </c>
      <c r="K472" s="86">
        <f t="shared" si="24"/>
        <v>36.133333333333333</v>
      </c>
      <c r="L472" s="1">
        <v>176</v>
      </c>
    </row>
    <row r="473" spans="1:12">
      <c r="A473" s="9">
        <f t="shared" si="25"/>
        <v>438.00240000000002</v>
      </c>
      <c r="B473" s="1">
        <v>7.3000400000000001</v>
      </c>
      <c r="C473" s="1">
        <v>36.298999999999999</v>
      </c>
      <c r="D473" s="1">
        <v>262</v>
      </c>
      <c r="E473" s="86">
        <f t="shared" si="27"/>
        <v>269.51495883233304</v>
      </c>
      <c r="F473" s="9">
        <f t="shared" si="26"/>
        <v>5276324520.4826384</v>
      </c>
      <c r="G473" s="1"/>
      <c r="H473" s="1"/>
      <c r="I473" s="1"/>
      <c r="J473" s="1">
        <v>2175</v>
      </c>
      <c r="K473" s="86">
        <f t="shared" si="24"/>
        <v>36.25</v>
      </c>
      <c r="L473" s="1">
        <v>176</v>
      </c>
    </row>
    <row r="474" spans="1:12">
      <c r="A474" s="9">
        <f t="shared" si="25"/>
        <v>439.00259999999997</v>
      </c>
      <c r="B474" s="1">
        <v>7.3167099999999996</v>
      </c>
      <c r="C474" s="1">
        <v>36.21</v>
      </c>
      <c r="D474" s="1">
        <v>238</v>
      </c>
      <c r="E474" s="86">
        <f t="shared" si="27"/>
        <v>275.82919276830739</v>
      </c>
      <c r="F474" s="9">
        <f t="shared" si="26"/>
        <v>5788431706.6622419</v>
      </c>
      <c r="G474" s="1"/>
      <c r="H474" s="1"/>
      <c r="I474" s="1"/>
      <c r="J474" s="1">
        <v>2178</v>
      </c>
      <c r="K474" s="86">
        <f t="shared" si="24"/>
        <v>36.299999999999997</v>
      </c>
      <c r="L474" s="1">
        <v>176</v>
      </c>
    </row>
    <row r="475" spans="1:12">
      <c r="A475" s="9">
        <f t="shared" si="25"/>
        <v>440.00220000000002</v>
      </c>
      <c r="B475" s="1">
        <v>7.3333700000000004</v>
      </c>
      <c r="C475" s="1">
        <v>36.298999999999999</v>
      </c>
      <c r="D475" s="1">
        <v>293</v>
      </c>
      <c r="E475" s="86">
        <f t="shared" si="27"/>
        <v>281.5377164015145</v>
      </c>
      <c r="F475" s="9">
        <f t="shared" si="26"/>
        <v>6282700174.2834988</v>
      </c>
      <c r="G475" s="1"/>
      <c r="H475" s="1"/>
      <c r="I475" s="1"/>
      <c r="J475" s="1">
        <v>2184</v>
      </c>
      <c r="K475" s="86">
        <f t="shared" si="24"/>
        <v>36.4</v>
      </c>
      <c r="L475" s="1">
        <v>177</v>
      </c>
    </row>
    <row r="476" spans="1:12">
      <c r="A476" s="9">
        <f t="shared" si="25"/>
        <v>441.00239999999997</v>
      </c>
      <c r="B476" s="1">
        <v>7.3500399999999999</v>
      </c>
      <c r="C476" s="1">
        <v>35.857999999999997</v>
      </c>
      <c r="D476" s="1">
        <v>246</v>
      </c>
      <c r="E476" s="86">
        <f t="shared" si="27"/>
        <v>287.11173821678261</v>
      </c>
      <c r="F476" s="9">
        <f t="shared" si="26"/>
        <v>6795224255.5001173</v>
      </c>
      <c r="G476" s="1"/>
      <c r="H476" s="1"/>
      <c r="I476" s="1"/>
      <c r="J476" s="1">
        <v>2190</v>
      </c>
      <c r="K476" s="86">
        <f t="shared" si="24"/>
        <v>36.5</v>
      </c>
      <c r="L476" s="1">
        <v>177</v>
      </c>
    </row>
    <row r="477" spans="1:12">
      <c r="A477" s="9">
        <f t="shared" si="25"/>
        <v>442.00260000000003</v>
      </c>
      <c r="B477" s="1">
        <v>7.3667100000000003</v>
      </c>
      <c r="C477" s="1">
        <v>36.569000000000003</v>
      </c>
      <c r="D477" s="1">
        <v>282</v>
      </c>
      <c r="E477" s="86">
        <f t="shared" si="27"/>
        <v>292.66929681549163</v>
      </c>
      <c r="F477" s="9">
        <f t="shared" si="26"/>
        <v>7336833381.5023184</v>
      </c>
      <c r="G477" s="1"/>
      <c r="H477" s="1"/>
      <c r="I477" s="1"/>
      <c r="J477" s="1">
        <v>2197</v>
      </c>
      <c r="K477" s="86">
        <f t="shared" si="24"/>
        <v>36.616666666666667</v>
      </c>
      <c r="L477" s="1">
        <v>178</v>
      </c>
    </row>
    <row r="478" spans="1:12">
      <c r="A478" s="9">
        <f t="shared" si="25"/>
        <v>443.00279999999998</v>
      </c>
      <c r="B478" s="1">
        <v>7.3833799999999998</v>
      </c>
      <c r="C478" s="1">
        <v>36.033000000000001</v>
      </c>
      <c r="D478" s="1">
        <v>294</v>
      </c>
      <c r="E478" s="86">
        <f t="shared" si="27"/>
        <v>298.27012013737692</v>
      </c>
      <c r="F478" s="9">
        <f t="shared" si="26"/>
        <v>7914782713.3687115</v>
      </c>
      <c r="G478" s="1"/>
      <c r="H478" s="1"/>
      <c r="I478" s="1"/>
      <c r="J478" s="1">
        <v>2202</v>
      </c>
      <c r="K478" s="86">
        <f t="shared" si="24"/>
        <v>36.700000000000003</v>
      </c>
      <c r="L478" s="1">
        <v>178</v>
      </c>
    </row>
    <row r="479" spans="1:12">
      <c r="A479" s="9">
        <f t="shared" si="25"/>
        <v>444.00239999999997</v>
      </c>
      <c r="B479" s="1">
        <v>7.4000399999999997</v>
      </c>
      <c r="C479" s="1">
        <v>36.298999999999999</v>
      </c>
      <c r="D479" s="1">
        <v>303</v>
      </c>
      <c r="E479" s="86">
        <f t="shared" si="27"/>
        <v>303.58472628065562</v>
      </c>
      <c r="F479" s="9">
        <f t="shared" si="26"/>
        <v>8494145022.8024197</v>
      </c>
      <c r="G479" s="1"/>
      <c r="H479" s="1"/>
      <c r="I479" s="1"/>
      <c r="J479" s="1">
        <v>2203</v>
      </c>
      <c r="K479" s="86">
        <f t="shared" si="24"/>
        <v>36.716666666666669</v>
      </c>
      <c r="L479" s="1">
        <v>178</v>
      </c>
    </row>
    <row r="480" spans="1:12">
      <c r="A480" s="9">
        <f t="shared" si="25"/>
        <v>445.00260000000003</v>
      </c>
      <c r="B480" s="1">
        <v>7.4167100000000001</v>
      </c>
      <c r="C480" s="1">
        <v>36.298999999999999</v>
      </c>
      <c r="D480" s="1">
        <v>303</v>
      </c>
      <c r="E480" s="86">
        <f t="shared" si="27"/>
        <v>308.41051656675904</v>
      </c>
      <c r="F480" s="9">
        <f t="shared" si="26"/>
        <v>9047252578.4420433</v>
      </c>
      <c r="G480" s="1"/>
      <c r="H480" s="1"/>
      <c r="I480" s="1"/>
      <c r="J480" s="1">
        <v>2203</v>
      </c>
      <c r="K480" s="86">
        <f t="shared" si="24"/>
        <v>36.716666666666669</v>
      </c>
      <c r="L480" s="1">
        <v>178</v>
      </c>
    </row>
    <row r="481" spans="1:12">
      <c r="A481" s="9">
        <f t="shared" si="25"/>
        <v>446.00279999999998</v>
      </c>
      <c r="B481" s="1">
        <v>7.4333799999999997</v>
      </c>
      <c r="C481" s="1">
        <v>35.771000000000001</v>
      </c>
      <c r="D481" s="1">
        <v>309</v>
      </c>
      <c r="E481" s="86">
        <f t="shared" si="27"/>
        <v>312.55739990777755</v>
      </c>
      <c r="F481" s="9">
        <f t="shared" si="26"/>
        <v>9543751919.4960213</v>
      </c>
      <c r="G481" s="1"/>
      <c r="H481" s="1"/>
      <c r="I481" s="1"/>
      <c r="J481" s="1">
        <v>2208</v>
      </c>
      <c r="K481" s="86">
        <f t="shared" si="24"/>
        <v>36.799999999999997</v>
      </c>
      <c r="L481" s="1">
        <v>177</v>
      </c>
    </row>
    <row r="482" spans="1:12">
      <c r="A482" s="9">
        <f t="shared" si="25"/>
        <v>447.00240000000002</v>
      </c>
      <c r="B482" s="1">
        <v>7.4500400000000004</v>
      </c>
      <c r="C482" s="1">
        <v>35.945</v>
      </c>
      <c r="D482" s="1">
        <v>297</v>
      </c>
      <c r="E482" s="86">
        <f t="shared" si="27"/>
        <v>315.8099076071793</v>
      </c>
      <c r="F482" s="9">
        <f t="shared" si="26"/>
        <v>9947249298.5732555</v>
      </c>
      <c r="G482" s="1"/>
      <c r="H482" s="1"/>
      <c r="I482" s="1"/>
      <c r="J482" s="1">
        <v>2214</v>
      </c>
      <c r="K482" s="86">
        <f t="shared" si="24"/>
        <v>36.9</v>
      </c>
      <c r="L482" s="1">
        <v>174</v>
      </c>
    </row>
    <row r="483" spans="1:12">
      <c r="A483" s="9">
        <f t="shared" si="25"/>
        <v>448.00259999999997</v>
      </c>
      <c r="B483" s="1">
        <v>7.46671</v>
      </c>
      <c r="C483" s="1">
        <v>35.857999999999997</v>
      </c>
      <c r="D483" s="1">
        <v>333</v>
      </c>
      <c r="E483" s="86">
        <f t="shared" si="27"/>
        <v>318.07991471431933</v>
      </c>
      <c r="F483" s="9">
        <f t="shared" si="26"/>
        <v>10236346659.501879</v>
      </c>
      <c r="G483" s="1"/>
      <c r="H483" s="1"/>
      <c r="I483" s="1"/>
      <c r="J483" s="1">
        <v>2218</v>
      </c>
      <c r="K483" s="86">
        <f t="shared" si="24"/>
        <v>36.966666666666669</v>
      </c>
      <c r="L483" s="1">
        <v>172</v>
      </c>
    </row>
    <row r="484" spans="1:12">
      <c r="A484" s="9">
        <f t="shared" si="25"/>
        <v>449.00280000000004</v>
      </c>
      <c r="B484" s="1">
        <v>7.4833800000000004</v>
      </c>
      <c r="C484" s="1">
        <v>35.427</v>
      </c>
      <c r="D484" s="1">
        <v>346</v>
      </c>
      <c r="E484" s="86">
        <f t="shared" si="27"/>
        <v>319.32915204398705</v>
      </c>
      <c r="F484" s="9">
        <f t="shared" si="26"/>
        <v>10398106733.19239</v>
      </c>
      <c r="G484" s="1"/>
      <c r="H484" s="1"/>
      <c r="I484" s="1"/>
      <c r="J484" s="1">
        <v>2221</v>
      </c>
      <c r="K484" s="86">
        <f t="shared" ref="K484:K547" si="28">J484/60</f>
        <v>37.016666666666666</v>
      </c>
      <c r="L484" s="1">
        <v>171</v>
      </c>
    </row>
    <row r="485" spans="1:12">
      <c r="A485" s="9">
        <f t="shared" ref="A485:A548" si="29">B485*60</f>
        <v>450.00240000000002</v>
      </c>
      <c r="B485" s="1">
        <v>7.5000400000000003</v>
      </c>
      <c r="C485" s="1">
        <v>35.427</v>
      </c>
      <c r="D485" s="1">
        <v>329</v>
      </c>
      <c r="E485" s="86">
        <f t="shared" si="27"/>
        <v>319.95921727137267</v>
      </c>
      <c r="F485" s="9">
        <f t="shared" ref="F485:F548" si="30">E485^4</f>
        <v>10480415547.995634</v>
      </c>
      <c r="G485" s="1"/>
      <c r="H485" s="1"/>
      <c r="I485" s="1"/>
      <c r="J485" s="1">
        <v>2226</v>
      </c>
      <c r="K485" s="86">
        <f t="shared" si="28"/>
        <v>37.1</v>
      </c>
      <c r="L485" s="1">
        <v>169</v>
      </c>
    </row>
    <row r="486" spans="1:12">
      <c r="A486" s="9">
        <f t="shared" si="29"/>
        <v>451.00259999999997</v>
      </c>
      <c r="B486" s="1">
        <v>7.5167099999999998</v>
      </c>
      <c r="C486" s="1">
        <v>35.341999999999999</v>
      </c>
      <c r="D486" s="1">
        <v>322</v>
      </c>
      <c r="E486" s="86">
        <f t="shared" si="27"/>
        <v>320.06081594280556</v>
      </c>
      <c r="F486" s="9">
        <f t="shared" si="30"/>
        <v>10493733539.950214</v>
      </c>
      <c r="G486" s="1"/>
      <c r="H486" s="1"/>
      <c r="I486" s="1"/>
      <c r="J486" s="1">
        <v>2227</v>
      </c>
      <c r="K486" s="86">
        <f t="shared" si="28"/>
        <v>37.116666666666667</v>
      </c>
      <c r="L486" s="1">
        <v>168</v>
      </c>
    </row>
    <row r="487" spans="1:12">
      <c r="A487" s="9">
        <f t="shared" si="29"/>
        <v>452.00280000000004</v>
      </c>
      <c r="B487" s="1">
        <v>7.5333800000000002</v>
      </c>
      <c r="C487" s="1">
        <v>35.256999999999998</v>
      </c>
      <c r="D487" s="1">
        <v>354</v>
      </c>
      <c r="E487" s="86">
        <f t="shared" si="27"/>
        <v>319.78536856258972</v>
      </c>
      <c r="F487" s="9">
        <f t="shared" si="30"/>
        <v>10457656118.934244</v>
      </c>
      <c r="G487" s="1"/>
      <c r="H487" s="1"/>
      <c r="I487" s="1"/>
      <c r="J487" s="1">
        <v>2232</v>
      </c>
      <c r="K487" s="86">
        <f t="shared" si="28"/>
        <v>37.200000000000003</v>
      </c>
      <c r="L487" s="1">
        <v>166</v>
      </c>
    </row>
    <row r="488" spans="1:12">
      <c r="A488" s="9">
        <f t="shared" si="29"/>
        <v>453.00240000000002</v>
      </c>
      <c r="B488" s="1">
        <v>7.5500400000000001</v>
      </c>
      <c r="C488" s="1">
        <v>35.427</v>
      </c>
      <c r="D488" s="1">
        <v>296</v>
      </c>
      <c r="E488" s="86">
        <f t="shared" si="27"/>
        <v>319.17726328854434</v>
      </c>
      <c r="F488" s="9">
        <f t="shared" si="30"/>
        <v>10378337426.089241</v>
      </c>
      <c r="G488" s="1"/>
      <c r="H488" s="1"/>
      <c r="I488" s="1"/>
      <c r="J488" s="1">
        <v>2238</v>
      </c>
      <c r="K488" s="86">
        <f t="shared" si="28"/>
        <v>37.299999999999997</v>
      </c>
      <c r="L488" s="1">
        <v>163</v>
      </c>
    </row>
    <row r="489" spans="1:12">
      <c r="A489" s="9">
        <f t="shared" si="29"/>
        <v>454.00259999999997</v>
      </c>
      <c r="B489" s="1">
        <v>7.5667099999999996</v>
      </c>
      <c r="C489" s="1">
        <v>35.088999999999999</v>
      </c>
      <c r="D489" s="1">
        <v>307</v>
      </c>
      <c r="E489" s="86">
        <f t="shared" si="27"/>
        <v>318.54208918942555</v>
      </c>
      <c r="F489" s="9">
        <f t="shared" si="30"/>
        <v>10295970661.911919</v>
      </c>
      <c r="G489" s="1"/>
      <c r="H489" s="1"/>
      <c r="I489" s="1"/>
      <c r="J489" s="1">
        <v>2246</v>
      </c>
      <c r="K489" s="86">
        <f t="shared" si="28"/>
        <v>37.43333333333333</v>
      </c>
      <c r="L489" s="1">
        <v>159</v>
      </c>
    </row>
    <row r="490" spans="1:12">
      <c r="A490" s="9">
        <f t="shared" si="29"/>
        <v>455.00279999999998</v>
      </c>
      <c r="B490" s="1">
        <v>7.58338</v>
      </c>
      <c r="C490" s="1">
        <v>35.256999999999998</v>
      </c>
      <c r="D490" s="1">
        <v>398</v>
      </c>
      <c r="E490" s="86">
        <f t="shared" si="27"/>
        <v>318.10346694408514</v>
      </c>
      <c r="F490" s="9">
        <f t="shared" si="30"/>
        <v>10239378797.726101</v>
      </c>
      <c r="G490" s="1"/>
      <c r="H490" s="1"/>
      <c r="I490" s="1"/>
      <c r="J490" s="1">
        <v>2254</v>
      </c>
      <c r="K490" s="86">
        <f t="shared" si="28"/>
        <v>37.56666666666667</v>
      </c>
      <c r="L490" s="1">
        <v>156</v>
      </c>
    </row>
    <row r="491" spans="1:12">
      <c r="A491" s="9">
        <f t="shared" si="29"/>
        <v>456.00239999999997</v>
      </c>
      <c r="B491" s="1">
        <v>7.6000399999999999</v>
      </c>
      <c r="C491" s="1">
        <v>35.597999999999999</v>
      </c>
      <c r="D491" s="1">
        <v>395</v>
      </c>
      <c r="E491" s="86">
        <f t="shared" si="27"/>
        <v>317.71089256377093</v>
      </c>
      <c r="F491" s="9">
        <f t="shared" si="30"/>
        <v>10188926247.935122</v>
      </c>
      <c r="G491" s="1"/>
      <c r="H491" s="1"/>
      <c r="I491" s="1"/>
      <c r="J491" s="1">
        <v>2262</v>
      </c>
      <c r="K491" s="86">
        <f t="shared" si="28"/>
        <v>37.700000000000003</v>
      </c>
      <c r="L491" s="1">
        <v>152</v>
      </c>
    </row>
    <row r="492" spans="1:12">
      <c r="A492" s="9">
        <f t="shared" si="29"/>
        <v>457.00260000000003</v>
      </c>
      <c r="B492" s="1">
        <v>7.6167100000000003</v>
      </c>
      <c r="C492" s="1">
        <v>35.683999999999997</v>
      </c>
      <c r="D492" s="1">
        <v>426</v>
      </c>
      <c r="E492" s="86">
        <f t="shared" si="27"/>
        <v>317.54543928963471</v>
      </c>
      <c r="F492" s="9">
        <f t="shared" si="30"/>
        <v>10167718604.783447</v>
      </c>
      <c r="G492" s="1"/>
      <c r="H492" s="1"/>
      <c r="I492" s="1"/>
      <c r="J492" s="1">
        <v>2269</v>
      </c>
      <c r="K492" s="86">
        <f t="shared" si="28"/>
        <v>37.81666666666667</v>
      </c>
      <c r="L492" s="1">
        <v>147</v>
      </c>
    </row>
    <row r="493" spans="1:12">
      <c r="A493" s="9">
        <f t="shared" si="29"/>
        <v>458.00279999999998</v>
      </c>
      <c r="B493" s="1">
        <v>7.6333799999999998</v>
      </c>
      <c r="C493" s="1">
        <v>35.771000000000001</v>
      </c>
      <c r="D493" s="1">
        <v>380</v>
      </c>
      <c r="E493" s="86">
        <f t="shared" si="27"/>
        <v>317.41732857504741</v>
      </c>
      <c r="F493" s="9">
        <f t="shared" si="30"/>
        <v>10151320250.804708</v>
      </c>
      <c r="G493" s="1"/>
      <c r="H493" s="1"/>
      <c r="I493" s="1"/>
      <c r="J493" s="1">
        <v>2277</v>
      </c>
      <c r="K493" s="86">
        <f t="shared" si="28"/>
        <v>37.950000000000003</v>
      </c>
      <c r="L493" s="1">
        <v>142</v>
      </c>
    </row>
    <row r="494" spans="1:12">
      <c r="A494" s="9">
        <f t="shared" si="29"/>
        <v>459.00300000000004</v>
      </c>
      <c r="B494" s="1">
        <v>7.6500500000000002</v>
      </c>
      <c r="C494" s="1">
        <v>35.683999999999997</v>
      </c>
      <c r="D494" s="1">
        <v>339</v>
      </c>
      <c r="E494" s="86">
        <f t="shared" si="27"/>
        <v>317.34214945388993</v>
      </c>
      <c r="F494" s="9">
        <f t="shared" si="30"/>
        <v>10141706456.230448</v>
      </c>
      <c r="G494" s="1"/>
      <c r="H494" s="1"/>
      <c r="I494" s="1"/>
      <c r="J494" s="1">
        <v>2284</v>
      </c>
      <c r="K494" s="86">
        <f t="shared" si="28"/>
        <v>38.06666666666667</v>
      </c>
      <c r="L494" s="1">
        <v>137</v>
      </c>
    </row>
    <row r="495" spans="1:12">
      <c r="A495" s="9">
        <f t="shared" si="29"/>
        <v>460.00260000000003</v>
      </c>
      <c r="B495" s="1">
        <v>7.6667100000000001</v>
      </c>
      <c r="C495" s="1">
        <v>35.771000000000001</v>
      </c>
      <c r="D495" s="1">
        <v>360</v>
      </c>
      <c r="E495" s="86">
        <f t="shared" si="27"/>
        <v>317.38352257282145</v>
      </c>
      <c r="F495" s="9">
        <f t="shared" si="30"/>
        <v>10146996344.023447</v>
      </c>
      <c r="G495" s="1"/>
      <c r="H495" s="1"/>
      <c r="I495" s="1"/>
      <c r="J495" s="1">
        <v>2285</v>
      </c>
      <c r="K495" s="86">
        <f t="shared" si="28"/>
        <v>38.083333333333336</v>
      </c>
      <c r="L495" s="1">
        <v>136</v>
      </c>
    </row>
    <row r="496" spans="1:12">
      <c r="A496" s="9">
        <f t="shared" si="29"/>
        <v>461.00279999999998</v>
      </c>
      <c r="B496" s="1">
        <v>7.6833799999999997</v>
      </c>
      <c r="C496" s="1">
        <v>36.21</v>
      </c>
      <c r="D496" s="1">
        <v>313</v>
      </c>
      <c r="E496" s="86">
        <f t="shared" si="27"/>
        <v>317.50171314414285</v>
      </c>
      <c r="F496" s="9">
        <f t="shared" si="30"/>
        <v>10162119364.296295</v>
      </c>
      <c r="G496" s="1"/>
      <c r="H496" s="1"/>
      <c r="I496" s="1"/>
      <c r="J496" s="1">
        <v>2296</v>
      </c>
      <c r="K496" s="86">
        <f t="shared" si="28"/>
        <v>38.266666666666666</v>
      </c>
      <c r="L496" s="1">
        <v>131</v>
      </c>
    </row>
    <row r="497" spans="1:12">
      <c r="A497" s="9">
        <f t="shared" si="29"/>
        <v>462.00299999999999</v>
      </c>
      <c r="B497" s="1">
        <v>7.7000500000000001</v>
      </c>
      <c r="C497" s="1">
        <v>35.771000000000001</v>
      </c>
      <c r="D497" s="1">
        <v>343</v>
      </c>
      <c r="E497" s="86">
        <f t="shared" si="27"/>
        <v>317.90311982536264</v>
      </c>
      <c r="F497" s="9">
        <f t="shared" si="30"/>
        <v>10213607399.089832</v>
      </c>
      <c r="G497" s="1"/>
      <c r="H497" s="1"/>
      <c r="I497" s="1"/>
      <c r="J497" s="1">
        <v>2299</v>
      </c>
      <c r="K497" s="86">
        <f t="shared" si="28"/>
        <v>38.31666666666667</v>
      </c>
      <c r="L497" s="1">
        <v>129</v>
      </c>
    </row>
    <row r="498" spans="1:12">
      <c r="A498" s="9">
        <f t="shared" si="29"/>
        <v>463.00259999999997</v>
      </c>
      <c r="B498" s="1">
        <v>7.71671</v>
      </c>
      <c r="C498" s="1">
        <v>36.21</v>
      </c>
      <c r="D498" s="1">
        <v>299</v>
      </c>
      <c r="E498" s="86">
        <f t="shared" si="27"/>
        <v>318.38749522341169</v>
      </c>
      <c r="F498" s="9">
        <f t="shared" si="30"/>
        <v>10275997959.378254</v>
      </c>
      <c r="G498" s="1"/>
      <c r="H498" s="1"/>
      <c r="I498" s="1"/>
      <c r="J498" s="1">
        <v>2303</v>
      </c>
      <c r="K498" s="86">
        <f t="shared" si="28"/>
        <v>38.383333333333333</v>
      </c>
      <c r="L498" s="1">
        <v>126</v>
      </c>
    </row>
    <row r="499" spans="1:12">
      <c r="A499" s="9">
        <f t="shared" si="29"/>
        <v>464.00280000000004</v>
      </c>
      <c r="B499" s="1">
        <v>7.7333800000000004</v>
      </c>
      <c r="C499" s="1">
        <v>36.033000000000001</v>
      </c>
      <c r="D499" s="1">
        <v>325</v>
      </c>
      <c r="E499" s="86">
        <f t="shared" si="27"/>
        <v>319.10230328314924</v>
      </c>
      <c r="F499" s="9">
        <f t="shared" si="30"/>
        <v>10368591290.616722</v>
      </c>
      <c r="G499" s="1"/>
      <c r="H499" s="1"/>
      <c r="I499" s="1"/>
      <c r="J499" s="1">
        <v>2307</v>
      </c>
      <c r="K499" s="86">
        <f t="shared" si="28"/>
        <v>38.450000000000003</v>
      </c>
      <c r="L499" s="1">
        <v>125</v>
      </c>
    </row>
    <row r="500" spans="1:12">
      <c r="A500" s="9">
        <f t="shared" si="29"/>
        <v>465.00299999999999</v>
      </c>
      <c r="B500" s="1">
        <v>7.7500499999999999</v>
      </c>
      <c r="C500" s="1">
        <v>36.298999999999999</v>
      </c>
      <c r="D500" s="1">
        <v>324</v>
      </c>
      <c r="E500" s="86">
        <f t="shared" si="27"/>
        <v>319.85751072290697</v>
      </c>
      <c r="F500" s="9">
        <f t="shared" si="30"/>
        <v>10467096116.052696</v>
      </c>
      <c r="G500" s="1"/>
      <c r="H500" s="1"/>
      <c r="I500" s="1"/>
      <c r="J500" s="1">
        <v>2309</v>
      </c>
      <c r="K500" s="86">
        <f t="shared" si="28"/>
        <v>38.483333333333334</v>
      </c>
      <c r="L500" s="1">
        <v>125</v>
      </c>
    </row>
    <row r="501" spans="1:12">
      <c r="A501" s="9">
        <f t="shared" si="29"/>
        <v>466.00259999999997</v>
      </c>
      <c r="B501" s="1">
        <v>7.7667099999999998</v>
      </c>
      <c r="C501" s="1">
        <v>36.569000000000003</v>
      </c>
      <c r="D501" s="1">
        <v>333</v>
      </c>
      <c r="E501" s="86">
        <f t="shared" si="27"/>
        <v>320.82231759037563</v>
      </c>
      <c r="F501" s="9">
        <f t="shared" si="30"/>
        <v>10593958984.51622</v>
      </c>
      <c r="G501" s="1"/>
      <c r="H501" s="1"/>
      <c r="I501" s="1"/>
      <c r="J501" s="1">
        <v>2315</v>
      </c>
      <c r="K501" s="86">
        <f t="shared" si="28"/>
        <v>38.583333333333336</v>
      </c>
      <c r="L501" s="1">
        <v>124</v>
      </c>
    </row>
    <row r="502" spans="1:12">
      <c r="A502" s="9">
        <f t="shared" si="29"/>
        <v>467.00280000000004</v>
      </c>
      <c r="B502" s="1">
        <v>7.7833800000000002</v>
      </c>
      <c r="C502" s="1">
        <v>36.844000000000001</v>
      </c>
      <c r="D502" s="1">
        <v>332</v>
      </c>
      <c r="E502" s="86">
        <f t="shared" si="27"/>
        <v>321.86675469880828</v>
      </c>
      <c r="F502" s="9">
        <f t="shared" si="30"/>
        <v>10732588655.299086</v>
      </c>
      <c r="G502" s="1"/>
      <c r="H502" s="1"/>
      <c r="I502" s="1"/>
      <c r="J502" s="1">
        <v>2317</v>
      </c>
      <c r="K502" s="86">
        <f t="shared" si="28"/>
        <v>38.616666666666667</v>
      </c>
      <c r="L502" s="1">
        <v>124</v>
      </c>
    </row>
    <row r="503" spans="1:12">
      <c r="A503" s="9">
        <f t="shared" si="29"/>
        <v>468.00299999999999</v>
      </c>
      <c r="B503" s="1">
        <v>7.8000499999999997</v>
      </c>
      <c r="C503" s="1">
        <v>36.659999999999997</v>
      </c>
      <c r="D503" s="1">
        <v>306</v>
      </c>
      <c r="E503" s="86">
        <f t="shared" si="27"/>
        <v>322.8677735681307</v>
      </c>
      <c r="F503" s="9">
        <f t="shared" si="30"/>
        <v>10866727976.013624</v>
      </c>
      <c r="G503" s="1"/>
      <c r="H503" s="1"/>
      <c r="I503" s="1"/>
      <c r="J503" s="1">
        <v>2323</v>
      </c>
      <c r="K503" s="86">
        <f t="shared" si="28"/>
        <v>38.716666666666669</v>
      </c>
      <c r="L503" s="1">
        <v>128</v>
      </c>
    </row>
    <row r="504" spans="1:12">
      <c r="A504" s="9">
        <f t="shared" si="29"/>
        <v>469.00259999999997</v>
      </c>
      <c r="B504" s="1">
        <v>7.8167099999999996</v>
      </c>
      <c r="C504" s="1">
        <v>36.659999999999997</v>
      </c>
      <c r="D504" s="1">
        <v>306</v>
      </c>
      <c r="E504" s="86">
        <f t="shared" si="27"/>
        <v>323.80102175519755</v>
      </c>
      <c r="F504" s="9">
        <f t="shared" si="30"/>
        <v>10992914732.732372</v>
      </c>
      <c r="G504" s="1"/>
      <c r="H504" s="1"/>
      <c r="I504" s="1"/>
      <c r="J504" s="1">
        <v>2324</v>
      </c>
      <c r="K504" s="86">
        <f t="shared" si="28"/>
        <v>38.733333333333334</v>
      </c>
      <c r="L504" s="1">
        <v>128</v>
      </c>
    </row>
    <row r="505" spans="1:12">
      <c r="A505" s="9">
        <f t="shared" si="29"/>
        <v>470.00279999999998</v>
      </c>
      <c r="B505" s="1">
        <v>7.83338</v>
      </c>
      <c r="C505" s="1">
        <v>36.659999999999997</v>
      </c>
      <c r="D505" s="1">
        <v>262</v>
      </c>
      <c r="E505" s="86">
        <f t="shared" si="27"/>
        <v>324.53632777402851</v>
      </c>
      <c r="F505" s="9">
        <f t="shared" si="30"/>
        <v>11093108754.06361</v>
      </c>
      <c r="G505" s="1"/>
      <c r="H505" s="1"/>
      <c r="I505" s="1"/>
      <c r="J505" s="1">
        <v>2333</v>
      </c>
      <c r="K505" s="86">
        <f t="shared" si="28"/>
        <v>38.883333333333333</v>
      </c>
      <c r="L505" s="1">
        <v>127</v>
      </c>
    </row>
    <row r="506" spans="1:12">
      <c r="A506" s="9">
        <f t="shared" si="29"/>
        <v>471.00300000000004</v>
      </c>
      <c r="B506" s="1">
        <v>7.8500500000000004</v>
      </c>
      <c r="C506" s="1">
        <v>36.659999999999997</v>
      </c>
      <c r="D506" s="1">
        <v>293</v>
      </c>
      <c r="E506" s="86">
        <f t="shared" si="27"/>
        <v>325.16584102218019</v>
      </c>
      <c r="F506" s="9">
        <f t="shared" si="30"/>
        <v>11179430106.469679</v>
      </c>
      <c r="G506" s="1"/>
      <c r="H506" s="1"/>
      <c r="I506" s="1"/>
      <c r="J506" s="1">
        <v>2340</v>
      </c>
      <c r="K506" s="86">
        <f t="shared" si="28"/>
        <v>39</v>
      </c>
      <c r="L506" s="1">
        <v>125</v>
      </c>
    </row>
    <row r="507" spans="1:12">
      <c r="A507" s="9">
        <f t="shared" si="29"/>
        <v>472.00260000000003</v>
      </c>
      <c r="B507" s="1">
        <v>7.8667100000000003</v>
      </c>
      <c r="C507" s="1">
        <v>36.844000000000001</v>
      </c>
      <c r="D507" s="1">
        <v>273</v>
      </c>
      <c r="E507" s="86">
        <f t="shared" si="27"/>
        <v>325.67308402047399</v>
      </c>
      <c r="F507" s="9">
        <f t="shared" si="30"/>
        <v>11249350986.612598</v>
      </c>
      <c r="G507" s="1"/>
      <c r="H507" s="1"/>
      <c r="I507" s="1"/>
      <c r="J507" s="1">
        <v>2346</v>
      </c>
      <c r="K507" s="86">
        <f t="shared" si="28"/>
        <v>39.1</v>
      </c>
      <c r="L507" s="1">
        <v>125</v>
      </c>
    </row>
    <row r="508" spans="1:12">
      <c r="A508" s="9">
        <f t="shared" si="29"/>
        <v>473.00279999999998</v>
      </c>
      <c r="B508" s="1">
        <v>7.8833799999999998</v>
      </c>
      <c r="C508" s="1">
        <v>36.752000000000002</v>
      </c>
      <c r="D508" s="1">
        <v>328</v>
      </c>
      <c r="E508" s="86">
        <f t="shared" si="27"/>
        <v>326.12592371120678</v>
      </c>
      <c r="F508" s="9">
        <f t="shared" si="30"/>
        <v>11312049289.280785</v>
      </c>
      <c r="G508" s="1"/>
      <c r="H508" s="1"/>
      <c r="I508" s="1"/>
      <c r="J508" s="1">
        <v>2352</v>
      </c>
      <c r="K508" s="86">
        <f t="shared" si="28"/>
        <v>39.200000000000003</v>
      </c>
      <c r="L508" s="1">
        <v>123</v>
      </c>
    </row>
    <row r="509" spans="1:12">
      <c r="A509" s="9">
        <f t="shared" si="29"/>
        <v>474.00300000000004</v>
      </c>
      <c r="B509" s="1">
        <v>7.9000500000000002</v>
      </c>
      <c r="C509" s="1">
        <v>36.844000000000001</v>
      </c>
      <c r="D509" s="1">
        <v>280</v>
      </c>
      <c r="E509" s="86">
        <f t="shared" ref="E509:E572" si="31">(AVERAGE(D485:D509)-E508)*(2/(1+25))+E508</f>
        <v>326.34085265649856</v>
      </c>
      <c r="F509" s="9">
        <f t="shared" si="30"/>
        <v>11341899002.69305</v>
      </c>
      <c r="G509" s="1"/>
      <c r="H509" s="1"/>
      <c r="I509" s="1"/>
      <c r="J509" s="1">
        <v>2360</v>
      </c>
      <c r="K509" s="86">
        <f t="shared" si="28"/>
        <v>39.333333333333336</v>
      </c>
      <c r="L509" s="1">
        <v>121</v>
      </c>
    </row>
    <row r="510" spans="1:12">
      <c r="A510" s="9">
        <f t="shared" si="29"/>
        <v>475.00319999999999</v>
      </c>
      <c r="B510" s="1">
        <v>7.9167199999999998</v>
      </c>
      <c r="C510" s="1">
        <v>37.029000000000003</v>
      </c>
      <c r="D510" s="1">
        <v>310</v>
      </c>
      <c r="E510" s="86">
        <f t="shared" si="31"/>
        <v>326.48078706753711</v>
      </c>
      <c r="F510" s="9">
        <f t="shared" si="30"/>
        <v>11361365067.928591</v>
      </c>
      <c r="G510" s="1"/>
      <c r="H510" s="1"/>
      <c r="I510" s="1"/>
      <c r="J510" s="1">
        <v>2367</v>
      </c>
      <c r="K510" s="86">
        <f t="shared" si="28"/>
        <v>39.450000000000003</v>
      </c>
      <c r="L510" s="1">
        <v>119</v>
      </c>
    </row>
    <row r="511" spans="1:12">
      <c r="A511" s="9">
        <f t="shared" si="29"/>
        <v>476.00279999999998</v>
      </c>
      <c r="B511" s="1">
        <v>7.9333799999999997</v>
      </c>
      <c r="C511" s="1">
        <v>37.31</v>
      </c>
      <c r="D511" s="1">
        <v>301</v>
      </c>
      <c r="E511" s="86">
        <f t="shared" si="31"/>
        <v>326.5453419084958</v>
      </c>
      <c r="F511" s="9">
        <f t="shared" si="30"/>
        <v>11370353635.759611</v>
      </c>
      <c r="G511" s="1"/>
      <c r="H511" s="1"/>
      <c r="I511" s="1"/>
      <c r="J511" s="1">
        <v>2373</v>
      </c>
      <c r="K511" s="86">
        <f t="shared" si="28"/>
        <v>39.549999999999997</v>
      </c>
      <c r="L511" s="1">
        <v>115</v>
      </c>
    </row>
    <row r="512" spans="1:12">
      <c r="A512" s="9">
        <f t="shared" si="29"/>
        <v>477.00299999999999</v>
      </c>
      <c r="B512" s="1">
        <v>7.9500500000000001</v>
      </c>
      <c r="C512" s="1">
        <v>37.216000000000001</v>
      </c>
      <c r="D512" s="1">
        <v>332</v>
      </c>
      <c r="E512" s="86">
        <f t="shared" si="31"/>
        <v>326.53723868476533</v>
      </c>
      <c r="F512" s="9">
        <f t="shared" si="30"/>
        <v>11369225056.317978</v>
      </c>
      <c r="G512" s="1"/>
      <c r="H512" s="1"/>
      <c r="I512" s="1"/>
      <c r="J512" s="1">
        <v>2379</v>
      </c>
      <c r="K512" s="86">
        <f t="shared" si="28"/>
        <v>39.65</v>
      </c>
      <c r="L512" s="1">
        <v>115</v>
      </c>
    </row>
    <row r="513" spans="1:12">
      <c r="A513" s="9">
        <f t="shared" si="29"/>
        <v>478.00319999999999</v>
      </c>
      <c r="B513" s="1">
        <v>7.9667199999999996</v>
      </c>
      <c r="C513" s="1">
        <v>37.122</v>
      </c>
      <c r="D513" s="1">
        <v>310</v>
      </c>
      <c r="E513" s="86">
        <f t="shared" si="31"/>
        <v>326.57283570901416</v>
      </c>
      <c r="F513" s="9">
        <f t="shared" si="30"/>
        <v>11374183471.045088</v>
      </c>
      <c r="G513" s="1"/>
      <c r="H513" s="1"/>
      <c r="I513" s="1"/>
      <c r="J513" s="1">
        <v>2386</v>
      </c>
      <c r="K513" s="86">
        <f t="shared" si="28"/>
        <v>39.766666666666666</v>
      </c>
      <c r="L513" s="1">
        <v>116</v>
      </c>
    </row>
    <row r="514" spans="1:12">
      <c r="A514" s="9">
        <f t="shared" si="29"/>
        <v>479.00280000000004</v>
      </c>
      <c r="B514" s="1">
        <v>7.9833800000000004</v>
      </c>
      <c r="C514" s="1">
        <v>37.595999999999997</v>
      </c>
      <c r="D514" s="1">
        <v>318</v>
      </c>
      <c r="E514" s="86">
        <f t="shared" si="31"/>
        <v>326.63954065447462</v>
      </c>
      <c r="F514" s="9">
        <f t="shared" si="30"/>
        <v>11383479367.045841</v>
      </c>
      <c r="G514" s="1"/>
      <c r="H514" s="1"/>
      <c r="I514" s="1"/>
      <c r="J514" s="1">
        <v>2391</v>
      </c>
      <c r="K514" s="86">
        <f t="shared" si="28"/>
        <v>39.85</v>
      </c>
      <c r="L514" s="1">
        <v>118</v>
      </c>
    </row>
    <row r="515" spans="1:12">
      <c r="A515" s="9">
        <f t="shared" si="29"/>
        <v>480.00299999999999</v>
      </c>
      <c r="B515" s="1">
        <v>8.0000499999999999</v>
      </c>
      <c r="C515" s="1">
        <v>37.31</v>
      </c>
      <c r="D515" s="1">
        <v>319</v>
      </c>
      <c r="E515" s="86">
        <f t="shared" si="31"/>
        <v>326.45803752720735</v>
      </c>
      <c r="F515" s="9">
        <f t="shared" si="30"/>
        <v>11358198709.244944</v>
      </c>
      <c r="G515" s="1"/>
      <c r="H515" s="1"/>
      <c r="I515" s="1"/>
      <c r="J515" s="1">
        <v>2396</v>
      </c>
      <c r="K515" s="86">
        <f t="shared" si="28"/>
        <v>39.93333333333333</v>
      </c>
      <c r="L515" s="1">
        <v>119</v>
      </c>
    </row>
    <row r="516" spans="1:12">
      <c r="A516" s="9">
        <f t="shared" si="29"/>
        <v>481.00319999999999</v>
      </c>
      <c r="B516" s="1">
        <v>8.0167199999999994</v>
      </c>
      <c r="C516" s="1">
        <v>37.029000000000003</v>
      </c>
      <c r="D516" s="1">
        <v>303</v>
      </c>
      <c r="E516" s="86">
        <f t="shared" si="31"/>
        <v>326.00741925588369</v>
      </c>
      <c r="F516" s="9">
        <f t="shared" si="30"/>
        <v>11295616400.545671</v>
      </c>
      <c r="G516" s="1"/>
      <c r="H516" s="1"/>
      <c r="I516" s="1"/>
      <c r="J516" s="1">
        <v>2401</v>
      </c>
      <c r="K516" s="86">
        <f t="shared" si="28"/>
        <v>40.016666666666666</v>
      </c>
      <c r="L516" s="1">
        <v>121</v>
      </c>
    </row>
    <row r="517" spans="1:12">
      <c r="A517" s="9">
        <f t="shared" si="29"/>
        <v>482.00279999999998</v>
      </c>
      <c r="B517" s="1">
        <v>8.0333799999999993</v>
      </c>
      <c r="C517" s="1">
        <v>36.936</v>
      </c>
      <c r="D517" s="1">
        <v>344</v>
      </c>
      <c r="E517" s="86">
        <f t="shared" si="31"/>
        <v>325.33915623620032</v>
      </c>
      <c r="F517" s="9">
        <f t="shared" si="30"/>
        <v>11203283964.743408</v>
      </c>
      <c r="G517" s="1"/>
      <c r="H517" s="1"/>
      <c r="I517" s="1"/>
      <c r="J517" s="1">
        <v>2407</v>
      </c>
      <c r="K517" s="86">
        <f t="shared" si="28"/>
        <v>40.116666666666667</v>
      </c>
      <c r="L517" s="1">
        <v>126</v>
      </c>
    </row>
    <row r="518" spans="1:12">
      <c r="A518" s="9">
        <f t="shared" si="29"/>
        <v>483.00300000000004</v>
      </c>
      <c r="B518" s="1">
        <v>8.0500500000000006</v>
      </c>
      <c r="C518" s="1">
        <v>36.659999999999997</v>
      </c>
      <c r="D518" s="1">
        <v>331</v>
      </c>
      <c r="E518" s="86">
        <f t="shared" si="31"/>
        <v>324.5715288334157</v>
      </c>
      <c r="F518" s="9">
        <f t="shared" si="30"/>
        <v>11097922424.315392</v>
      </c>
      <c r="G518" s="1"/>
      <c r="H518" s="1"/>
      <c r="I518" s="1"/>
      <c r="J518" s="1">
        <v>2412</v>
      </c>
      <c r="K518" s="86">
        <f t="shared" si="28"/>
        <v>40.200000000000003</v>
      </c>
      <c r="L518" s="1">
        <v>131</v>
      </c>
    </row>
    <row r="519" spans="1:12">
      <c r="A519" s="9">
        <f t="shared" si="29"/>
        <v>484.00319999999999</v>
      </c>
      <c r="B519" s="1">
        <v>8.0667200000000001</v>
      </c>
      <c r="C519" s="1">
        <v>36.21</v>
      </c>
      <c r="D519" s="1">
        <v>453</v>
      </c>
      <c r="E519" s="86">
        <f t="shared" si="31"/>
        <v>324.21371892315295</v>
      </c>
      <c r="F519" s="9">
        <f t="shared" si="30"/>
        <v>11049065581.365519</v>
      </c>
      <c r="G519" s="1"/>
      <c r="H519" s="1"/>
      <c r="I519" s="1"/>
      <c r="J519" s="1">
        <v>2418</v>
      </c>
      <c r="K519" s="86">
        <f t="shared" si="28"/>
        <v>40.299999999999997</v>
      </c>
      <c r="L519" s="1">
        <v>136</v>
      </c>
    </row>
    <row r="520" spans="1:12">
      <c r="A520" s="9">
        <f t="shared" si="29"/>
        <v>485.00279999999998</v>
      </c>
      <c r="B520" s="1">
        <v>8.08338</v>
      </c>
      <c r="C520" s="1">
        <v>36.033000000000001</v>
      </c>
      <c r="D520" s="1">
        <v>369</v>
      </c>
      <c r="E520" s="86">
        <f t="shared" si="31"/>
        <v>323.91112515983349</v>
      </c>
      <c r="F520" s="9">
        <f t="shared" si="30"/>
        <v>11007874226.27047</v>
      </c>
      <c r="G520" s="1"/>
      <c r="H520" s="1"/>
      <c r="I520" s="1"/>
      <c r="J520" s="1">
        <v>2420</v>
      </c>
      <c r="K520" s="86">
        <f t="shared" si="28"/>
        <v>40.333333333333336</v>
      </c>
      <c r="L520" s="1">
        <v>136</v>
      </c>
    </row>
    <row r="521" spans="1:12">
      <c r="A521" s="9">
        <f t="shared" si="29"/>
        <v>486.00299999999999</v>
      </c>
      <c r="B521" s="1">
        <v>8.1000499999999995</v>
      </c>
      <c r="C521" s="1">
        <v>36.478999999999999</v>
      </c>
      <c r="D521" s="1">
        <v>394</v>
      </c>
      <c r="E521" s="86">
        <f t="shared" si="31"/>
        <v>323.88103860907705</v>
      </c>
      <c r="F521" s="9">
        <f t="shared" si="30"/>
        <v>11003784921.5207</v>
      </c>
      <c r="G521" s="1"/>
      <c r="H521" s="1"/>
      <c r="I521" s="1"/>
      <c r="J521" s="1">
        <v>2422</v>
      </c>
      <c r="K521" s="86">
        <f t="shared" si="28"/>
        <v>40.366666666666667</v>
      </c>
      <c r="L521" s="1">
        <v>137</v>
      </c>
    </row>
    <row r="522" spans="1:12">
      <c r="A522" s="9">
        <f t="shared" si="29"/>
        <v>487.00259999999997</v>
      </c>
      <c r="B522" s="1">
        <v>8.1167099999999994</v>
      </c>
      <c r="C522" s="1">
        <v>36.569000000000003</v>
      </c>
      <c r="D522" s="1">
        <v>347</v>
      </c>
      <c r="E522" s="86">
        <f t="shared" si="31"/>
        <v>323.8655741006865</v>
      </c>
      <c r="F522" s="9">
        <f t="shared" si="30"/>
        <v>11001683459.357769</v>
      </c>
      <c r="G522" s="1"/>
      <c r="H522" s="1"/>
      <c r="I522" s="1"/>
      <c r="J522" s="1">
        <v>2427</v>
      </c>
      <c r="K522" s="86">
        <f t="shared" si="28"/>
        <v>40.450000000000003</v>
      </c>
      <c r="L522" s="1">
        <v>140</v>
      </c>
    </row>
    <row r="523" spans="1:12">
      <c r="A523" s="9">
        <f t="shared" si="29"/>
        <v>488.00280000000004</v>
      </c>
      <c r="B523" s="1">
        <v>8.1333800000000007</v>
      </c>
      <c r="C523" s="1">
        <v>35.945</v>
      </c>
      <c r="D523" s="1">
        <v>361</v>
      </c>
      <c r="E523" s="86">
        <f t="shared" si="31"/>
        <v>324.0420684006337</v>
      </c>
      <c r="F523" s="9">
        <f t="shared" si="30"/>
        <v>11025685050.247057</v>
      </c>
      <c r="G523" s="1"/>
      <c r="H523" s="1"/>
      <c r="I523" s="1"/>
      <c r="J523" s="1">
        <v>2432</v>
      </c>
      <c r="K523" s="86">
        <f t="shared" si="28"/>
        <v>40.533333333333331</v>
      </c>
      <c r="L523" s="1">
        <v>142</v>
      </c>
    </row>
    <row r="524" spans="1:12">
      <c r="A524" s="9">
        <f t="shared" si="29"/>
        <v>489.00300000000004</v>
      </c>
      <c r="B524" s="1">
        <v>8.1500500000000002</v>
      </c>
      <c r="C524" s="1">
        <v>35.945</v>
      </c>
      <c r="D524" s="1">
        <v>368</v>
      </c>
      <c r="E524" s="86">
        <f t="shared" si="31"/>
        <v>324.33729390827727</v>
      </c>
      <c r="F524" s="9">
        <f t="shared" si="30"/>
        <v>11065920746.534248</v>
      </c>
      <c r="G524" s="1"/>
      <c r="H524" s="1"/>
      <c r="I524" s="1"/>
      <c r="J524" s="1">
        <v>2433</v>
      </c>
      <c r="K524" s="86">
        <f t="shared" si="28"/>
        <v>40.549999999999997</v>
      </c>
      <c r="L524" s="1">
        <v>142</v>
      </c>
    </row>
    <row r="525" spans="1:12">
      <c r="A525" s="9">
        <f t="shared" si="29"/>
        <v>490.00260000000003</v>
      </c>
      <c r="B525" s="1">
        <v>8.1667100000000001</v>
      </c>
      <c r="C525" s="1">
        <v>36.033000000000001</v>
      </c>
      <c r="D525" s="1">
        <v>322</v>
      </c>
      <c r="E525" s="86">
        <f t="shared" si="31"/>
        <v>324.60365591533287</v>
      </c>
      <c r="F525" s="9">
        <f t="shared" si="30"/>
        <v>11102317101.880775</v>
      </c>
      <c r="G525" s="1"/>
      <c r="H525" s="1"/>
      <c r="I525" s="1"/>
      <c r="J525" s="1">
        <v>2438</v>
      </c>
      <c r="K525" s="86">
        <f t="shared" si="28"/>
        <v>40.633333333333333</v>
      </c>
      <c r="L525" s="1">
        <v>144</v>
      </c>
    </row>
    <row r="526" spans="1:12">
      <c r="A526" s="9">
        <f t="shared" si="29"/>
        <v>491.00279999999998</v>
      </c>
      <c r="B526" s="1">
        <v>8.1833799999999997</v>
      </c>
      <c r="C526" s="1">
        <v>35.857999999999997</v>
      </c>
      <c r="D526" s="1">
        <v>360</v>
      </c>
      <c r="E526" s="86">
        <f t="shared" si="31"/>
        <v>324.93260546030729</v>
      </c>
      <c r="F526" s="9">
        <f t="shared" si="30"/>
        <v>11147389390.378223</v>
      </c>
      <c r="G526" s="1"/>
      <c r="H526" s="1"/>
      <c r="I526" s="1"/>
      <c r="J526" s="1">
        <v>2440</v>
      </c>
      <c r="K526" s="86">
        <f t="shared" si="28"/>
        <v>40.666666666666664</v>
      </c>
      <c r="L526" s="1">
        <v>145</v>
      </c>
    </row>
    <row r="527" spans="1:12">
      <c r="A527" s="9">
        <f t="shared" si="29"/>
        <v>492.00299999999993</v>
      </c>
      <c r="B527" s="1">
        <v>8.2000499999999992</v>
      </c>
      <c r="C527" s="1">
        <v>35.597999999999999</v>
      </c>
      <c r="D527" s="1">
        <v>304</v>
      </c>
      <c r="E527" s="86">
        <f t="shared" si="31"/>
        <v>325.15009734797593</v>
      </c>
      <c r="F527" s="9">
        <f t="shared" si="30"/>
        <v>11177265149.379789</v>
      </c>
      <c r="G527" s="1"/>
      <c r="H527" s="1"/>
      <c r="I527" s="1"/>
      <c r="J527" s="1">
        <v>2447</v>
      </c>
      <c r="K527" s="86">
        <f t="shared" si="28"/>
        <v>40.783333333333331</v>
      </c>
      <c r="L527" s="1">
        <v>148</v>
      </c>
    </row>
    <row r="528" spans="1:12">
      <c r="A528" s="9">
        <f t="shared" si="29"/>
        <v>493.00260000000003</v>
      </c>
      <c r="B528" s="1">
        <v>8.2167100000000008</v>
      </c>
      <c r="C528" s="1">
        <v>35.683999999999997</v>
      </c>
      <c r="D528" s="1">
        <v>365</v>
      </c>
      <c r="E528" s="86">
        <f t="shared" si="31"/>
        <v>325.53239755197779</v>
      </c>
      <c r="F528" s="9">
        <f t="shared" si="30"/>
        <v>11229925294.748274</v>
      </c>
      <c r="G528" s="1"/>
      <c r="H528" s="1"/>
      <c r="I528" s="1"/>
      <c r="J528" s="1">
        <v>2451</v>
      </c>
      <c r="K528" s="86">
        <f t="shared" si="28"/>
        <v>40.85</v>
      </c>
      <c r="L528" s="1">
        <v>150</v>
      </c>
    </row>
    <row r="529" spans="1:12">
      <c r="A529" s="9">
        <f t="shared" si="29"/>
        <v>494.00280000000004</v>
      </c>
      <c r="B529" s="1">
        <v>8.2333800000000004</v>
      </c>
      <c r="C529" s="1">
        <v>35.597999999999999</v>
      </c>
      <c r="D529" s="1">
        <v>358</v>
      </c>
      <c r="E529" s="86">
        <f t="shared" si="31"/>
        <v>326.04529004797951</v>
      </c>
      <c r="F529" s="9">
        <f t="shared" si="30"/>
        <v>11300865955.735111</v>
      </c>
      <c r="G529" s="1"/>
      <c r="H529" s="1"/>
      <c r="I529" s="1"/>
      <c r="J529" s="1">
        <v>2458</v>
      </c>
      <c r="K529" s="86">
        <f t="shared" si="28"/>
        <v>40.966666666666669</v>
      </c>
      <c r="L529" s="1">
        <v>154</v>
      </c>
    </row>
    <row r="530" spans="1:12">
      <c r="A530" s="9">
        <f t="shared" si="29"/>
        <v>495.00299999999999</v>
      </c>
      <c r="B530" s="1">
        <v>8.2500499999999999</v>
      </c>
      <c r="C530" s="1">
        <v>35.683999999999997</v>
      </c>
      <c r="D530" s="1">
        <v>362</v>
      </c>
      <c r="E530" s="86">
        <f t="shared" si="31"/>
        <v>326.8264215827503</v>
      </c>
      <c r="F530" s="9">
        <f t="shared" si="30"/>
        <v>11409553143.358768</v>
      </c>
      <c r="G530" s="1"/>
      <c r="H530" s="1"/>
      <c r="I530" s="1"/>
      <c r="J530" s="1">
        <v>2463</v>
      </c>
      <c r="K530" s="86">
        <f t="shared" si="28"/>
        <v>41.05</v>
      </c>
      <c r="L530" s="1">
        <v>158</v>
      </c>
    </row>
    <row r="531" spans="1:12">
      <c r="A531" s="9">
        <f t="shared" si="29"/>
        <v>496.00259999999997</v>
      </c>
      <c r="B531" s="1">
        <v>8.2667099999999998</v>
      </c>
      <c r="C531" s="1">
        <v>35.945</v>
      </c>
      <c r="D531" s="1">
        <v>405</v>
      </c>
      <c r="E531" s="86">
        <f t="shared" si="31"/>
        <v>327.89208146100026</v>
      </c>
      <c r="F531" s="9">
        <f t="shared" si="30"/>
        <v>11559091847.929188</v>
      </c>
      <c r="G531" s="1"/>
      <c r="H531" s="1"/>
      <c r="I531" s="1"/>
      <c r="J531" s="1">
        <v>2468</v>
      </c>
      <c r="K531" s="86">
        <f t="shared" si="28"/>
        <v>41.133333333333333</v>
      </c>
      <c r="L531" s="1">
        <v>160</v>
      </c>
    </row>
    <row r="532" spans="1:12">
      <c r="A532" s="9">
        <f t="shared" si="29"/>
        <v>497.00279999999998</v>
      </c>
      <c r="B532" s="1">
        <v>8.2833799999999993</v>
      </c>
      <c r="C532" s="1">
        <v>35.945</v>
      </c>
      <c r="D532" s="1">
        <v>405</v>
      </c>
      <c r="E532" s="86">
        <f t="shared" si="31"/>
        <v>329.28192134861564</v>
      </c>
      <c r="F532" s="9">
        <f t="shared" si="30"/>
        <v>11756324058.715923</v>
      </c>
      <c r="G532" s="1"/>
      <c r="H532" s="1"/>
      <c r="I532" s="1"/>
      <c r="J532" s="1">
        <v>2474</v>
      </c>
      <c r="K532" s="86">
        <f t="shared" si="28"/>
        <v>41.233333333333334</v>
      </c>
      <c r="L532" s="1">
        <v>162</v>
      </c>
    </row>
    <row r="533" spans="1:12">
      <c r="A533" s="9">
        <f t="shared" si="29"/>
        <v>498.00300000000004</v>
      </c>
      <c r="B533" s="1">
        <v>8.3000500000000006</v>
      </c>
      <c r="C533" s="1">
        <v>36.21</v>
      </c>
      <c r="D533" s="1">
        <v>333</v>
      </c>
      <c r="E533" s="86">
        <f t="shared" si="31"/>
        <v>330.58023509102981</v>
      </c>
      <c r="F533" s="9">
        <f t="shared" si="30"/>
        <v>11942837873.821791</v>
      </c>
      <c r="G533" s="1"/>
      <c r="H533" s="1"/>
      <c r="I533" s="1"/>
      <c r="J533" s="1">
        <v>2478</v>
      </c>
      <c r="K533" s="86">
        <f t="shared" si="28"/>
        <v>41.3</v>
      </c>
      <c r="L533" s="1">
        <v>162</v>
      </c>
    </row>
    <row r="534" spans="1:12">
      <c r="A534" s="9">
        <f t="shared" si="29"/>
        <v>499.00260000000003</v>
      </c>
      <c r="B534" s="1">
        <v>8.3167100000000005</v>
      </c>
      <c r="C534" s="1">
        <v>36.389000000000003</v>
      </c>
      <c r="D534" s="1">
        <v>362</v>
      </c>
      <c r="E534" s="86">
        <f t="shared" si="31"/>
        <v>332.03098623787366</v>
      </c>
      <c r="F534" s="9">
        <f t="shared" si="30"/>
        <v>12153866498.193665</v>
      </c>
      <c r="G534" s="1"/>
      <c r="H534" s="1"/>
      <c r="I534" s="1"/>
      <c r="J534" s="1">
        <v>2483</v>
      </c>
      <c r="K534" s="86">
        <f t="shared" si="28"/>
        <v>41.383333333333333</v>
      </c>
      <c r="L534" s="1">
        <v>163</v>
      </c>
    </row>
    <row r="535" spans="1:12">
      <c r="A535" s="9">
        <f t="shared" si="29"/>
        <v>500.00279999999998</v>
      </c>
      <c r="B535" s="1">
        <v>8.33338</v>
      </c>
      <c r="C535" s="1">
        <v>36.752000000000002</v>
      </c>
      <c r="D535" s="1">
        <v>293</v>
      </c>
      <c r="E535" s="86">
        <f t="shared" si="31"/>
        <v>333.31783345034489</v>
      </c>
      <c r="F535" s="9">
        <f t="shared" si="30"/>
        <v>12343382893.543713</v>
      </c>
      <c r="G535" s="1"/>
      <c r="H535" s="1"/>
      <c r="I535" s="1"/>
      <c r="J535" s="1">
        <v>2489</v>
      </c>
      <c r="K535" s="86">
        <f t="shared" si="28"/>
        <v>41.483333333333334</v>
      </c>
      <c r="L535" s="1">
        <v>165</v>
      </c>
    </row>
    <row r="536" spans="1:12">
      <c r="A536" s="9">
        <f t="shared" si="29"/>
        <v>501.00239999999997</v>
      </c>
      <c r="B536" s="1">
        <v>8.3500399999999999</v>
      </c>
      <c r="C536" s="1">
        <v>37.029000000000003</v>
      </c>
      <c r="D536" s="1">
        <v>383</v>
      </c>
      <c r="E536" s="86">
        <f t="shared" si="31"/>
        <v>334.75800010801066</v>
      </c>
      <c r="F536" s="9">
        <f t="shared" si="30"/>
        <v>12558097733.289326</v>
      </c>
      <c r="G536" s="1"/>
      <c r="H536" s="1"/>
      <c r="I536" s="1"/>
      <c r="J536" s="1">
        <v>2494</v>
      </c>
      <c r="K536" s="86">
        <f t="shared" si="28"/>
        <v>41.56666666666667</v>
      </c>
      <c r="L536" s="1">
        <v>166</v>
      </c>
    </row>
    <row r="537" spans="1:12">
      <c r="A537" s="9">
        <f t="shared" si="29"/>
        <v>502.00259999999997</v>
      </c>
      <c r="B537" s="1">
        <v>8.3667099999999994</v>
      </c>
      <c r="C537" s="1">
        <v>37.405000000000001</v>
      </c>
      <c r="D537" s="1">
        <v>320</v>
      </c>
      <c r="E537" s="86">
        <f t="shared" si="31"/>
        <v>336.05046163816371</v>
      </c>
      <c r="F537" s="9">
        <f t="shared" si="30"/>
        <v>12753165197.612581</v>
      </c>
      <c r="G537" s="1"/>
      <c r="H537" s="1"/>
      <c r="I537" s="1"/>
      <c r="J537" s="1">
        <v>2497</v>
      </c>
      <c r="K537" s="86">
        <f t="shared" si="28"/>
        <v>41.616666666666667</v>
      </c>
      <c r="L537" s="1">
        <v>167</v>
      </c>
    </row>
    <row r="538" spans="1:12">
      <c r="A538" s="9">
        <f t="shared" si="29"/>
        <v>503.00280000000004</v>
      </c>
      <c r="B538" s="1">
        <v>8.3833800000000007</v>
      </c>
      <c r="C538" s="1">
        <v>37.31</v>
      </c>
      <c r="D538" s="1">
        <v>291</v>
      </c>
      <c r="E538" s="86">
        <f t="shared" si="31"/>
        <v>337.18504151215114</v>
      </c>
      <c r="F538" s="9">
        <f t="shared" si="30"/>
        <v>12926269293.760679</v>
      </c>
      <c r="G538" s="1"/>
      <c r="H538" s="1"/>
      <c r="I538" s="1"/>
      <c r="J538" s="1">
        <v>2504</v>
      </c>
      <c r="K538" s="86">
        <f t="shared" si="28"/>
        <v>41.733333333333334</v>
      </c>
      <c r="L538" s="1">
        <v>168</v>
      </c>
    </row>
    <row r="539" spans="1:12">
      <c r="A539" s="9">
        <f t="shared" si="29"/>
        <v>504.00240000000002</v>
      </c>
      <c r="B539" s="1">
        <v>8.4000400000000006</v>
      </c>
      <c r="C539" s="1">
        <v>37.405000000000001</v>
      </c>
      <c r="D539" s="1">
        <v>323</v>
      </c>
      <c r="E539" s="86">
        <f t="shared" si="31"/>
        <v>338.24773062660108</v>
      </c>
      <c r="F539" s="9">
        <f t="shared" si="30"/>
        <v>13089997573.179699</v>
      </c>
      <c r="G539" s="1"/>
      <c r="H539" s="1"/>
      <c r="I539" s="1"/>
      <c r="J539" s="1">
        <v>2510</v>
      </c>
      <c r="K539" s="86">
        <f t="shared" si="28"/>
        <v>41.833333333333336</v>
      </c>
      <c r="L539" s="1">
        <v>170</v>
      </c>
    </row>
    <row r="540" spans="1:12">
      <c r="A540" s="9">
        <f t="shared" si="29"/>
        <v>505.00260000000003</v>
      </c>
      <c r="B540" s="1">
        <v>8.4167100000000001</v>
      </c>
      <c r="C540" s="1">
        <v>36.936</v>
      </c>
      <c r="D540" s="1">
        <v>344</v>
      </c>
      <c r="E540" s="86">
        <f t="shared" si="31"/>
        <v>339.30559750147791</v>
      </c>
      <c r="F540" s="9">
        <f t="shared" si="30"/>
        <v>13254522811.980198</v>
      </c>
      <c r="G540" s="1"/>
      <c r="H540" s="1"/>
      <c r="I540" s="1"/>
      <c r="J540" s="1">
        <v>2517</v>
      </c>
      <c r="K540" s="86">
        <f t="shared" si="28"/>
        <v>41.95</v>
      </c>
      <c r="L540" s="1">
        <v>171</v>
      </c>
    </row>
    <row r="541" spans="1:12">
      <c r="A541" s="9">
        <f t="shared" si="29"/>
        <v>506.00279999999998</v>
      </c>
      <c r="B541" s="1">
        <v>8.4333799999999997</v>
      </c>
      <c r="C541" s="1">
        <v>36.659999999999997</v>
      </c>
      <c r="D541" s="1">
        <v>365</v>
      </c>
      <c r="E541" s="86">
        <f t="shared" si="31"/>
        <v>340.47285923213343</v>
      </c>
      <c r="F541" s="9">
        <f t="shared" si="30"/>
        <v>13437856266.964947</v>
      </c>
      <c r="G541" s="1"/>
      <c r="H541" s="1"/>
      <c r="I541" s="1"/>
      <c r="J541" s="1">
        <v>2522</v>
      </c>
      <c r="K541" s="86">
        <f t="shared" si="28"/>
        <v>42.033333333333331</v>
      </c>
      <c r="L541" s="1">
        <v>172</v>
      </c>
    </row>
    <row r="542" spans="1:12">
      <c r="A542" s="9">
        <f t="shared" si="29"/>
        <v>507.00239999999997</v>
      </c>
      <c r="B542" s="1">
        <v>8.4500399999999996</v>
      </c>
      <c r="C542" s="1">
        <v>36.389000000000003</v>
      </c>
      <c r="D542" s="1">
        <v>380</v>
      </c>
      <c r="E542" s="86">
        <f t="shared" si="31"/>
        <v>341.66110082966162</v>
      </c>
      <c r="F542" s="9">
        <f t="shared" si="30"/>
        <v>13626431689.015034</v>
      </c>
      <c r="G542" s="1"/>
      <c r="H542" s="1"/>
      <c r="I542" s="1"/>
      <c r="J542" s="1">
        <v>2528</v>
      </c>
      <c r="K542" s="86">
        <f t="shared" si="28"/>
        <v>42.133333333333333</v>
      </c>
      <c r="L542" s="1">
        <v>173</v>
      </c>
    </row>
    <row r="543" spans="1:12">
      <c r="A543" s="9">
        <f t="shared" si="29"/>
        <v>508.00260000000003</v>
      </c>
      <c r="B543" s="1">
        <v>8.4667100000000008</v>
      </c>
      <c r="C543" s="1">
        <v>36.298999999999999</v>
      </c>
      <c r="D543" s="1">
        <v>338</v>
      </c>
      <c r="E543" s="86">
        <f t="shared" si="31"/>
        <v>342.7794776889184</v>
      </c>
      <c r="F543" s="9">
        <f t="shared" si="30"/>
        <v>13805726031.273064</v>
      </c>
      <c r="G543" s="1"/>
      <c r="H543" s="1"/>
      <c r="I543" s="1"/>
      <c r="J543" s="1">
        <v>2534</v>
      </c>
      <c r="K543" s="86">
        <f t="shared" si="28"/>
        <v>42.233333333333334</v>
      </c>
      <c r="L543" s="1">
        <v>173</v>
      </c>
    </row>
    <row r="544" spans="1:12">
      <c r="A544" s="9">
        <f t="shared" si="29"/>
        <v>509.00280000000004</v>
      </c>
      <c r="B544" s="1">
        <v>8.4833800000000004</v>
      </c>
      <c r="C544" s="1">
        <v>35.945</v>
      </c>
      <c r="D544" s="1">
        <v>361</v>
      </c>
      <c r="E544" s="86">
        <f t="shared" si="31"/>
        <v>343.52874863592467</v>
      </c>
      <c r="F544" s="9">
        <f t="shared" si="30"/>
        <v>13926832412.917326</v>
      </c>
      <c r="G544" s="1"/>
      <c r="H544" s="1"/>
      <c r="I544" s="1"/>
      <c r="J544" s="1">
        <v>2540</v>
      </c>
      <c r="K544" s="86">
        <f t="shared" si="28"/>
        <v>42.333333333333336</v>
      </c>
      <c r="L544" s="1">
        <v>173</v>
      </c>
    </row>
    <row r="545" spans="1:12">
      <c r="A545" s="9">
        <f t="shared" si="29"/>
        <v>510.00240000000002</v>
      </c>
      <c r="B545" s="1">
        <v>8.5000400000000003</v>
      </c>
      <c r="C545" s="1">
        <v>36.121000000000002</v>
      </c>
      <c r="D545" s="1">
        <v>353</v>
      </c>
      <c r="E545" s="86">
        <f t="shared" si="31"/>
        <v>344.17115258700738</v>
      </c>
      <c r="F545" s="9">
        <f t="shared" si="30"/>
        <v>14031298534.795666</v>
      </c>
      <c r="G545" s="1"/>
      <c r="H545" s="1"/>
      <c r="I545" s="1"/>
      <c r="J545" s="1">
        <v>2546</v>
      </c>
      <c r="K545" s="86">
        <f t="shared" si="28"/>
        <v>42.43333333333333</v>
      </c>
      <c r="L545" s="1">
        <v>174</v>
      </c>
    </row>
    <row r="546" spans="1:12">
      <c r="A546" s="9">
        <f t="shared" si="29"/>
        <v>511.00259999999997</v>
      </c>
      <c r="B546" s="1">
        <v>8.5167099999999998</v>
      </c>
      <c r="C546" s="1">
        <v>35.683999999999997</v>
      </c>
      <c r="D546" s="1">
        <v>382</v>
      </c>
      <c r="E546" s="86">
        <f t="shared" si="31"/>
        <v>344.72721777262223</v>
      </c>
      <c r="F546" s="9">
        <f t="shared" si="30"/>
        <v>14122198028.631832</v>
      </c>
      <c r="G546" s="1"/>
      <c r="H546" s="1"/>
      <c r="I546" s="1"/>
      <c r="J546" s="1">
        <v>2549</v>
      </c>
      <c r="K546" s="86">
        <f t="shared" si="28"/>
        <v>42.483333333333334</v>
      </c>
      <c r="L546" s="1">
        <v>174</v>
      </c>
    </row>
    <row r="547" spans="1:12">
      <c r="A547" s="9">
        <f t="shared" si="29"/>
        <v>512.00220000000002</v>
      </c>
      <c r="B547" s="1">
        <v>8.5333699999999997</v>
      </c>
      <c r="C547" s="1">
        <v>35.771000000000001</v>
      </c>
      <c r="D547" s="1">
        <v>360</v>
      </c>
      <c r="E547" s="86">
        <f t="shared" si="31"/>
        <v>345.28050871318976</v>
      </c>
      <c r="F547" s="9">
        <f t="shared" si="30"/>
        <v>14213081666.887424</v>
      </c>
      <c r="G547" s="1"/>
      <c r="H547" s="1"/>
      <c r="I547" s="1"/>
      <c r="J547" s="1">
        <v>2553</v>
      </c>
      <c r="K547" s="86">
        <f t="shared" si="28"/>
        <v>42.55</v>
      </c>
      <c r="L547" s="1">
        <v>175</v>
      </c>
    </row>
    <row r="548" spans="1:12">
      <c r="A548" s="9">
        <f t="shared" si="29"/>
        <v>513.00239999999997</v>
      </c>
      <c r="B548" s="1">
        <v>8.5500399999999992</v>
      </c>
      <c r="C548" s="1">
        <v>35.597999999999999</v>
      </c>
      <c r="D548" s="1">
        <v>371</v>
      </c>
      <c r="E548" s="86">
        <f t="shared" si="31"/>
        <v>345.82200804294439</v>
      </c>
      <c r="F548" s="9">
        <f t="shared" si="30"/>
        <v>14302452461.209345</v>
      </c>
      <c r="G548" s="1"/>
      <c r="H548" s="1"/>
      <c r="I548" s="1"/>
      <c r="J548" s="1">
        <v>2554</v>
      </c>
      <c r="K548" s="86">
        <f t="shared" ref="K548:K611" si="32">J548/60</f>
        <v>42.56666666666667</v>
      </c>
      <c r="L548" s="1">
        <v>175</v>
      </c>
    </row>
    <row r="549" spans="1:12">
      <c r="A549" s="9">
        <f t="shared" ref="A549:A612" si="33">B549*60</f>
        <v>514.00260000000003</v>
      </c>
      <c r="B549" s="1">
        <v>8.5667100000000005</v>
      </c>
      <c r="C549" s="1">
        <v>35.683999999999997</v>
      </c>
      <c r="D549" s="1">
        <v>365</v>
      </c>
      <c r="E549" s="86">
        <f t="shared" si="31"/>
        <v>346.31262280887177</v>
      </c>
      <c r="F549" s="9">
        <f t="shared" ref="F549:F612" si="34">E549^4</f>
        <v>14383788417.360136</v>
      </c>
      <c r="G549" s="1"/>
      <c r="H549" s="1"/>
      <c r="I549" s="1"/>
      <c r="J549" s="1">
        <v>2560</v>
      </c>
      <c r="K549" s="86">
        <f t="shared" si="32"/>
        <v>42.666666666666664</v>
      </c>
      <c r="L549" s="1">
        <v>176</v>
      </c>
    </row>
    <row r="550" spans="1:12">
      <c r="A550" s="9">
        <f t="shared" si="33"/>
        <v>515.00220000000002</v>
      </c>
      <c r="B550" s="1">
        <v>8.5833700000000004</v>
      </c>
      <c r="C550" s="1">
        <v>35.597999999999999</v>
      </c>
      <c r="D550" s="1">
        <v>381</v>
      </c>
      <c r="E550" s="86">
        <f t="shared" si="31"/>
        <v>346.94703643895855</v>
      </c>
      <c r="F550" s="9">
        <f t="shared" si="34"/>
        <v>14489477629.66058</v>
      </c>
      <c r="G550" s="1"/>
      <c r="H550" s="1"/>
      <c r="I550" s="1"/>
      <c r="J550" s="1">
        <v>2565</v>
      </c>
      <c r="K550" s="86">
        <f t="shared" si="32"/>
        <v>42.75</v>
      </c>
      <c r="L550" s="1">
        <v>176</v>
      </c>
    </row>
    <row r="551" spans="1:12">
      <c r="A551" s="9">
        <f t="shared" si="33"/>
        <v>516.00239999999997</v>
      </c>
      <c r="B551" s="1">
        <v>8.6000399999999999</v>
      </c>
      <c r="C551" s="1">
        <v>35.683999999999997</v>
      </c>
      <c r="D551" s="1">
        <v>389</v>
      </c>
      <c r="E551" s="86">
        <f t="shared" si="31"/>
        <v>347.62187978980791</v>
      </c>
      <c r="F551" s="9">
        <f t="shared" si="34"/>
        <v>14602540346.805807</v>
      </c>
      <c r="G551" s="1"/>
      <c r="H551" s="1"/>
      <c r="I551" s="1"/>
      <c r="J551" s="1">
        <v>2568</v>
      </c>
      <c r="K551" s="86">
        <f t="shared" si="32"/>
        <v>42.8</v>
      </c>
      <c r="L551" s="1">
        <v>176</v>
      </c>
    </row>
    <row r="552" spans="1:12">
      <c r="A552" s="9">
        <f t="shared" si="33"/>
        <v>517.00259999999992</v>
      </c>
      <c r="B552" s="1">
        <v>8.6167099999999994</v>
      </c>
      <c r="C552" s="1">
        <v>35.945</v>
      </c>
      <c r="D552" s="1">
        <v>378</v>
      </c>
      <c r="E552" s="86">
        <f t="shared" si="31"/>
        <v>348.47250442136112</v>
      </c>
      <c r="F552" s="9">
        <f t="shared" si="34"/>
        <v>14745994457.498222</v>
      </c>
      <c r="G552" s="1"/>
      <c r="H552" s="1"/>
      <c r="I552" s="1"/>
      <c r="J552" s="1">
        <v>2574</v>
      </c>
      <c r="K552" s="86">
        <f t="shared" si="32"/>
        <v>42.9</v>
      </c>
      <c r="L552" s="1">
        <v>176</v>
      </c>
    </row>
    <row r="553" spans="1:12">
      <c r="A553" s="9">
        <f t="shared" si="33"/>
        <v>518.0021999999999</v>
      </c>
      <c r="B553" s="1">
        <v>8.6333699999999993</v>
      </c>
      <c r="C553" s="1">
        <v>35.341999999999999</v>
      </c>
      <c r="D553" s="1">
        <v>375</v>
      </c>
      <c r="E553" s="86">
        <f t="shared" si="31"/>
        <v>349.28846561971795</v>
      </c>
      <c r="F553" s="9">
        <f t="shared" si="34"/>
        <v>14884593466.370029</v>
      </c>
      <c r="G553" s="1"/>
      <c r="H553" s="1"/>
      <c r="I553" s="1"/>
      <c r="J553" s="1">
        <v>2578</v>
      </c>
      <c r="K553" s="86">
        <f t="shared" si="32"/>
        <v>42.966666666666669</v>
      </c>
      <c r="L553" s="1">
        <v>176</v>
      </c>
    </row>
    <row r="554" spans="1:12">
      <c r="A554" s="9">
        <f t="shared" si="33"/>
        <v>519.00240000000008</v>
      </c>
      <c r="B554" s="1">
        <v>8.6500400000000006</v>
      </c>
      <c r="C554" s="1">
        <v>35.256999999999998</v>
      </c>
      <c r="D554" s="1">
        <v>354</v>
      </c>
      <c r="E554" s="86">
        <f t="shared" si="31"/>
        <v>350.02935287973963</v>
      </c>
      <c r="F554" s="9">
        <f t="shared" si="34"/>
        <v>15011284652.180542</v>
      </c>
      <c r="G554" s="1"/>
      <c r="H554" s="1"/>
      <c r="I554" s="1"/>
      <c r="J554" s="1">
        <v>2583</v>
      </c>
      <c r="K554" s="86">
        <f t="shared" si="32"/>
        <v>43.05</v>
      </c>
      <c r="L554" s="1">
        <v>177</v>
      </c>
    </row>
    <row r="555" spans="1:12">
      <c r="A555" s="9">
        <f t="shared" si="33"/>
        <v>520.00260000000003</v>
      </c>
      <c r="B555" s="1">
        <v>8.6667100000000001</v>
      </c>
      <c r="C555" s="1">
        <v>35.006</v>
      </c>
      <c r="D555" s="1">
        <v>352</v>
      </c>
      <c r="E555" s="86">
        <f t="shared" si="31"/>
        <v>350.68247958129814</v>
      </c>
      <c r="F555" s="9">
        <f t="shared" si="34"/>
        <v>15123638040.55599</v>
      </c>
      <c r="G555" s="1"/>
      <c r="H555" s="1"/>
      <c r="I555" s="1"/>
      <c r="J555" s="1">
        <v>2589</v>
      </c>
      <c r="K555" s="86">
        <f t="shared" si="32"/>
        <v>43.15</v>
      </c>
      <c r="L555" s="1">
        <v>178</v>
      </c>
    </row>
    <row r="556" spans="1:12">
      <c r="A556" s="9">
        <f t="shared" si="33"/>
        <v>521.00220000000002</v>
      </c>
      <c r="B556" s="1">
        <v>8.68337</v>
      </c>
      <c r="C556" s="1">
        <v>34.758000000000003</v>
      </c>
      <c r="D556" s="1">
        <v>362</v>
      </c>
      <c r="E556" s="86">
        <f t="shared" si="31"/>
        <v>351.15305807504444</v>
      </c>
      <c r="F556" s="9">
        <f t="shared" si="34"/>
        <v>15204978821.943546</v>
      </c>
      <c r="G556" s="1"/>
      <c r="H556" s="1"/>
      <c r="I556" s="1"/>
      <c r="J556" s="1">
        <v>2595</v>
      </c>
      <c r="K556" s="86">
        <f t="shared" si="32"/>
        <v>43.25</v>
      </c>
      <c r="L556" s="1">
        <v>179</v>
      </c>
    </row>
    <row r="557" spans="1:12">
      <c r="A557" s="9">
        <f t="shared" si="33"/>
        <v>522.00239999999997</v>
      </c>
      <c r="B557" s="1">
        <v>8.7000399999999996</v>
      </c>
      <c r="C557" s="1">
        <v>35.006</v>
      </c>
      <c r="D557" s="1">
        <v>388</v>
      </c>
      <c r="E557" s="86">
        <f t="shared" si="31"/>
        <v>351.53513053081025</v>
      </c>
      <c r="F557" s="9">
        <f t="shared" si="34"/>
        <v>15271262076.330801</v>
      </c>
      <c r="G557" s="1"/>
      <c r="H557" s="1"/>
      <c r="I557" s="1"/>
      <c r="J557" s="1">
        <v>2599</v>
      </c>
      <c r="K557" s="86">
        <f t="shared" si="32"/>
        <v>43.31666666666667</v>
      </c>
      <c r="L557" s="1">
        <v>179</v>
      </c>
    </row>
    <row r="558" spans="1:12">
      <c r="A558" s="9">
        <f t="shared" si="33"/>
        <v>523.00260000000003</v>
      </c>
      <c r="B558" s="1">
        <v>8.7167100000000008</v>
      </c>
      <c r="C558" s="1">
        <v>34.353000000000002</v>
      </c>
      <c r="D558" s="1">
        <v>368</v>
      </c>
      <c r="E558" s="86">
        <f t="shared" si="31"/>
        <v>351.99550510536329</v>
      </c>
      <c r="F558" s="9">
        <f t="shared" si="34"/>
        <v>15351417065.941574</v>
      </c>
      <c r="G558" s="1"/>
      <c r="H558" s="1"/>
      <c r="I558" s="1"/>
      <c r="J558" s="1">
        <v>2604</v>
      </c>
      <c r="K558" s="86">
        <f t="shared" si="32"/>
        <v>43.4</v>
      </c>
      <c r="L558" s="1">
        <v>179</v>
      </c>
    </row>
    <row r="559" spans="1:12">
      <c r="A559" s="9">
        <f t="shared" si="33"/>
        <v>524.00220000000002</v>
      </c>
      <c r="B559" s="1">
        <v>8.7333700000000007</v>
      </c>
      <c r="C559" s="1">
        <v>34.433</v>
      </c>
      <c r="D559" s="1">
        <v>401</v>
      </c>
      <c r="E559" s="86">
        <f t="shared" si="31"/>
        <v>352.54046625110459</v>
      </c>
      <c r="F559" s="9">
        <f t="shared" si="34"/>
        <v>15446706625.292103</v>
      </c>
      <c r="G559" s="1"/>
      <c r="H559" s="1"/>
      <c r="I559" s="1"/>
      <c r="J559" s="1">
        <v>2611</v>
      </c>
      <c r="K559" s="86">
        <f t="shared" si="32"/>
        <v>43.516666666666666</v>
      </c>
      <c r="L559" s="1">
        <v>179</v>
      </c>
    </row>
    <row r="560" spans="1:12">
      <c r="A560" s="9">
        <f t="shared" si="33"/>
        <v>525.00239999999997</v>
      </c>
      <c r="B560" s="1">
        <v>8.7500400000000003</v>
      </c>
      <c r="C560" s="1">
        <v>34.594999999999999</v>
      </c>
      <c r="D560" s="1">
        <v>384</v>
      </c>
      <c r="E560" s="86">
        <f t="shared" si="31"/>
        <v>353.32350730871195</v>
      </c>
      <c r="F560" s="9">
        <f t="shared" si="34"/>
        <v>15584401610.216856</v>
      </c>
      <c r="G560" s="1"/>
      <c r="H560" s="1"/>
      <c r="I560" s="1"/>
      <c r="J560" s="1">
        <v>2618</v>
      </c>
      <c r="K560" s="86">
        <f t="shared" si="32"/>
        <v>43.633333333333333</v>
      </c>
      <c r="L560" s="1">
        <v>179</v>
      </c>
    </row>
    <row r="561" spans="1:12">
      <c r="A561" s="9">
        <f t="shared" si="33"/>
        <v>526.00199999999995</v>
      </c>
      <c r="B561" s="1">
        <v>8.7667000000000002</v>
      </c>
      <c r="C561" s="1">
        <v>34.433</v>
      </c>
      <c r="D561" s="1">
        <v>391</v>
      </c>
      <c r="E561" s="86">
        <f t="shared" si="31"/>
        <v>354.07092982342641</v>
      </c>
      <c r="F561" s="9">
        <f t="shared" si="34"/>
        <v>15716689956.045612</v>
      </c>
      <c r="G561" s="1"/>
      <c r="H561" s="1"/>
      <c r="I561" s="1"/>
      <c r="J561" s="1">
        <v>2625</v>
      </c>
      <c r="K561" s="86">
        <f t="shared" si="32"/>
        <v>43.75</v>
      </c>
      <c r="L561" s="1">
        <v>179</v>
      </c>
    </row>
    <row r="562" spans="1:12">
      <c r="A562" s="9">
        <f t="shared" si="33"/>
        <v>527.00220000000002</v>
      </c>
      <c r="B562" s="1">
        <v>8.7833699999999997</v>
      </c>
      <c r="C562" s="1">
        <v>34.273000000000003</v>
      </c>
      <c r="D562" s="1">
        <v>383</v>
      </c>
      <c r="E562" s="86">
        <f t="shared" si="31"/>
        <v>354.95470445239363</v>
      </c>
      <c r="F562" s="9">
        <f t="shared" si="34"/>
        <v>15874196288.881216</v>
      </c>
      <c r="G562" s="1"/>
      <c r="H562" s="1"/>
      <c r="I562" s="1"/>
      <c r="J562" s="1">
        <v>2630</v>
      </c>
      <c r="K562" s="86">
        <f t="shared" si="32"/>
        <v>43.833333333333336</v>
      </c>
      <c r="L562" s="1">
        <v>179</v>
      </c>
    </row>
    <row r="563" spans="1:12">
      <c r="A563" s="9">
        <f t="shared" si="33"/>
        <v>528.00239999999997</v>
      </c>
      <c r="B563" s="1">
        <v>8.8000399999999992</v>
      </c>
      <c r="C563" s="1">
        <v>34.594999999999999</v>
      </c>
      <c r="D563" s="1">
        <v>393</v>
      </c>
      <c r="E563" s="86">
        <f t="shared" si="31"/>
        <v>356.08434257144029</v>
      </c>
      <c r="F563" s="9">
        <f t="shared" si="34"/>
        <v>16077240584.153324</v>
      </c>
      <c r="G563" s="1"/>
      <c r="H563" s="1"/>
      <c r="I563" s="1"/>
      <c r="J563" s="1">
        <v>2634</v>
      </c>
      <c r="K563" s="86">
        <f t="shared" si="32"/>
        <v>43.9</v>
      </c>
      <c r="L563" s="1">
        <v>179</v>
      </c>
    </row>
    <row r="564" spans="1:12">
      <c r="A564" s="9">
        <f t="shared" si="33"/>
        <v>529.00200000000007</v>
      </c>
      <c r="B564" s="1">
        <v>8.8167000000000009</v>
      </c>
      <c r="C564" s="1">
        <v>34.115000000000002</v>
      </c>
      <c r="D564" s="1">
        <v>388</v>
      </c>
      <c r="E564" s="86">
        <f t="shared" si="31"/>
        <v>357.32708545056028</v>
      </c>
      <c r="F564" s="9">
        <f t="shared" si="34"/>
        <v>16302858088.691032</v>
      </c>
      <c r="G564" s="1"/>
      <c r="H564" s="1"/>
      <c r="I564" s="1"/>
      <c r="J564" s="1">
        <v>2639</v>
      </c>
      <c r="K564" s="86">
        <f t="shared" si="32"/>
        <v>43.983333333333334</v>
      </c>
      <c r="L564" s="1">
        <v>179</v>
      </c>
    </row>
    <row r="565" spans="1:12">
      <c r="A565" s="9">
        <f t="shared" si="33"/>
        <v>530.00220000000002</v>
      </c>
      <c r="B565" s="1">
        <v>8.8333700000000004</v>
      </c>
      <c r="C565" s="1">
        <v>34.273000000000003</v>
      </c>
      <c r="D565" s="1">
        <v>370</v>
      </c>
      <c r="E565" s="86">
        <f t="shared" si="31"/>
        <v>358.55423272359411</v>
      </c>
      <c r="F565" s="9">
        <f t="shared" si="34"/>
        <v>16527966153.460436</v>
      </c>
      <c r="G565" s="1"/>
      <c r="H565" s="1"/>
      <c r="I565" s="1"/>
      <c r="J565" s="1">
        <v>2643</v>
      </c>
      <c r="K565" s="86">
        <f t="shared" si="32"/>
        <v>44.05</v>
      </c>
      <c r="L565" s="1">
        <v>180</v>
      </c>
    </row>
    <row r="566" spans="1:12">
      <c r="A566" s="9">
        <f t="shared" si="33"/>
        <v>531.00239999999997</v>
      </c>
      <c r="B566" s="1">
        <v>8.8500399999999999</v>
      </c>
      <c r="C566" s="1">
        <v>34.273000000000003</v>
      </c>
      <c r="D566" s="1">
        <v>364</v>
      </c>
      <c r="E566" s="86">
        <f t="shared" si="31"/>
        <v>359.68390712947149</v>
      </c>
      <c r="F566" s="9">
        <f t="shared" si="34"/>
        <v>16737247132.334818</v>
      </c>
      <c r="G566" s="1"/>
      <c r="H566" s="1"/>
      <c r="I566" s="1"/>
      <c r="J566" s="1">
        <v>2644</v>
      </c>
      <c r="K566" s="86">
        <f t="shared" si="32"/>
        <v>44.06666666666667</v>
      </c>
      <c r="L566" s="1">
        <v>180</v>
      </c>
    </row>
    <row r="567" spans="1:12">
      <c r="A567" s="9">
        <f t="shared" si="33"/>
        <v>532.00199999999995</v>
      </c>
      <c r="B567" s="1">
        <v>8.8666999999999998</v>
      </c>
      <c r="C567" s="1">
        <v>34.115000000000002</v>
      </c>
      <c r="D567" s="1">
        <v>336</v>
      </c>
      <c r="E567" s="86">
        <f t="shared" si="31"/>
        <v>360.59129888874293</v>
      </c>
      <c r="F567" s="9">
        <f t="shared" si="34"/>
        <v>16906782737.32897</v>
      </c>
      <c r="G567" s="1"/>
      <c r="H567" s="1"/>
      <c r="I567" s="1"/>
      <c r="J567" s="1">
        <v>2650</v>
      </c>
      <c r="K567" s="86">
        <f t="shared" si="32"/>
        <v>44.166666666666664</v>
      </c>
      <c r="L567" s="1">
        <v>180</v>
      </c>
    </row>
    <row r="568" spans="1:12">
      <c r="A568" s="9">
        <f t="shared" si="33"/>
        <v>533.0021999999999</v>
      </c>
      <c r="B568" s="1">
        <v>8.8833699999999993</v>
      </c>
      <c r="C568" s="1">
        <v>34.273000000000003</v>
      </c>
      <c r="D568" s="1">
        <v>335</v>
      </c>
      <c r="E568" s="86">
        <f t="shared" si="31"/>
        <v>361.41966051268577</v>
      </c>
      <c r="F568" s="9">
        <f t="shared" si="34"/>
        <v>17062674050.770922</v>
      </c>
      <c r="G568" s="1"/>
      <c r="H568" s="1"/>
      <c r="I568" s="1"/>
      <c r="J568" s="1">
        <v>2654</v>
      </c>
      <c r="K568" s="86">
        <f t="shared" si="32"/>
        <v>44.233333333333334</v>
      </c>
      <c r="L568" s="1">
        <v>180</v>
      </c>
    </row>
    <row r="569" spans="1:12">
      <c r="A569" s="9">
        <f t="shared" si="33"/>
        <v>534.00240000000008</v>
      </c>
      <c r="B569" s="1">
        <v>8.9000400000000006</v>
      </c>
      <c r="C569" s="1">
        <v>33.957000000000001</v>
      </c>
      <c r="D569" s="1">
        <v>354</v>
      </c>
      <c r="E569" s="86">
        <f t="shared" si="31"/>
        <v>362.16276355017146</v>
      </c>
      <c r="F569" s="9">
        <f t="shared" si="34"/>
        <v>17203435434.225475</v>
      </c>
      <c r="G569" s="1"/>
      <c r="H569" s="1"/>
      <c r="I569" s="1"/>
      <c r="J569" s="1">
        <v>2656</v>
      </c>
      <c r="K569" s="86">
        <f t="shared" si="32"/>
        <v>44.266666666666666</v>
      </c>
      <c r="L569" s="1">
        <v>180</v>
      </c>
    </row>
    <row r="570" spans="1:12">
      <c r="A570" s="9">
        <f t="shared" si="33"/>
        <v>535.00200000000007</v>
      </c>
      <c r="B570" s="1">
        <v>8.9167000000000005</v>
      </c>
      <c r="C570" s="1">
        <v>34.036000000000001</v>
      </c>
      <c r="D570" s="1">
        <v>352</v>
      </c>
      <c r="E570" s="86">
        <f t="shared" si="31"/>
        <v>362.84562789246598</v>
      </c>
      <c r="F570" s="9">
        <f t="shared" si="34"/>
        <v>17333552399.220547</v>
      </c>
      <c r="G570" s="1"/>
      <c r="H570" s="1"/>
      <c r="I570" s="1"/>
      <c r="J570" s="1">
        <v>2658</v>
      </c>
      <c r="K570" s="86">
        <f t="shared" si="32"/>
        <v>44.3</v>
      </c>
      <c r="L570" s="1">
        <v>180</v>
      </c>
    </row>
    <row r="571" spans="1:12">
      <c r="A571" s="9">
        <f t="shared" si="33"/>
        <v>536.00220000000002</v>
      </c>
      <c r="B571" s="1">
        <v>8.93337</v>
      </c>
      <c r="C571" s="1">
        <v>33.494</v>
      </c>
      <c r="D571" s="1">
        <v>359</v>
      </c>
      <c r="E571" s="86">
        <f t="shared" si="31"/>
        <v>363.40519497766093</v>
      </c>
      <c r="F571" s="9">
        <f t="shared" si="34"/>
        <v>17440724645.918015</v>
      </c>
      <c r="G571" s="1"/>
      <c r="H571" s="1"/>
      <c r="I571" s="1"/>
      <c r="J571" s="1">
        <v>2663</v>
      </c>
      <c r="K571" s="86">
        <f t="shared" si="32"/>
        <v>44.383333333333333</v>
      </c>
      <c r="L571" s="1">
        <v>179</v>
      </c>
    </row>
    <row r="572" spans="1:12">
      <c r="A572" s="9">
        <f t="shared" si="33"/>
        <v>537.0018</v>
      </c>
      <c r="B572" s="1">
        <v>8.9500299999999999</v>
      </c>
      <c r="C572" s="1">
        <v>33.570999999999998</v>
      </c>
      <c r="D572" s="1">
        <v>391</v>
      </c>
      <c r="E572" s="86">
        <f t="shared" si="31"/>
        <v>364.0171030563024</v>
      </c>
      <c r="F572" s="9">
        <f t="shared" si="34"/>
        <v>17558489670.562977</v>
      </c>
      <c r="G572" s="1"/>
      <c r="H572" s="1"/>
      <c r="I572" s="1"/>
      <c r="J572" s="1">
        <v>2666</v>
      </c>
      <c r="K572" s="86">
        <f t="shared" si="32"/>
        <v>44.43333333333333</v>
      </c>
      <c r="L572" s="1">
        <v>178</v>
      </c>
    </row>
    <row r="573" spans="1:12">
      <c r="A573" s="9">
        <f t="shared" si="33"/>
        <v>538.00199999999995</v>
      </c>
      <c r="B573" s="1">
        <v>8.9666999999999994</v>
      </c>
      <c r="C573" s="1">
        <v>33.723999999999997</v>
      </c>
      <c r="D573" s="1">
        <v>402</v>
      </c>
      <c r="E573" s="86">
        <f t="shared" ref="E573:E636" si="35">(AVERAGE(D549:D573)-E572)*(2/(1+25))+E572</f>
        <v>364.67732589812528</v>
      </c>
      <c r="F573" s="9">
        <f t="shared" si="34"/>
        <v>17686220947.599388</v>
      </c>
      <c r="G573" s="1"/>
      <c r="H573" s="1"/>
      <c r="I573" s="1"/>
      <c r="J573" s="1">
        <v>2669</v>
      </c>
      <c r="K573" s="86">
        <f t="shared" si="32"/>
        <v>44.483333333333334</v>
      </c>
      <c r="L573" s="1">
        <v>176</v>
      </c>
    </row>
    <row r="574" spans="1:12">
      <c r="A574" s="9">
        <f t="shared" si="33"/>
        <v>539.00220000000002</v>
      </c>
      <c r="B574" s="1">
        <v>8.9833700000000007</v>
      </c>
      <c r="C574" s="1">
        <v>33.723999999999997</v>
      </c>
      <c r="D574" s="1">
        <v>374</v>
      </c>
      <c r="E574" s="86">
        <f t="shared" si="35"/>
        <v>365.31445467519256</v>
      </c>
      <c r="F574" s="9">
        <f t="shared" si="34"/>
        <v>17810143818.717522</v>
      </c>
      <c r="G574" s="1"/>
      <c r="H574" s="1"/>
      <c r="I574" s="1"/>
      <c r="J574" s="1">
        <v>2671</v>
      </c>
      <c r="K574" s="86">
        <f t="shared" si="32"/>
        <v>44.516666666666666</v>
      </c>
      <c r="L574" s="1">
        <v>175</v>
      </c>
    </row>
    <row r="575" spans="1:12">
      <c r="A575" s="9">
        <f t="shared" si="33"/>
        <v>540.0018</v>
      </c>
      <c r="B575" s="1">
        <v>9.0000300000000006</v>
      </c>
      <c r="C575" s="1">
        <v>33.957000000000001</v>
      </c>
      <c r="D575" s="1">
        <v>364</v>
      </c>
      <c r="E575" s="86">
        <f t="shared" si="35"/>
        <v>365.85026585402392</v>
      </c>
      <c r="F575" s="9">
        <f t="shared" si="34"/>
        <v>17914863350.553345</v>
      </c>
      <c r="G575" s="1"/>
      <c r="H575" s="1"/>
      <c r="I575" s="1"/>
      <c r="J575" s="1">
        <v>2674</v>
      </c>
      <c r="K575" s="86">
        <f t="shared" si="32"/>
        <v>44.56666666666667</v>
      </c>
      <c r="L575" s="1">
        <v>174</v>
      </c>
    </row>
    <row r="576" spans="1:12">
      <c r="A576" s="9">
        <f t="shared" si="33"/>
        <v>541.00199999999995</v>
      </c>
      <c r="B576" s="1">
        <v>9.0167000000000002</v>
      </c>
      <c r="C576" s="1">
        <v>34.273000000000003</v>
      </c>
      <c r="D576" s="1">
        <v>367</v>
      </c>
      <c r="E576" s="86">
        <f t="shared" si="35"/>
        <v>366.27716848063744</v>
      </c>
      <c r="F576" s="9">
        <f t="shared" si="34"/>
        <v>17998627661.85284</v>
      </c>
      <c r="G576" s="1"/>
      <c r="H576" s="1"/>
      <c r="I576" s="1"/>
      <c r="J576" s="1">
        <v>2682</v>
      </c>
      <c r="K576" s="86">
        <f t="shared" si="32"/>
        <v>44.7</v>
      </c>
      <c r="L576" s="1">
        <v>172</v>
      </c>
    </row>
    <row r="577" spans="1:12">
      <c r="A577" s="9">
        <f t="shared" si="33"/>
        <v>542.00220000000002</v>
      </c>
      <c r="B577" s="1">
        <v>9.0333699999999997</v>
      </c>
      <c r="C577" s="1">
        <v>33.646999999999998</v>
      </c>
      <c r="D577" s="1">
        <v>364</v>
      </c>
      <c r="E577" s="86">
        <f t="shared" si="35"/>
        <v>366.62815552058839</v>
      </c>
      <c r="F577" s="9">
        <f t="shared" si="34"/>
        <v>18067716010.794491</v>
      </c>
      <c r="G577" s="1"/>
      <c r="H577" s="1"/>
      <c r="I577" s="1"/>
      <c r="J577" s="1">
        <v>2688</v>
      </c>
      <c r="K577" s="86">
        <f t="shared" si="32"/>
        <v>44.8</v>
      </c>
      <c r="L577" s="1">
        <v>171</v>
      </c>
    </row>
    <row r="578" spans="1:12">
      <c r="A578" s="9">
        <f t="shared" si="33"/>
        <v>543.0018</v>
      </c>
      <c r="B578" s="1">
        <v>9.0500299999999996</v>
      </c>
      <c r="C578" s="1">
        <v>34.036000000000001</v>
      </c>
      <c r="D578" s="1">
        <v>390</v>
      </c>
      <c r="E578" s="86">
        <f t="shared" si="35"/>
        <v>366.99829740362003</v>
      </c>
      <c r="F578" s="9">
        <f t="shared" si="34"/>
        <v>18140790080.109028</v>
      </c>
      <c r="G578" s="1"/>
      <c r="H578" s="1"/>
      <c r="I578" s="1"/>
      <c r="J578" s="1">
        <v>2694</v>
      </c>
      <c r="K578" s="86">
        <f t="shared" si="32"/>
        <v>44.9</v>
      </c>
      <c r="L578" s="1">
        <v>170</v>
      </c>
    </row>
    <row r="579" spans="1:12">
      <c r="A579" s="9">
        <f t="shared" si="33"/>
        <v>544.00200000000007</v>
      </c>
      <c r="B579" s="1">
        <v>9.0667000000000009</v>
      </c>
      <c r="C579" s="1">
        <v>34.115000000000002</v>
      </c>
      <c r="D579" s="1">
        <v>388</v>
      </c>
      <c r="E579" s="86">
        <f t="shared" si="35"/>
        <v>367.44458221872617</v>
      </c>
      <c r="F579" s="9">
        <f t="shared" si="34"/>
        <v>18229190911.412933</v>
      </c>
      <c r="G579" s="1"/>
      <c r="H579" s="1"/>
      <c r="I579" s="1"/>
      <c r="J579" s="1">
        <v>2700</v>
      </c>
      <c r="K579" s="86">
        <f t="shared" si="32"/>
        <v>45</v>
      </c>
      <c r="L579" s="1">
        <v>167</v>
      </c>
    </row>
    <row r="580" spans="1:12">
      <c r="A580" s="9">
        <f t="shared" si="33"/>
        <v>545.00220000000002</v>
      </c>
      <c r="B580" s="1">
        <v>9.0833700000000004</v>
      </c>
      <c r="C580" s="1">
        <v>33.802</v>
      </c>
      <c r="D580" s="1">
        <v>375</v>
      </c>
      <c r="E580" s="86">
        <f t="shared" si="35"/>
        <v>367.92730666343954</v>
      </c>
      <c r="F580" s="9">
        <f t="shared" si="34"/>
        <v>18325173079.389996</v>
      </c>
      <c r="G580" s="1"/>
      <c r="H580" s="1"/>
      <c r="I580" s="1"/>
      <c r="J580" s="1">
        <v>2703</v>
      </c>
      <c r="K580" s="86">
        <f t="shared" si="32"/>
        <v>45.05</v>
      </c>
      <c r="L580" s="1">
        <v>165</v>
      </c>
    </row>
    <row r="581" spans="1:12">
      <c r="A581" s="9">
        <f t="shared" si="33"/>
        <v>546.0018</v>
      </c>
      <c r="B581" s="1">
        <v>9.1000300000000003</v>
      </c>
      <c r="C581" s="1">
        <v>33.802</v>
      </c>
      <c r="D581" s="1">
        <v>368</v>
      </c>
      <c r="E581" s="86">
        <f t="shared" si="35"/>
        <v>368.39135999702108</v>
      </c>
      <c r="F581" s="9">
        <f t="shared" si="34"/>
        <v>18417799632.987999</v>
      </c>
      <c r="G581" s="1"/>
      <c r="H581" s="1"/>
      <c r="I581" s="1"/>
      <c r="J581" s="1">
        <v>2707</v>
      </c>
      <c r="K581" s="86">
        <f t="shared" si="32"/>
        <v>45.116666666666667</v>
      </c>
      <c r="L581" s="1">
        <v>164</v>
      </c>
    </row>
    <row r="582" spans="1:12">
      <c r="A582" s="9">
        <f t="shared" si="33"/>
        <v>547.00199999999995</v>
      </c>
      <c r="B582" s="1">
        <v>9.1166999999999998</v>
      </c>
      <c r="C582" s="1">
        <v>33.417999999999999</v>
      </c>
      <c r="D582" s="1">
        <v>358</v>
      </c>
      <c r="E582" s="86">
        <f t="shared" si="35"/>
        <v>368.72740922801944</v>
      </c>
      <c r="F582" s="9">
        <f t="shared" si="34"/>
        <v>18485095037.778255</v>
      </c>
      <c r="G582" s="1"/>
      <c r="H582" s="1"/>
      <c r="I582" s="1"/>
      <c r="J582" s="1">
        <v>2715</v>
      </c>
      <c r="K582" s="86">
        <f t="shared" si="32"/>
        <v>45.25</v>
      </c>
      <c r="L582" s="1">
        <v>160</v>
      </c>
    </row>
    <row r="583" spans="1:12">
      <c r="A583" s="9">
        <f t="shared" si="33"/>
        <v>548.0021999999999</v>
      </c>
      <c r="B583" s="1">
        <v>9.1333699999999993</v>
      </c>
      <c r="C583" s="1">
        <v>33.417999999999999</v>
      </c>
      <c r="D583" s="1">
        <v>348</v>
      </c>
      <c r="E583" s="86">
        <f t="shared" si="35"/>
        <v>368.97607005663332</v>
      </c>
      <c r="F583" s="9">
        <f t="shared" si="34"/>
        <v>18535009101.081303</v>
      </c>
      <c r="G583" s="1"/>
      <c r="H583" s="1"/>
      <c r="I583" s="1"/>
      <c r="J583" s="1">
        <v>2721</v>
      </c>
      <c r="K583" s="86">
        <f t="shared" si="32"/>
        <v>45.35</v>
      </c>
      <c r="L583" s="1">
        <v>157</v>
      </c>
    </row>
    <row r="584" spans="1:12">
      <c r="A584" s="9">
        <f t="shared" si="33"/>
        <v>549.0018</v>
      </c>
      <c r="B584" s="1">
        <v>9.1500299999999992</v>
      </c>
      <c r="C584" s="1">
        <v>33.723999999999997</v>
      </c>
      <c r="D584" s="1">
        <v>393</v>
      </c>
      <c r="E584" s="86">
        <f t="shared" si="35"/>
        <v>369.18098774458463</v>
      </c>
      <c r="F584" s="9">
        <f t="shared" si="34"/>
        <v>18576218455.851017</v>
      </c>
      <c r="G584" s="1"/>
      <c r="H584" s="1"/>
      <c r="I584" s="1"/>
      <c r="J584" s="1">
        <v>2727</v>
      </c>
      <c r="K584" s="86">
        <f t="shared" si="32"/>
        <v>45.45</v>
      </c>
      <c r="L584" s="1">
        <v>155</v>
      </c>
    </row>
    <row r="585" spans="1:12">
      <c r="A585" s="9">
        <f t="shared" si="33"/>
        <v>550.00200000000007</v>
      </c>
      <c r="B585" s="1">
        <v>9.1667000000000005</v>
      </c>
      <c r="C585" s="1">
        <v>33.192999999999998</v>
      </c>
      <c r="D585" s="1">
        <v>380</v>
      </c>
      <c r="E585" s="86">
        <f t="shared" si="35"/>
        <v>369.35783484115507</v>
      </c>
      <c r="F585" s="9">
        <f t="shared" si="34"/>
        <v>18611837966.80344</v>
      </c>
      <c r="G585" s="1"/>
      <c r="H585" s="1"/>
      <c r="I585" s="1"/>
      <c r="J585" s="1">
        <v>2733</v>
      </c>
      <c r="K585" s="86">
        <f t="shared" si="32"/>
        <v>45.55</v>
      </c>
      <c r="L585" s="1">
        <v>153</v>
      </c>
    </row>
    <row r="586" spans="1:12">
      <c r="A586" s="9">
        <f t="shared" si="33"/>
        <v>551.00160000000005</v>
      </c>
      <c r="B586" s="1">
        <v>9.1833600000000004</v>
      </c>
      <c r="C586" s="1">
        <v>33.646999999999998</v>
      </c>
      <c r="D586" s="1">
        <v>367</v>
      </c>
      <c r="E586" s="86">
        <f t="shared" si="35"/>
        <v>369.44723216106621</v>
      </c>
      <c r="F586" s="9">
        <f t="shared" si="34"/>
        <v>18629863333.385963</v>
      </c>
      <c r="G586" s="1"/>
      <c r="H586" s="1"/>
      <c r="I586" s="1"/>
      <c r="J586" s="1">
        <v>2742</v>
      </c>
      <c r="K586" s="86">
        <f t="shared" si="32"/>
        <v>45.7</v>
      </c>
      <c r="L586" s="1">
        <v>148</v>
      </c>
    </row>
    <row r="587" spans="1:12">
      <c r="A587" s="9">
        <f t="shared" si="33"/>
        <v>552.0018</v>
      </c>
      <c r="B587" s="1">
        <v>9.2000299999999999</v>
      </c>
      <c r="C587" s="1">
        <v>33.957000000000001</v>
      </c>
      <c r="D587" s="1">
        <v>389</v>
      </c>
      <c r="E587" s="86">
        <f t="shared" si="35"/>
        <v>369.54821430252264</v>
      </c>
      <c r="F587" s="9">
        <f t="shared" si="34"/>
        <v>18650240316.041409</v>
      </c>
      <c r="G587" s="1"/>
      <c r="H587" s="1"/>
      <c r="I587" s="1"/>
      <c r="J587" s="1">
        <v>2751</v>
      </c>
      <c r="K587" s="86">
        <f t="shared" si="32"/>
        <v>45.85</v>
      </c>
      <c r="L587" s="1">
        <v>144</v>
      </c>
    </row>
    <row r="588" spans="1:12">
      <c r="A588" s="9">
        <f t="shared" si="33"/>
        <v>553.00199999999995</v>
      </c>
      <c r="B588" s="1">
        <v>9.2166999999999994</v>
      </c>
      <c r="C588" s="1">
        <v>34.273000000000003</v>
      </c>
      <c r="D588" s="1">
        <v>370</v>
      </c>
      <c r="E588" s="86">
        <f t="shared" si="35"/>
        <v>369.57065935617476</v>
      </c>
      <c r="F588" s="9">
        <f t="shared" si="34"/>
        <v>18654771727.822636</v>
      </c>
      <c r="G588" s="1"/>
      <c r="H588" s="1"/>
      <c r="I588" s="1"/>
      <c r="J588" s="1">
        <v>2758</v>
      </c>
      <c r="K588" s="86">
        <f t="shared" si="32"/>
        <v>45.966666666666669</v>
      </c>
      <c r="L588" s="1">
        <v>140</v>
      </c>
    </row>
    <row r="589" spans="1:12">
      <c r="A589" s="9">
        <f t="shared" si="33"/>
        <v>554.00159999999994</v>
      </c>
      <c r="B589" s="1">
        <v>9.2333599999999993</v>
      </c>
      <c r="C589" s="1">
        <v>34.676000000000002</v>
      </c>
      <c r="D589" s="1">
        <v>355</v>
      </c>
      <c r="E589" s="86">
        <f t="shared" si="35"/>
        <v>369.4898394056998</v>
      </c>
      <c r="F589" s="9">
        <f t="shared" si="34"/>
        <v>18638458925.937973</v>
      </c>
      <c r="G589" s="1"/>
      <c r="H589" s="1"/>
      <c r="I589" s="1"/>
      <c r="J589" s="1">
        <v>2766</v>
      </c>
      <c r="K589" s="86">
        <f t="shared" si="32"/>
        <v>46.1</v>
      </c>
      <c r="L589" s="1">
        <v>137</v>
      </c>
    </row>
    <row r="590" spans="1:12">
      <c r="A590" s="9">
        <f t="shared" si="33"/>
        <v>555.0018</v>
      </c>
      <c r="B590" s="1">
        <v>9.2500300000000006</v>
      </c>
      <c r="C590" s="1">
        <v>34.923000000000002</v>
      </c>
      <c r="D590" s="1">
        <v>358</v>
      </c>
      <c r="E590" s="86">
        <f t="shared" si="35"/>
        <v>369.37831329756904</v>
      </c>
      <c r="F590" s="9">
        <f t="shared" si="34"/>
        <v>18615965924.848404</v>
      </c>
      <c r="G590" s="1"/>
      <c r="H590" s="1"/>
      <c r="I590" s="1"/>
      <c r="J590" s="1">
        <v>2772</v>
      </c>
      <c r="K590" s="86">
        <f t="shared" si="32"/>
        <v>46.2</v>
      </c>
      <c r="L590" s="1">
        <v>135</v>
      </c>
    </row>
    <row r="591" spans="1:12">
      <c r="A591" s="9">
        <f t="shared" si="33"/>
        <v>556.00199999999995</v>
      </c>
      <c r="B591" s="1">
        <v>9.2667000000000002</v>
      </c>
      <c r="C591" s="1">
        <v>35.173000000000002</v>
      </c>
      <c r="D591" s="1">
        <v>311</v>
      </c>
      <c r="E591" s="86">
        <f t="shared" si="35"/>
        <v>369.11228919775601</v>
      </c>
      <c r="F591" s="9">
        <f t="shared" si="34"/>
        <v>18562395392.459614</v>
      </c>
      <c r="G591" s="1"/>
      <c r="H591" s="1"/>
      <c r="I591" s="1"/>
      <c r="J591" s="1">
        <v>2778</v>
      </c>
      <c r="K591" s="86">
        <f t="shared" si="32"/>
        <v>46.3</v>
      </c>
      <c r="L591" s="1">
        <v>134</v>
      </c>
    </row>
    <row r="592" spans="1:12">
      <c r="A592" s="9">
        <f t="shared" si="33"/>
        <v>557.00160000000005</v>
      </c>
      <c r="B592" s="1">
        <v>9.2833600000000001</v>
      </c>
      <c r="C592" s="1">
        <v>35.427</v>
      </c>
      <c r="D592" s="1">
        <v>316</v>
      </c>
      <c r="E592" s="86">
        <f t="shared" si="35"/>
        <v>368.80519002869784</v>
      </c>
      <c r="F592" s="9">
        <f t="shared" si="34"/>
        <v>18500697246.442726</v>
      </c>
      <c r="G592" s="1"/>
      <c r="H592" s="1"/>
      <c r="I592" s="1"/>
      <c r="J592" s="1">
        <v>2784</v>
      </c>
      <c r="K592" s="86">
        <f t="shared" si="32"/>
        <v>46.4</v>
      </c>
      <c r="L592" s="1">
        <v>133</v>
      </c>
    </row>
    <row r="593" spans="1:12">
      <c r="A593" s="9">
        <f t="shared" si="33"/>
        <v>558.0018</v>
      </c>
      <c r="B593" s="1">
        <v>9.3000299999999996</v>
      </c>
      <c r="C593" s="1">
        <v>35.683999999999997</v>
      </c>
      <c r="D593" s="1">
        <v>339</v>
      </c>
      <c r="E593" s="86">
        <f t="shared" si="35"/>
        <v>368.53402156495184</v>
      </c>
      <c r="F593" s="9">
        <f t="shared" si="34"/>
        <v>18446345783.964554</v>
      </c>
      <c r="G593" s="1"/>
      <c r="H593" s="1"/>
      <c r="I593" s="1"/>
      <c r="J593" s="1">
        <v>2787</v>
      </c>
      <c r="K593" s="86">
        <f t="shared" si="32"/>
        <v>46.45</v>
      </c>
      <c r="L593" s="1">
        <v>132</v>
      </c>
    </row>
    <row r="594" spans="1:12">
      <c r="A594" s="9">
        <f t="shared" si="33"/>
        <v>559.00200000000007</v>
      </c>
      <c r="B594" s="1">
        <v>9.3167000000000009</v>
      </c>
      <c r="C594" s="1">
        <v>36.033000000000001</v>
      </c>
      <c r="D594" s="1">
        <v>345</v>
      </c>
      <c r="E594" s="86">
        <f t="shared" si="35"/>
        <v>368.25601990610937</v>
      </c>
      <c r="F594" s="9">
        <f t="shared" si="34"/>
        <v>18390749124.805431</v>
      </c>
      <c r="G594" s="1"/>
      <c r="H594" s="1"/>
      <c r="I594" s="1"/>
      <c r="J594" s="1">
        <v>2791</v>
      </c>
      <c r="K594" s="86">
        <f t="shared" si="32"/>
        <v>46.516666666666666</v>
      </c>
      <c r="L594" s="1">
        <v>130</v>
      </c>
    </row>
    <row r="595" spans="1:12">
      <c r="A595" s="9">
        <f t="shared" si="33"/>
        <v>560.00160000000005</v>
      </c>
      <c r="B595" s="1">
        <v>9.3333600000000008</v>
      </c>
      <c r="C595" s="1">
        <v>36.659999999999997</v>
      </c>
      <c r="D595" s="1">
        <v>324</v>
      </c>
      <c r="E595" s="86">
        <f t="shared" si="35"/>
        <v>367.91324914410097</v>
      </c>
      <c r="F595" s="9">
        <f t="shared" si="34"/>
        <v>18322372616.287914</v>
      </c>
      <c r="G595" s="1"/>
      <c r="H595" s="1"/>
      <c r="I595" s="1"/>
      <c r="J595" s="1">
        <v>2795</v>
      </c>
      <c r="K595" s="86">
        <f t="shared" si="32"/>
        <v>46.583333333333336</v>
      </c>
      <c r="L595" s="1">
        <v>128</v>
      </c>
    </row>
    <row r="596" spans="1:12">
      <c r="A596" s="9">
        <f t="shared" si="33"/>
        <v>561.0018</v>
      </c>
      <c r="B596" s="1">
        <v>9.3500300000000003</v>
      </c>
      <c r="C596" s="1">
        <v>36.298999999999999</v>
      </c>
      <c r="D596" s="1">
        <v>314</v>
      </c>
      <c r="E596" s="86">
        <f t="shared" si="35"/>
        <v>367.45838382532395</v>
      </c>
      <c r="F596" s="9">
        <f t="shared" si="34"/>
        <v>18231929896.383018</v>
      </c>
      <c r="G596" s="1"/>
      <c r="H596" s="1"/>
      <c r="I596" s="1"/>
      <c r="J596" s="1">
        <v>2796</v>
      </c>
      <c r="K596" s="86">
        <f t="shared" si="32"/>
        <v>46.6</v>
      </c>
      <c r="L596" s="1">
        <v>128</v>
      </c>
    </row>
    <row r="597" spans="1:12">
      <c r="A597" s="9">
        <f t="shared" si="33"/>
        <v>562.00199999999995</v>
      </c>
      <c r="B597" s="1">
        <v>9.3666999999999998</v>
      </c>
      <c r="C597" s="1">
        <v>36.844000000000001</v>
      </c>
      <c r="D597" s="1">
        <v>357</v>
      </c>
      <c r="E597" s="86">
        <f t="shared" si="35"/>
        <v>366.93389276183751</v>
      </c>
      <c r="F597" s="9">
        <f t="shared" si="34"/>
        <v>18128059300.924728</v>
      </c>
      <c r="G597" s="1"/>
      <c r="H597" s="1"/>
      <c r="I597" s="1"/>
      <c r="J597" s="1">
        <v>2800</v>
      </c>
      <c r="K597" s="86">
        <f t="shared" si="32"/>
        <v>46.666666666666664</v>
      </c>
      <c r="L597" s="1">
        <v>128</v>
      </c>
    </row>
    <row r="598" spans="1:12">
      <c r="A598" s="9">
        <f t="shared" si="33"/>
        <v>563.00159999999994</v>
      </c>
      <c r="B598" s="1">
        <v>9.3833599999999997</v>
      </c>
      <c r="C598" s="1">
        <v>37.029000000000003</v>
      </c>
      <c r="D598" s="1">
        <v>362</v>
      </c>
      <c r="E598" s="86">
        <f t="shared" si="35"/>
        <v>366.32667024169615</v>
      </c>
      <c r="F598" s="9">
        <f t="shared" si="34"/>
        <v>18008359575.030167</v>
      </c>
      <c r="G598" s="1"/>
      <c r="H598" s="1"/>
      <c r="I598" s="1"/>
      <c r="J598" s="1">
        <v>2806</v>
      </c>
      <c r="K598" s="86">
        <f t="shared" si="32"/>
        <v>46.766666666666666</v>
      </c>
      <c r="L598" s="1">
        <v>128</v>
      </c>
    </row>
    <row r="599" spans="1:12">
      <c r="A599" s="9">
        <f t="shared" si="33"/>
        <v>564.0018</v>
      </c>
      <c r="B599" s="1">
        <v>9.4000299999999992</v>
      </c>
      <c r="C599" s="1">
        <v>37.216000000000001</v>
      </c>
      <c r="D599" s="1">
        <v>322</v>
      </c>
      <c r="E599" s="86">
        <f t="shared" si="35"/>
        <v>365.60615714618103</v>
      </c>
      <c r="F599" s="9">
        <f t="shared" si="34"/>
        <v>17867097369.932991</v>
      </c>
      <c r="G599" s="1"/>
      <c r="H599" s="1"/>
      <c r="I599" s="1"/>
      <c r="J599" s="1">
        <v>2808</v>
      </c>
      <c r="K599" s="86">
        <f t="shared" si="32"/>
        <v>46.8</v>
      </c>
      <c r="L599" s="1">
        <v>129</v>
      </c>
    </row>
    <row r="600" spans="1:12">
      <c r="A600" s="9">
        <f t="shared" si="33"/>
        <v>565.00200000000007</v>
      </c>
      <c r="B600" s="1">
        <v>9.4167000000000005</v>
      </c>
      <c r="C600" s="1">
        <v>37.31</v>
      </c>
      <c r="D600" s="1">
        <v>308</v>
      </c>
      <c r="E600" s="86">
        <f t="shared" si="35"/>
        <v>364.76876044262866</v>
      </c>
      <c r="F600" s="9">
        <f t="shared" si="34"/>
        <v>17703965290.135006</v>
      </c>
      <c r="G600" s="1"/>
      <c r="H600" s="1"/>
      <c r="I600" s="1"/>
      <c r="J600" s="1">
        <v>2815</v>
      </c>
      <c r="K600" s="86">
        <f t="shared" si="32"/>
        <v>46.916666666666664</v>
      </c>
      <c r="L600" s="1">
        <v>130</v>
      </c>
    </row>
    <row r="601" spans="1:12">
      <c r="A601" s="9">
        <f t="shared" si="33"/>
        <v>566.00160000000005</v>
      </c>
      <c r="B601" s="1">
        <v>9.4333600000000004</v>
      </c>
      <c r="C601" s="1">
        <v>37.405000000000001</v>
      </c>
      <c r="D601" s="1">
        <v>292</v>
      </c>
      <c r="E601" s="86">
        <f t="shared" si="35"/>
        <v>363.76500963934956</v>
      </c>
      <c r="F601" s="9">
        <f t="shared" si="34"/>
        <v>17509900924.264809</v>
      </c>
      <c r="G601" s="1"/>
      <c r="H601" s="1"/>
      <c r="I601" s="1"/>
      <c r="J601" s="1">
        <v>2821</v>
      </c>
      <c r="K601" s="86">
        <f t="shared" si="32"/>
        <v>47.016666666666666</v>
      </c>
      <c r="L601" s="1">
        <v>130</v>
      </c>
    </row>
    <row r="602" spans="1:12">
      <c r="A602" s="9">
        <f t="shared" si="33"/>
        <v>567.0018</v>
      </c>
      <c r="B602" s="1">
        <v>9.4500299999999999</v>
      </c>
      <c r="C602" s="1">
        <v>37.787999999999997</v>
      </c>
      <c r="D602" s="1">
        <v>387</v>
      </c>
      <c r="E602" s="86">
        <f t="shared" si="35"/>
        <v>362.90923966709192</v>
      </c>
      <c r="F602" s="9">
        <f t="shared" si="34"/>
        <v>17345710826.206623</v>
      </c>
      <c r="G602" s="1"/>
      <c r="H602" s="1"/>
      <c r="I602" s="1"/>
      <c r="J602" s="1">
        <v>2825</v>
      </c>
      <c r="K602" s="86">
        <f t="shared" si="32"/>
        <v>47.083333333333336</v>
      </c>
      <c r="L602" s="1">
        <v>129</v>
      </c>
    </row>
    <row r="603" spans="1:12">
      <c r="A603" s="9">
        <f t="shared" si="33"/>
        <v>568.00139999999999</v>
      </c>
      <c r="B603" s="1">
        <v>9.4666899999999998</v>
      </c>
      <c r="C603" s="1">
        <v>37.982999999999997</v>
      </c>
      <c r="D603" s="1">
        <v>421</v>
      </c>
      <c r="E603" s="86">
        <f t="shared" si="35"/>
        <v>362.21468276962332</v>
      </c>
      <c r="F603" s="9">
        <f t="shared" si="34"/>
        <v>17213302611.281204</v>
      </c>
      <c r="G603" s="1"/>
      <c r="H603" s="1"/>
      <c r="I603" s="1"/>
      <c r="J603" s="1">
        <v>2831</v>
      </c>
      <c r="K603" s="86">
        <f t="shared" si="32"/>
        <v>47.18333333333333</v>
      </c>
      <c r="L603" s="1">
        <v>127</v>
      </c>
    </row>
    <row r="604" spans="1:12">
      <c r="A604" s="9">
        <f t="shared" si="33"/>
        <v>569.00159999999994</v>
      </c>
      <c r="B604" s="1">
        <v>9.4833599999999993</v>
      </c>
      <c r="C604" s="1">
        <v>38.279000000000003</v>
      </c>
      <c r="D604" s="1">
        <v>378</v>
      </c>
      <c r="E604" s="86">
        <f t="shared" si="35"/>
        <v>361.54278409503689</v>
      </c>
      <c r="F604" s="9">
        <f t="shared" si="34"/>
        <v>17085936662.570322</v>
      </c>
      <c r="G604" s="1"/>
      <c r="H604" s="1"/>
      <c r="I604" s="1"/>
      <c r="J604" s="1">
        <v>2834</v>
      </c>
      <c r="K604" s="86">
        <f t="shared" si="32"/>
        <v>47.233333333333334</v>
      </c>
      <c r="L604" s="1">
        <v>127</v>
      </c>
    </row>
    <row r="605" spans="1:12">
      <c r="A605" s="9">
        <f t="shared" si="33"/>
        <v>570.0018</v>
      </c>
      <c r="B605" s="1">
        <v>9.5000300000000006</v>
      </c>
      <c r="C605" s="1">
        <v>38.478999999999999</v>
      </c>
      <c r="D605" s="1">
        <v>325</v>
      </c>
      <c r="E605" s="86">
        <f t="shared" si="35"/>
        <v>360.76872378003407</v>
      </c>
      <c r="F605" s="9">
        <f t="shared" si="34"/>
        <v>16940082473.246393</v>
      </c>
      <c r="G605" s="1"/>
      <c r="H605" s="1"/>
      <c r="I605" s="1"/>
      <c r="J605" s="1">
        <v>2840</v>
      </c>
      <c r="K605" s="86">
        <f t="shared" si="32"/>
        <v>47.333333333333336</v>
      </c>
      <c r="L605" s="1">
        <v>128</v>
      </c>
    </row>
    <row r="606" spans="1:12">
      <c r="A606" s="9">
        <f t="shared" si="33"/>
        <v>571.00139999999999</v>
      </c>
      <c r="B606" s="1">
        <v>9.5166900000000005</v>
      </c>
      <c r="C606" s="1">
        <v>38.783000000000001</v>
      </c>
      <c r="D606" s="1">
        <v>335</v>
      </c>
      <c r="E606" s="86">
        <f t="shared" si="35"/>
        <v>359.95266810464682</v>
      </c>
      <c r="F606" s="9">
        <f t="shared" si="34"/>
        <v>16787328474.272667</v>
      </c>
      <c r="G606" s="1"/>
      <c r="H606" s="1"/>
      <c r="I606" s="1"/>
      <c r="J606" s="1">
        <v>2842</v>
      </c>
      <c r="K606" s="86">
        <f t="shared" si="32"/>
        <v>47.366666666666667</v>
      </c>
      <c r="L606" s="1">
        <v>128</v>
      </c>
    </row>
    <row r="607" spans="1:12">
      <c r="A607" s="9">
        <f t="shared" si="33"/>
        <v>572.00160000000005</v>
      </c>
      <c r="B607" s="1">
        <v>9.5333600000000001</v>
      </c>
      <c r="C607" s="1">
        <v>38.18</v>
      </c>
      <c r="D607" s="1">
        <v>330</v>
      </c>
      <c r="E607" s="86">
        <f t="shared" si="35"/>
        <v>359.11323209659707</v>
      </c>
      <c r="F607" s="9">
        <f t="shared" si="34"/>
        <v>16631278294.725796</v>
      </c>
      <c r="G607" s="1"/>
      <c r="H607" s="1"/>
      <c r="I607" s="1"/>
      <c r="J607" s="1">
        <v>2848</v>
      </c>
      <c r="K607" s="86">
        <f t="shared" si="32"/>
        <v>47.466666666666669</v>
      </c>
      <c r="L607" s="1">
        <v>128</v>
      </c>
    </row>
    <row r="608" spans="1:12">
      <c r="A608" s="9">
        <f t="shared" si="33"/>
        <v>573.0018</v>
      </c>
      <c r="B608" s="1">
        <v>9.5500299999999996</v>
      </c>
      <c r="C608" s="1">
        <v>38.58</v>
      </c>
      <c r="D608" s="1">
        <v>333</v>
      </c>
      <c r="E608" s="86">
        <f t="shared" si="35"/>
        <v>358.29221424301267</v>
      </c>
      <c r="F608" s="9">
        <f t="shared" si="34"/>
        <v>16479706922.456997</v>
      </c>
      <c r="G608" s="1"/>
      <c r="H608" s="1"/>
      <c r="I608" s="1"/>
      <c r="J608" s="1">
        <v>2855</v>
      </c>
      <c r="K608" s="86">
        <f t="shared" si="32"/>
        <v>47.583333333333336</v>
      </c>
      <c r="L608" s="1">
        <v>126</v>
      </c>
    </row>
    <row r="609" spans="1:12">
      <c r="A609" s="9">
        <f t="shared" si="33"/>
        <v>574.00139999999999</v>
      </c>
      <c r="B609" s="1">
        <v>9.5666899999999995</v>
      </c>
      <c r="C609" s="1">
        <v>38.58</v>
      </c>
      <c r="D609" s="1">
        <v>326</v>
      </c>
      <c r="E609" s="86">
        <f t="shared" si="35"/>
        <v>357.32819776278092</v>
      </c>
      <c r="F609" s="9">
        <f t="shared" si="34"/>
        <v>16303061084.251062</v>
      </c>
      <c r="G609" s="1"/>
      <c r="H609" s="1"/>
      <c r="I609" s="1"/>
      <c r="J609" s="1">
        <v>2863</v>
      </c>
      <c r="K609" s="86">
        <f t="shared" si="32"/>
        <v>47.716666666666669</v>
      </c>
      <c r="L609" s="1">
        <v>126</v>
      </c>
    </row>
    <row r="610" spans="1:12">
      <c r="A610" s="9">
        <f t="shared" si="33"/>
        <v>575.00160000000005</v>
      </c>
      <c r="B610" s="1">
        <v>9.5833600000000008</v>
      </c>
      <c r="C610" s="1">
        <v>38.783000000000001</v>
      </c>
      <c r="D610" s="1">
        <v>328</v>
      </c>
      <c r="E610" s="86">
        <f t="shared" si="35"/>
        <v>356.27833639641318</v>
      </c>
      <c r="F610" s="9">
        <f t="shared" si="34"/>
        <v>16112304580.960451</v>
      </c>
      <c r="G610" s="1"/>
      <c r="H610" s="1"/>
      <c r="I610" s="1"/>
      <c r="J610" s="1">
        <v>2871</v>
      </c>
      <c r="K610" s="86">
        <f t="shared" si="32"/>
        <v>47.85</v>
      </c>
      <c r="L610" s="1">
        <v>127</v>
      </c>
    </row>
    <row r="611" spans="1:12">
      <c r="A611" s="9">
        <f t="shared" si="33"/>
        <v>576.0018</v>
      </c>
      <c r="B611" s="1">
        <v>9.6000300000000003</v>
      </c>
      <c r="C611" s="1">
        <v>38.988</v>
      </c>
      <c r="D611" s="1">
        <v>311</v>
      </c>
      <c r="E611" s="86">
        <f t="shared" si="35"/>
        <v>355.13692590438137</v>
      </c>
      <c r="F611" s="9">
        <f t="shared" si="34"/>
        <v>15906818449.159267</v>
      </c>
      <c r="G611" s="1"/>
      <c r="H611" s="1"/>
      <c r="I611" s="1"/>
      <c r="J611" s="1">
        <v>2879</v>
      </c>
      <c r="K611" s="86">
        <f t="shared" si="32"/>
        <v>47.983333333333334</v>
      </c>
      <c r="L611" s="1">
        <v>127</v>
      </c>
    </row>
    <row r="612" spans="1:12">
      <c r="A612" s="9">
        <f t="shared" si="33"/>
        <v>577.00139999999999</v>
      </c>
      <c r="B612" s="1">
        <v>9.6166900000000002</v>
      </c>
      <c r="C612" s="1">
        <v>38.783000000000001</v>
      </c>
      <c r="D612" s="1">
        <v>317</v>
      </c>
      <c r="E612" s="86">
        <f t="shared" si="35"/>
        <v>353.86177775789048</v>
      </c>
      <c r="F612" s="9">
        <f t="shared" si="34"/>
        <v>15679587032.301031</v>
      </c>
      <c r="G612" s="1"/>
      <c r="H612" s="1"/>
      <c r="I612" s="1"/>
      <c r="J612" s="1">
        <v>2888</v>
      </c>
      <c r="K612" s="86">
        <f t="shared" ref="K612:K675" si="36">J612/60</f>
        <v>48.133333333333333</v>
      </c>
      <c r="L612" s="1">
        <v>127</v>
      </c>
    </row>
    <row r="613" spans="1:12">
      <c r="A613" s="9">
        <f t="shared" ref="A613:A676" si="37">B613*60</f>
        <v>578.00159999999994</v>
      </c>
      <c r="B613" s="1">
        <v>9.6333599999999997</v>
      </c>
      <c r="C613" s="1">
        <v>38.680999999999997</v>
      </c>
      <c r="D613" s="1">
        <v>334</v>
      </c>
      <c r="E613" s="86">
        <f t="shared" si="35"/>
        <v>352.5739486995912</v>
      </c>
      <c r="F613" s="9">
        <f t="shared" ref="F613:F676" si="38">E613^4</f>
        <v>15452575650.763603</v>
      </c>
      <c r="G613" s="1"/>
      <c r="H613" s="1"/>
      <c r="I613" s="1"/>
      <c r="J613" s="1">
        <v>2897</v>
      </c>
      <c r="K613" s="86">
        <f t="shared" si="36"/>
        <v>48.283333333333331</v>
      </c>
      <c r="L613" s="1">
        <v>128</v>
      </c>
    </row>
    <row r="614" spans="1:12">
      <c r="A614" s="9">
        <f t="shared" si="37"/>
        <v>579.00119999999993</v>
      </c>
      <c r="B614" s="1">
        <v>9.6500199999999996</v>
      </c>
      <c r="C614" s="1">
        <v>38.58</v>
      </c>
      <c r="D614" s="1">
        <v>315</v>
      </c>
      <c r="E614" s="86">
        <f t="shared" si="35"/>
        <v>351.26210649193035</v>
      </c>
      <c r="F614" s="9">
        <f t="shared" si="38"/>
        <v>15223874871.405018</v>
      </c>
      <c r="G614" s="1"/>
      <c r="H614" s="1"/>
      <c r="I614" s="1"/>
      <c r="J614" s="1">
        <v>2907</v>
      </c>
      <c r="K614" s="86">
        <f t="shared" si="36"/>
        <v>48.45</v>
      </c>
      <c r="L614" s="1">
        <v>129</v>
      </c>
    </row>
    <row r="615" spans="1:12">
      <c r="A615" s="9">
        <f t="shared" si="37"/>
        <v>580.00139999999999</v>
      </c>
      <c r="B615" s="1">
        <v>9.6666899999999991</v>
      </c>
      <c r="C615" s="1">
        <v>38.478999999999999</v>
      </c>
      <c r="D615" s="1">
        <v>329</v>
      </c>
      <c r="E615" s="86">
        <f t="shared" si="35"/>
        <v>349.96194445408958</v>
      </c>
      <c r="F615" s="9">
        <f t="shared" si="38"/>
        <v>14999724538.244268</v>
      </c>
      <c r="G615" s="1"/>
      <c r="H615" s="1"/>
      <c r="I615" s="1"/>
      <c r="J615" s="1">
        <v>2913</v>
      </c>
      <c r="K615" s="86">
        <f t="shared" si="36"/>
        <v>48.55</v>
      </c>
      <c r="L615" s="1">
        <v>129</v>
      </c>
    </row>
    <row r="616" spans="1:12">
      <c r="A616" s="9">
        <f t="shared" si="37"/>
        <v>581.00160000000005</v>
      </c>
      <c r="B616" s="1">
        <v>9.6833600000000004</v>
      </c>
      <c r="C616" s="1">
        <v>38.478999999999999</v>
      </c>
      <c r="D616" s="1">
        <v>358</v>
      </c>
      <c r="E616" s="86">
        <f t="shared" si="35"/>
        <v>348.90641026531347</v>
      </c>
      <c r="F616" s="9">
        <f t="shared" si="38"/>
        <v>14819576545.722265</v>
      </c>
      <c r="G616" s="1"/>
      <c r="H616" s="1"/>
      <c r="I616" s="1"/>
      <c r="J616" s="1">
        <v>2919</v>
      </c>
      <c r="K616" s="86">
        <f t="shared" si="36"/>
        <v>48.65</v>
      </c>
      <c r="L616" s="1">
        <v>129</v>
      </c>
    </row>
    <row r="617" spans="1:12">
      <c r="A617" s="9">
        <f t="shared" si="37"/>
        <v>582.00120000000004</v>
      </c>
      <c r="B617" s="1">
        <v>9.7000200000000003</v>
      </c>
      <c r="C617" s="1">
        <v>38.783000000000001</v>
      </c>
      <c r="D617" s="1">
        <v>375</v>
      </c>
      <c r="E617" s="86">
        <f t="shared" si="35"/>
        <v>348.11360947567397</v>
      </c>
      <c r="F617" s="9">
        <f t="shared" si="38"/>
        <v>14685340114.882694</v>
      </c>
      <c r="G617" s="1"/>
      <c r="H617" s="1"/>
      <c r="I617" s="1"/>
      <c r="J617" s="1">
        <v>2924</v>
      </c>
      <c r="K617" s="86">
        <f t="shared" si="36"/>
        <v>48.733333333333334</v>
      </c>
      <c r="L617" s="1">
        <v>130</v>
      </c>
    </row>
    <row r="618" spans="1:12">
      <c r="A618" s="9">
        <f t="shared" si="37"/>
        <v>583.00139999999999</v>
      </c>
      <c r="B618" s="1">
        <v>9.7166899999999998</v>
      </c>
      <c r="C618" s="1">
        <v>39.195</v>
      </c>
      <c r="D618" s="1">
        <v>346</v>
      </c>
      <c r="E618" s="86">
        <f t="shared" si="35"/>
        <v>347.40333182369903</v>
      </c>
      <c r="F618" s="9">
        <f t="shared" si="38"/>
        <v>14565852815.233252</v>
      </c>
      <c r="G618" s="1"/>
      <c r="H618" s="1"/>
      <c r="I618" s="1"/>
      <c r="J618" s="1">
        <v>2925</v>
      </c>
      <c r="K618" s="86">
        <f t="shared" si="36"/>
        <v>48.75</v>
      </c>
      <c r="L618" s="1">
        <v>130</v>
      </c>
    </row>
    <row r="619" spans="1:12">
      <c r="A619" s="9">
        <f t="shared" si="37"/>
        <v>584.00159999999994</v>
      </c>
      <c r="B619" s="1">
        <v>9.7333599999999993</v>
      </c>
      <c r="C619" s="1">
        <v>38.58</v>
      </c>
      <c r="D619" s="1">
        <v>297</v>
      </c>
      <c r="E619" s="86">
        <f t="shared" si="35"/>
        <v>346.5999986064914</v>
      </c>
      <c r="F619" s="9">
        <f t="shared" si="38"/>
        <v>14431591475.944193</v>
      </c>
      <c r="G619" s="1"/>
      <c r="H619" s="1"/>
      <c r="I619" s="1"/>
      <c r="J619" s="1">
        <v>2929</v>
      </c>
      <c r="K619" s="86">
        <f t="shared" si="36"/>
        <v>48.81666666666667</v>
      </c>
      <c r="L619" s="1">
        <v>130</v>
      </c>
    </row>
    <row r="620" spans="1:12">
      <c r="A620" s="9">
        <f t="shared" si="37"/>
        <v>585.00119999999993</v>
      </c>
      <c r="B620" s="1">
        <v>9.7500199999999992</v>
      </c>
      <c r="C620" s="1">
        <v>39.091999999999999</v>
      </c>
      <c r="D620" s="1">
        <v>286</v>
      </c>
      <c r="E620" s="86">
        <f t="shared" si="35"/>
        <v>345.74153717522285</v>
      </c>
      <c r="F620" s="9">
        <f t="shared" si="38"/>
        <v>14289144700.88377</v>
      </c>
      <c r="G620" s="1"/>
      <c r="H620" s="1"/>
      <c r="I620" s="1"/>
      <c r="J620" s="1">
        <v>2936</v>
      </c>
      <c r="K620" s="86">
        <f t="shared" si="36"/>
        <v>48.93333333333333</v>
      </c>
      <c r="L620" s="1">
        <v>129</v>
      </c>
    </row>
    <row r="621" spans="1:12">
      <c r="A621" s="9">
        <f t="shared" si="37"/>
        <v>586.00139999999999</v>
      </c>
      <c r="B621" s="1">
        <v>9.7666900000000005</v>
      </c>
      <c r="C621" s="1">
        <v>38.884999999999998</v>
      </c>
      <c r="D621" s="1">
        <v>310</v>
      </c>
      <c r="E621" s="86">
        <f t="shared" si="35"/>
        <v>344.93680354635956</v>
      </c>
      <c r="F621" s="9">
        <f t="shared" si="38"/>
        <v>14156573174.923607</v>
      </c>
      <c r="G621" s="1"/>
      <c r="H621" s="1"/>
      <c r="I621" s="1"/>
      <c r="J621" s="1">
        <v>2939</v>
      </c>
      <c r="K621" s="86">
        <f t="shared" si="36"/>
        <v>48.983333333333334</v>
      </c>
      <c r="L621" s="1">
        <v>129</v>
      </c>
    </row>
    <row r="622" spans="1:12">
      <c r="A622" s="9">
        <f t="shared" si="37"/>
        <v>587.00160000000005</v>
      </c>
      <c r="B622" s="1">
        <v>9.7833600000000001</v>
      </c>
      <c r="C622" s="1">
        <v>38.884999999999998</v>
      </c>
      <c r="D622" s="1">
        <v>340</v>
      </c>
      <c r="E622" s="86">
        <f t="shared" si="35"/>
        <v>344.1416648120242</v>
      </c>
      <c r="F622" s="9">
        <f t="shared" si="38"/>
        <v>14026490478.107298</v>
      </c>
      <c r="G622" s="1"/>
      <c r="H622" s="1"/>
      <c r="I622" s="1"/>
      <c r="J622" s="1">
        <v>2941</v>
      </c>
      <c r="K622" s="86">
        <f t="shared" si="36"/>
        <v>49.016666666666666</v>
      </c>
      <c r="L622" s="1">
        <v>129</v>
      </c>
    </row>
    <row r="623" spans="1:12">
      <c r="A623" s="9">
        <f t="shared" si="37"/>
        <v>588.00120000000004</v>
      </c>
      <c r="B623" s="1">
        <v>9.80002</v>
      </c>
      <c r="C623" s="1">
        <v>38.988</v>
      </c>
      <c r="D623" s="1">
        <v>374</v>
      </c>
      <c r="E623" s="86">
        <f t="shared" si="35"/>
        <v>343.44461367263773</v>
      </c>
      <c r="F623" s="9">
        <f t="shared" si="38"/>
        <v>13913193925.332664</v>
      </c>
      <c r="G623" s="1"/>
      <c r="H623" s="1"/>
      <c r="I623" s="1"/>
      <c r="J623" s="1">
        <v>2947</v>
      </c>
      <c r="K623" s="86">
        <f t="shared" si="36"/>
        <v>49.116666666666667</v>
      </c>
      <c r="L623" s="1">
        <v>131</v>
      </c>
    </row>
    <row r="624" spans="1:12">
      <c r="A624" s="9">
        <f t="shared" si="37"/>
        <v>589.00139999999999</v>
      </c>
      <c r="B624" s="1">
        <v>9.8166899999999995</v>
      </c>
      <c r="C624" s="1">
        <v>39.195</v>
      </c>
      <c r="D624" s="1">
        <v>339</v>
      </c>
      <c r="E624" s="86">
        <f t="shared" si="35"/>
        <v>342.8534895439733</v>
      </c>
      <c r="F624" s="9">
        <f t="shared" si="38"/>
        <v>13817653447.466265</v>
      </c>
      <c r="G624" s="1"/>
      <c r="H624" s="1"/>
      <c r="I624" s="1"/>
      <c r="J624" s="1">
        <v>2954</v>
      </c>
      <c r="K624" s="86">
        <f t="shared" si="36"/>
        <v>49.233333333333334</v>
      </c>
      <c r="L624" s="1">
        <v>131</v>
      </c>
    </row>
    <row r="625" spans="1:12">
      <c r="A625" s="9">
        <f t="shared" si="37"/>
        <v>590.00099999999998</v>
      </c>
      <c r="B625" s="1">
        <v>9.8333499999999994</v>
      </c>
      <c r="C625" s="1">
        <v>39.091999999999999</v>
      </c>
      <c r="D625" s="1">
        <v>323</v>
      </c>
      <c r="E625" s="86">
        <f t="shared" si="35"/>
        <v>342.35399034828305</v>
      </c>
      <c r="F625" s="9">
        <f t="shared" si="38"/>
        <v>13737306142.534115</v>
      </c>
      <c r="G625" s="1"/>
      <c r="H625" s="1"/>
      <c r="I625" s="1"/>
      <c r="J625" s="1">
        <v>2955</v>
      </c>
      <c r="K625" s="86">
        <f t="shared" si="36"/>
        <v>49.25</v>
      </c>
      <c r="L625" s="1">
        <v>131</v>
      </c>
    </row>
    <row r="626" spans="1:12">
      <c r="A626" s="9">
        <f t="shared" si="37"/>
        <v>591.00120000000004</v>
      </c>
      <c r="B626" s="1">
        <v>9.8500200000000007</v>
      </c>
      <c r="C626" s="1">
        <v>38.884999999999998</v>
      </c>
      <c r="D626" s="1">
        <v>321</v>
      </c>
      <c r="E626" s="86">
        <f t="shared" si="35"/>
        <v>341.98214493687664</v>
      </c>
      <c r="F626" s="9">
        <f t="shared" si="38"/>
        <v>13677720589.066128</v>
      </c>
      <c r="G626" s="1"/>
      <c r="H626" s="1"/>
      <c r="I626" s="1"/>
      <c r="J626" s="1">
        <v>2959</v>
      </c>
      <c r="K626" s="86">
        <f t="shared" si="36"/>
        <v>49.31666666666667</v>
      </c>
      <c r="L626" s="1">
        <v>130</v>
      </c>
    </row>
    <row r="627" spans="1:12">
      <c r="A627" s="9">
        <f t="shared" si="37"/>
        <v>592.00139999999999</v>
      </c>
      <c r="B627" s="1">
        <v>9.8666900000000002</v>
      </c>
      <c r="C627" s="1">
        <v>38.58</v>
      </c>
      <c r="D627" s="1">
        <v>359</v>
      </c>
      <c r="E627" s="86">
        <f t="shared" si="35"/>
        <v>341.55274917250154</v>
      </c>
      <c r="F627" s="9">
        <f t="shared" si="38"/>
        <v>13609154401.58577</v>
      </c>
      <c r="G627" s="1"/>
      <c r="H627" s="1"/>
      <c r="I627" s="1"/>
      <c r="J627" s="1">
        <v>2966</v>
      </c>
      <c r="K627" s="86">
        <f t="shared" si="36"/>
        <v>49.43333333333333</v>
      </c>
      <c r="L627" s="1">
        <v>130</v>
      </c>
    </row>
    <row r="628" spans="1:12">
      <c r="A628" s="9">
        <f t="shared" si="37"/>
        <v>593.00099999999998</v>
      </c>
      <c r="B628" s="1">
        <v>9.8833500000000001</v>
      </c>
      <c r="C628" s="1">
        <v>38.378999999999998</v>
      </c>
      <c r="D628" s="1">
        <v>343</v>
      </c>
      <c r="E628" s="86">
        <f t="shared" si="35"/>
        <v>340.91638385153988</v>
      </c>
      <c r="F628" s="9">
        <f t="shared" si="38"/>
        <v>13508013707.980328</v>
      </c>
      <c r="G628" s="1"/>
      <c r="H628" s="1"/>
      <c r="I628" s="1"/>
      <c r="J628" s="1">
        <v>2973</v>
      </c>
      <c r="K628" s="86">
        <f t="shared" si="36"/>
        <v>49.55</v>
      </c>
      <c r="L628" s="1">
        <v>130</v>
      </c>
    </row>
    <row r="629" spans="1:12">
      <c r="A629" s="9">
        <f t="shared" si="37"/>
        <v>594.00119999999993</v>
      </c>
      <c r="B629" s="1">
        <v>9.9000199999999996</v>
      </c>
      <c r="C629" s="1">
        <v>38.279000000000003</v>
      </c>
      <c r="D629" s="1">
        <v>338</v>
      </c>
      <c r="E629" s="86">
        <f t="shared" si="35"/>
        <v>340.20589278603683</v>
      </c>
      <c r="F629" s="9">
        <f t="shared" si="38"/>
        <v>13395759055.101448</v>
      </c>
      <c r="G629" s="1"/>
      <c r="H629" s="1"/>
      <c r="I629" s="1"/>
      <c r="J629" s="1">
        <v>2974</v>
      </c>
      <c r="K629" s="86">
        <f t="shared" si="36"/>
        <v>49.56666666666667</v>
      </c>
      <c r="L629" s="1">
        <v>130</v>
      </c>
    </row>
    <row r="630" spans="1:12">
      <c r="A630" s="9">
        <f t="shared" si="37"/>
        <v>595.00139999999999</v>
      </c>
      <c r="B630" s="1">
        <v>9.9166899999999991</v>
      </c>
      <c r="C630" s="1">
        <v>38.279000000000003</v>
      </c>
      <c r="D630" s="1">
        <v>324</v>
      </c>
      <c r="E630" s="86">
        <f t="shared" si="35"/>
        <v>339.54697795634166</v>
      </c>
      <c r="F630" s="9">
        <f t="shared" si="38"/>
        <v>13292279906.797718</v>
      </c>
      <c r="G630" s="1"/>
      <c r="H630" s="1"/>
      <c r="I630" s="1"/>
      <c r="J630" s="1">
        <v>2977</v>
      </c>
      <c r="K630" s="86">
        <f t="shared" si="36"/>
        <v>49.616666666666667</v>
      </c>
      <c r="L630" s="1">
        <v>130</v>
      </c>
    </row>
    <row r="631" spans="1:12">
      <c r="A631" s="9">
        <f t="shared" si="37"/>
        <v>596.00100000000009</v>
      </c>
      <c r="B631" s="1">
        <v>9.9333500000000008</v>
      </c>
      <c r="C631" s="1">
        <v>38.081000000000003</v>
      </c>
      <c r="D631" s="1">
        <v>308</v>
      </c>
      <c r="E631" s="86">
        <f t="shared" si="35"/>
        <v>338.85567195969998</v>
      </c>
      <c r="F631" s="9">
        <f t="shared" si="38"/>
        <v>13184359546.545031</v>
      </c>
      <c r="G631" s="1"/>
      <c r="H631" s="1"/>
      <c r="I631" s="1"/>
      <c r="J631" s="1">
        <v>2985</v>
      </c>
      <c r="K631" s="86">
        <f t="shared" si="36"/>
        <v>49.75</v>
      </c>
      <c r="L631" s="1">
        <v>129</v>
      </c>
    </row>
    <row r="632" spans="1:12">
      <c r="A632" s="9">
        <f t="shared" si="37"/>
        <v>597.00120000000004</v>
      </c>
      <c r="B632" s="1">
        <v>9.9500200000000003</v>
      </c>
      <c r="C632" s="1">
        <v>38.478999999999999</v>
      </c>
      <c r="D632" s="1">
        <v>333</v>
      </c>
      <c r="E632" s="86">
        <f t="shared" si="35"/>
        <v>338.22677411664614</v>
      </c>
      <c r="F632" s="9">
        <f t="shared" si="38"/>
        <v>13086753853.894548</v>
      </c>
      <c r="G632" s="1"/>
      <c r="H632" s="1"/>
      <c r="I632" s="1"/>
      <c r="J632" s="1">
        <v>2992</v>
      </c>
      <c r="K632" s="86">
        <f t="shared" si="36"/>
        <v>49.866666666666667</v>
      </c>
      <c r="L632" s="1">
        <v>126</v>
      </c>
    </row>
    <row r="633" spans="1:12">
      <c r="A633" s="9">
        <f t="shared" si="37"/>
        <v>598.00139999999999</v>
      </c>
      <c r="B633" s="1">
        <v>9.9666899999999998</v>
      </c>
      <c r="C633" s="1">
        <v>37.595999999999997</v>
      </c>
      <c r="D633" s="1">
        <v>357</v>
      </c>
      <c r="E633" s="86">
        <f t="shared" si="35"/>
        <v>337.72009918459645</v>
      </c>
      <c r="F633" s="9">
        <f t="shared" si="38"/>
        <v>13008512319.873213</v>
      </c>
      <c r="G633" s="1"/>
      <c r="H633" s="1"/>
      <c r="I633" s="1"/>
      <c r="J633" s="1">
        <v>2995</v>
      </c>
      <c r="K633" s="86">
        <f t="shared" si="36"/>
        <v>49.916666666666664</v>
      </c>
      <c r="L633" s="1">
        <v>124</v>
      </c>
    </row>
    <row r="634" spans="1:12">
      <c r="A634" s="9">
        <f t="shared" si="37"/>
        <v>599.00099999999998</v>
      </c>
      <c r="B634" s="1">
        <v>9.9833499999999997</v>
      </c>
      <c r="C634" s="1">
        <v>37.787999999999997</v>
      </c>
      <c r="D634" s="1">
        <v>334</v>
      </c>
      <c r="E634" s="86">
        <f t="shared" si="35"/>
        <v>337.27701463193517</v>
      </c>
      <c r="F634" s="9">
        <f t="shared" si="38"/>
        <v>12940378529.741049</v>
      </c>
      <c r="G634" s="1"/>
      <c r="H634" s="1"/>
      <c r="I634" s="1"/>
      <c r="J634" s="1">
        <v>2999</v>
      </c>
      <c r="K634" s="86">
        <f t="shared" si="36"/>
        <v>49.983333333333334</v>
      </c>
      <c r="L634" s="1">
        <v>123</v>
      </c>
    </row>
    <row r="635" spans="1:12">
      <c r="A635" s="9">
        <f t="shared" si="37"/>
        <v>600.00119999999993</v>
      </c>
      <c r="B635" s="1">
        <v>10.000019999999999</v>
      </c>
      <c r="C635" s="1">
        <v>37.5</v>
      </c>
      <c r="D635" s="1">
        <v>377</v>
      </c>
      <c r="E635" s="86">
        <f t="shared" si="35"/>
        <v>337.01878273717091</v>
      </c>
      <c r="F635" s="9">
        <f t="shared" si="38"/>
        <v>12900793469.647432</v>
      </c>
      <c r="G635" s="1"/>
      <c r="H635" s="1"/>
      <c r="I635" s="1"/>
      <c r="J635" s="1">
        <v>3006</v>
      </c>
      <c r="K635" s="86">
        <f t="shared" si="36"/>
        <v>50.1</v>
      </c>
      <c r="L635" s="1">
        <v>121</v>
      </c>
    </row>
    <row r="636" spans="1:12">
      <c r="A636" s="9">
        <f t="shared" si="37"/>
        <v>601.00079999999991</v>
      </c>
      <c r="B636" s="1">
        <v>10.016679999999999</v>
      </c>
      <c r="C636" s="1">
        <v>37.405000000000001</v>
      </c>
      <c r="D636" s="1">
        <v>362</v>
      </c>
      <c r="E636" s="86">
        <f t="shared" si="35"/>
        <v>336.93733791123469</v>
      </c>
      <c r="F636" s="9">
        <f t="shared" si="38"/>
        <v>12888327433.682766</v>
      </c>
      <c r="G636" s="1"/>
      <c r="H636" s="1"/>
      <c r="I636" s="1"/>
      <c r="J636" s="1">
        <v>3011</v>
      </c>
      <c r="K636" s="86">
        <f t="shared" si="36"/>
        <v>50.18333333333333</v>
      </c>
      <c r="L636" s="1">
        <v>122</v>
      </c>
    </row>
    <row r="637" spans="1:12">
      <c r="A637" s="9">
        <f t="shared" si="37"/>
        <v>602.00099999999998</v>
      </c>
      <c r="B637" s="1">
        <v>10.03335</v>
      </c>
      <c r="C637" s="1">
        <v>37.216000000000001</v>
      </c>
      <c r="D637" s="1">
        <v>336</v>
      </c>
      <c r="E637" s="86">
        <f t="shared" ref="E637:E700" si="39">(AVERAGE(D613:D637)-E636)*(2/(1+25))+E636</f>
        <v>336.92061961037047</v>
      </c>
      <c r="F637" s="9">
        <f t="shared" si="38"/>
        <v>12885769629.901854</v>
      </c>
      <c r="G637" s="1"/>
      <c r="H637" s="1"/>
      <c r="I637" s="1"/>
      <c r="J637" s="1">
        <v>3018</v>
      </c>
      <c r="K637" s="86">
        <f t="shared" si="36"/>
        <v>50.3</v>
      </c>
      <c r="L637" s="1">
        <v>123</v>
      </c>
    </row>
    <row r="638" spans="1:12">
      <c r="A638" s="9">
        <f t="shared" si="37"/>
        <v>603.00120000000004</v>
      </c>
      <c r="B638" s="1">
        <v>10.05002</v>
      </c>
      <c r="C638" s="1">
        <v>37.595999999999997</v>
      </c>
      <c r="D638" s="1">
        <v>328</v>
      </c>
      <c r="E638" s="86">
        <f t="shared" si="39"/>
        <v>336.88672579418812</v>
      </c>
      <c r="F638" s="9">
        <f t="shared" si="38"/>
        <v>12880585239.493885</v>
      </c>
      <c r="G638" s="1"/>
      <c r="H638" s="1"/>
      <c r="I638" s="1"/>
      <c r="J638" s="1">
        <v>3025</v>
      </c>
      <c r="K638" s="86">
        <f t="shared" si="36"/>
        <v>50.416666666666664</v>
      </c>
      <c r="L638" s="1">
        <v>125</v>
      </c>
    </row>
    <row r="639" spans="1:12">
      <c r="A639" s="9">
        <f t="shared" si="37"/>
        <v>604.00080000000003</v>
      </c>
      <c r="B639" s="1">
        <v>10.06668</v>
      </c>
      <c r="C639" s="1">
        <v>37.595999999999997</v>
      </c>
      <c r="D639" s="1">
        <v>346</v>
      </c>
      <c r="E639" s="86">
        <f t="shared" si="39"/>
        <v>336.95082381001981</v>
      </c>
      <c r="F639" s="9">
        <f t="shared" si="38"/>
        <v>12890390976.011209</v>
      </c>
      <c r="G639" s="1"/>
      <c r="H639" s="1"/>
      <c r="I639" s="1"/>
      <c r="J639" s="1">
        <v>3027</v>
      </c>
      <c r="K639" s="86">
        <f t="shared" si="36"/>
        <v>50.45</v>
      </c>
      <c r="L639" s="1">
        <v>126</v>
      </c>
    </row>
    <row r="640" spans="1:12">
      <c r="A640" s="9">
        <f t="shared" si="37"/>
        <v>605.00099999999998</v>
      </c>
      <c r="B640" s="1">
        <v>10.083349999999999</v>
      </c>
      <c r="C640" s="1">
        <v>37.787999999999997</v>
      </c>
      <c r="D640" s="1">
        <v>401</v>
      </c>
      <c r="E640" s="86">
        <f t="shared" si="39"/>
        <v>337.23152967078749</v>
      </c>
      <c r="F640" s="9">
        <f t="shared" si="38"/>
        <v>12933399417.21331</v>
      </c>
      <c r="G640" s="1"/>
      <c r="H640" s="1"/>
      <c r="I640" s="1"/>
      <c r="J640" s="1">
        <v>3034</v>
      </c>
      <c r="K640" s="86">
        <f t="shared" si="36"/>
        <v>50.56666666666667</v>
      </c>
      <c r="L640" s="1">
        <v>126</v>
      </c>
    </row>
    <row r="641" spans="1:12">
      <c r="A641" s="9">
        <f t="shared" si="37"/>
        <v>606.00120000000004</v>
      </c>
      <c r="B641" s="1">
        <v>10.100020000000001</v>
      </c>
      <c r="C641" s="1">
        <v>37.787999999999997</v>
      </c>
      <c r="D641" s="1">
        <v>394</v>
      </c>
      <c r="E641" s="86">
        <f t="shared" si="39"/>
        <v>337.60141200380383</v>
      </c>
      <c r="F641" s="9">
        <f t="shared" si="38"/>
        <v>12990235291.640158</v>
      </c>
      <c r="G641" s="1"/>
      <c r="H641" s="1"/>
      <c r="I641" s="1"/>
      <c r="J641" s="1">
        <v>3042</v>
      </c>
      <c r="K641" s="86">
        <f t="shared" si="36"/>
        <v>50.7</v>
      </c>
      <c r="L641" s="1">
        <v>126</v>
      </c>
    </row>
    <row r="642" spans="1:12">
      <c r="A642" s="9">
        <f t="shared" si="37"/>
        <v>607.00080000000003</v>
      </c>
      <c r="B642" s="1">
        <v>10.116680000000001</v>
      </c>
      <c r="C642" s="1">
        <v>37.405000000000001</v>
      </c>
      <c r="D642" s="1">
        <v>365</v>
      </c>
      <c r="E642" s="86">
        <f t="shared" si="39"/>
        <v>337.91207261889582</v>
      </c>
      <c r="F642" s="9">
        <f t="shared" si="38"/>
        <v>13038115756.974232</v>
      </c>
      <c r="G642" s="1"/>
      <c r="H642" s="1"/>
      <c r="I642" s="1"/>
      <c r="J642" s="1">
        <v>3048</v>
      </c>
      <c r="K642" s="86">
        <f t="shared" si="36"/>
        <v>50.8</v>
      </c>
      <c r="L642" s="1">
        <v>126</v>
      </c>
    </row>
    <row r="643" spans="1:12">
      <c r="A643" s="9">
        <f t="shared" si="37"/>
        <v>608.00099999999998</v>
      </c>
      <c r="B643" s="1">
        <v>10.13335</v>
      </c>
      <c r="C643" s="1">
        <v>37.405000000000001</v>
      </c>
      <c r="D643" s="1">
        <v>355</v>
      </c>
      <c r="E643" s="86">
        <f t="shared" si="39"/>
        <v>338.22652857128844</v>
      </c>
      <c r="F643" s="9">
        <f t="shared" si="38"/>
        <v>13086715851.129509</v>
      </c>
      <c r="G643" s="1"/>
      <c r="H643" s="1"/>
      <c r="I643" s="1"/>
      <c r="J643" s="1">
        <v>3054</v>
      </c>
      <c r="K643" s="86">
        <f t="shared" si="36"/>
        <v>50.9</v>
      </c>
      <c r="L643" s="1">
        <v>126</v>
      </c>
    </row>
    <row r="644" spans="1:12">
      <c r="A644" s="9">
        <f t="shared" si="37"/>
        <v>609.00119999999993</v>
      </c>
      <c r="B644" s="1">
        <v>10.15002</v>
      </c>
      <c r="C644" s="1">
        <v>37.405000000000001</v>
      </c>
      <c r="D644" s="1">
        <v>348</v>
      </c>
      <c r="E644" s="86">
        <f t="shared" si="39"/>
        <v>338.67371868118931</v>
      </c>
      <c r="F644" s="9">
        <f t="shared" si="38"/>
        <v>13156064244.206829</v>
      </c>
      <c r="G644" s="1"/>
      <c r="H644" s="1"/>
      <c r="I644" s="1"/>
      <c r="J644" s="1">
        <v>3061</v>
      </c>
      <c r="K644" s="86">
        <f t="shared" si="36"/>
        <v>51.016666666666666</v>
      </c>
      <c r="L644" s="1">
        <v>126</v>
      </c>
    </row>
    <row r="645" spans="1:12">
      <c r="A645" s="9">
        <f t="shared" si="37"/>
        <v>610.00080000000003</v>
      </c>
      <c r="B645" s="1">
        <v>10.166679999999999</v>
      </c>
      <c r="C645" s="1">
        <v>37.122</v>
      </c>
      <c r="D645" s="1">
        <v>352</v>
      </c>
      <c r="E645" s="86">
        <f t="shared" si="39"/>
        <v>339.28958647494397</v>
      </c>
      <c r="F645" s="9">
        <f t="shared" si="38"/>
        <v>13252021191.053934</v>
      </c>
      <c r="G645" s="1"/>
      <c r="H645" s="1"/>
      <c r="I645" s="1"/>
      <c r="J645" s="1">
        <v>3062</v>
      </c>
      <c r="K645" s="86">
        <f t="shared" si="36"/>
        <v>51.033333333333331</v>
      </c>
      <c r="L645" s="1">
        <v>126</v>
      </c>
    </row>
    <row r="646" spans="1:12">
      <c r="A646" s="9">
        <f t="shared" si="37"/>
        <v>611.00100000000009</v>
      </c>
      <c r="B646" s="1">
        <v>10.183350000000001</v>
      </c>
      <c r="C646" s="1">
        <v>37.029000000000003</v>
      </c>
      <c r="D646" s="1">
        <v>337</v>
      </c>
      <c r="E646" s="86">
        <f t="shared" si="39"/>
        <v>339.94115674610214</v>
      </c>
      <c r="F646" s="9">
        <f t="shared" si="38"/>
        <v>13354111300.3279</v>
      </c>
      <c r="G646" s="1"/>
      <c r="H646" s="1"/>
      <c r="I646" s="1"/>
      <c r="J646" s="1">
        <v>3066</v>
      </c>
      <c r="K646" s="86">
        <f t="shared" si="36"/>
        <v>51.1</v>
      </c>
      <c r="L646" s="1">
        <v>122</v>
      </c>
    </row>
    <row r="647" spans="1:12">
      <c r="A647" s="9">
        <f t="shared" si="37"/>
        <v>612.00120000000004</v>
      </c>
      <c r="B647" s="1">
        <v>10.20002</v>
      </c>
      <c r="C647" s="1">
        <v>36.569000000000003</v>
      </c>
      <c r="D647" s="1">
        <v>378</v>
      </c>
      <c r="E647" s="86">
        <f t="shared" si="39"/>
        <v>340.65952930409429</v>
      </c>
      <c r="F647" s="9">
        <f t="shared" si="38"/>
        <v>13467350650.787401</v>
      </c>
      <c r="G647" s="1"/>
      <c r="H647" s="1"/>
      <c r="I647" s="1"/>
      <c r="J647" s="1">
        <v>3070</v>
      </c>
      <c r="K647" s="86">
        <f t="shared" si="36"/>
        <v>51.166666666666664</v>
      </c>
      <c r="L647" s="1">
        <v>117</v>
      </c>
    </row>
    <row r="648" spans="1:12">
      <c r="A648" s="9">
        <f t="shared" si="37"/>
        <v>613.00080000000003</v>
      </c>
      <c r="B648" s="1">
        <v>10.21668</v>
      </c>
      <c r="C648" s="1">
        <v>36.21</v>
      </c>
      <c r="D648" s="1">
        <v>347</v>
      </c>
      <c r="E648" s="86">
        <f t="shared" si="39"/>
        <v>341.23956551147165</v>
      </c>
      <c r="F648" s="9">
        <f t="shared" si="38"/>
        <v>13559307856.211353</v>
      </c>
      <c r="G648" s="1"/>
      <c r="H648" s="1"/>
      <c r="I648" s="1"/>
      <c r="J648" s="1">
        <v>3075</v>
      </c>
      <c r="K648" s="86">
        <f t="shared" si="36"/>
        <v>51.25</v>
      </c>
      <c r="L648" s="1">
        <v>115</v>
      </c>
    </row>
    <row r="649" spans="1:12">
      <c r="A649" s="9">
        <f t="shared" si="37"/>
        <v>614.00099999999998</v>
      </c>
      <c r="B649" s="1">
        <v>10.23335</v>
      </c>
      <c r="C649" s="1">
        <v>35.771000000000001</v>
      </c>
      <c r="D649" s="1">
        <v>397</v>
      </c>
      <c r="E649" s="86">
        <f t="shared" si="39"/>
        <v>341.95344508751231</v>
      </c>
      <c r="F649" s="9">
        <f t="shared" si="38"/>
        <v>13673129716.543655</v>
      </c>
      <c r="G649" s="1"/>
      <c r="H649" s="1"/>
      <c r="I649" s="1"/>
      <c r="J649" s="1">
        <v>3078</v>
      </c>
      <c r="K649" s="86">
        <f t="shared" si="36"/>
        <v>51.3</v>
      </c>
      <c r="L649" s="1">
        <v>116</v>
      </c>
    </row>
    <row r="650" spans="1:12">
      <c r="A650" s="9">
        <f t="shared" si="37"/>
        <v>615.00119999999993</v>
      </c>
      <c r="B650" s="1">
        <v>10.250019999999999</v>
      </c>
      <c r="C650" s="1">
        <v>35.512</v>
      </c>
      <c r="D650" s="1">
        <v>400</v>
      </c>
      <c r="E650" s="86">
        <f t="shared" si="39"/>
        <v>342.84933392693443</v>
      </c>
      <c r="F650" s="9">
        <f t="shared" si="38"/>
        <v>13816983542.286436</v>
      </c>
      <c r="G650" s="1"/>
      <c r="H650" s="1"/>
      <c r="I650" s="1"/>
      <c r="J650" s="1">
        <v>3083</v>
      </c>
      <c r="K650" s="86">
        <f t="shared" si="36"/>
        <v>51.383333333333333</v>
      </c>
      <c r="L650" s="1">
        <v>117</v>
      </c>
    </row>
    <row r="651" spans="1:12">
      <c r="A651" s="9">
        <f t="shared" si="37"/>
        <v>616.00079999999991</v>
      </c>
      <c r="B651" s="1">
        <v>10.266679999999999</v>
      </c>
      <c r="C651" s="1">
        <v>35.427</v>
      </c>
      <c r="D651" s="1">
        <v>366</v>
      </c>
      <c r="E651" s="86">
        <f t="shared" si="39"/>
        <v>343.81476977870869</v>
      </c>
      <c r="F651" s="9">
        <f t="shared" si="38"/>
        <v>13973272148.901804</v>
      </c>
      <c r="G651" s="1"/>
      <c r="H651" s="1"/>
      <c r="I651" s="1"/>
      <c r="J651" s="1">
        <v>3089</v>
      </c>
      <c r="K651" s="86">
        <f t="shared" si="36"/>
        <v>51.483333333333334</v>
      </c>
      <c r="L651" s="1">
        <v>119</v>
      </c>
    </row>
    <row r="652" spans="1:12">
      <c r="A652" s="9">
        <f t="shared" si="37"/>
        <v>617.00099999999998</v>
      </c>
      <c r="B652" s="1">
        <v>10.28335</v>
      </c>
      <c r="C652" s="1">
        <v>35.256999999999998</v>
      </c>
      <c r="D652" s="1">
        <v>394</v>
      </c>
      <c r="E652" s="86">
        <f t="shared" si="39"/>
        <v>344.81363364188496</v>
      </c>
      <c r="F652" s="9">
        <f t="shared" si="38"/>
        <v>14136363907.256865</v>
      </c>
      <c r="G652" s="1"/>
      <c r="H652" s="1"/>
      <c r="I652" s="1"/>
      <c r="J652" s="1">
        <v>3096</v>
      </c>
      <c r="K652" s="86">
        <f t="shared" si="36"/>
        <v>51.6</v>
      </c>
      <c r="L652" s="1">
        <v>121</v>
      </c>
    </row>
    <row r="653" spans="1:12">
      <c r="A653" s="9">
        <f t="shared" si="37"/>
        <v>618.00060000000008</v>
      </c>
      <c r="B653" s="1">
        <v>10.30001</v>
      </c>
      <c r="C653" s="1">
        <v>35.173000000000002</v>
      </c>
      <c r="D653" s="1">
        <v>380</v>
      </c>
      <c r="E653" s="86">
        <f t="shared" si="39"/>
        <v>345.84950797712457</v>
      </c>
      <c r="F653" s="9">
        <f t="shared" si="38"/>
        <v>14307002355.7761</v>
      </c>
      <c r="G653" s="1"/>
      <c r="H653" s="1"/>
      <c r="I653" s="1"/>
      <c r="J653" s="1">
        <v>3103</v>
      </c>
      <c r="K653" s="86">
        <f t="shared" si="36"/>
        <v>51.716666666666669</v>
      </c>
      <c r="L653" s="1">
        <v>126</v>
      </c>
    </row>
    <row r="654" spans="1:12">
      <c r="A654" s="9">
        <f t="shared" si="37"/>
        <v>619.00080000000003</v>
      </c>
      <c r="B654" s="1">
        <v>10.31668</v>
      </c>
      <c r="C654" s="1">
        <v>35.006</v>
      </c>
      <c r="D654" s="1">
        <v>339</v>
      </c>
      <c r="E654" s="86">
        <f t="shared" si="39"/>
        <v>346.80877659426886</v>
      </c>
      <c r="F654" s="9">
        <f t="shared" si="38"/>
        <v>14466394962.375101</v>
      </c>
      <c r="G654" s="1"/>
      <c r="H654" s="1"/>
      <c r="I654" s="1"/>
      <c r="J654" s="1">
        <v>3112</v>
      </c>
      <c r="K654" s="86">
        <f t="shared" si="36"/>
        <v>51.866666666666667</v>
      </c>
      <c r="L654" s="1">
        <v>125</v>
      </c>
    </row>
    <row r="655" spans="1:12">
      <c r="A655" s="9">
        <f t="shared" si="37"/>
        <v>620.00099999999998</v>
      </c>
      <c r="B655" s="1">
        <v>10.333349999999999</v>
      </c>
      <c r="C655" s="1">
        <v>35.006</v>
      </c>
      <c r="D655" s="1">
        <v>411</v>
      </c>
      <c r="E655" s="86">
        <f t="shared" si="39"/>
        <v>347.96194762547896</v>
      </c>
      <c r="F655" s="9">
        <f t="shared" si="38"/>
        <v>14659765121.751171</v>
      </c>
      <c r="G655" s="1"/>
      <c r="H655" s="1"/>
      <c r="I655" s="1"/>
      <c r="J655" s="1">
        <v>3118</v>
      </c>
      <c r="K655" s="86">
        <f t="shared" si="36"/>
        <v>51.966666666666669</v>
      </c>
      <c r="L655" s="1">
        <v>125</v>
      </c>
    </row>
    <row r="656" spans="1:12">
      <c r="A656" s="9">
        <f t="shared" si="37"/>
        <v>621.00059999999996</v>
      </c>
      <c r="B656" s="1">
        <v>10.350009999999999</v>
      </c>
      <c r="C656" s="1">
        <v>35.173000000000002</v>
      </c>
      <c r="D656" s="1">
        <v>387</v>
      </c>
      <c r="E656" s="86">
        <f t="shared" si="39"/>
        <v>349.26949011582673</v>
      </c>
      <c r="F656" s="9">
        <f t="shared" si="38"/>
        <v>14881359238.231045</v>
      </c>
      <c r="G656" s="1"/>
      <c r="H656" s="1"/>
      <c r="I656" s="1"/>
      <c r="J656" s="1">
        <v>3125</v>
      </c>
      <c r="K656" s="86">
        <f t="shared" si="36"/>
        <v>52.083333333333336</v>
      </c>
      <c r="L656" s="1">
        <v>126</v>
      </c>
    </row>
    <row r="657" spans="1:12">
      <c r="A657" s="9">
        <f t="shared" si="37"/>
        <v>622.00080000000003</v>
      </c>
      <c r="B657" s="1">
        <v>10.366680000000001</v>
      </c>
      <c r="C657" s="1">
        <v>35.256999999999998</v>
      </c>
      <c r="D657" s="1">
        <v>368</v>
      </c>
      <c r="E657" s="86">
        <f t="shared" si="39"/>
        <v>350.58414472230157</v>
      </c>
      <c r="F657" s="9">
        <f t="shared" si="38"/>
        <v>15106681899.46249</v>
      </c>
      <c r="G657" s="1"/>
      <c r="H657" s="1"/>
      <c r="I657" s="1"/>
      <c r="J657" s="1">
        <v>3132</v>
      </c>
      <c r="K657" s="86">
        <f t="shared" si="36"/>
        <v>52.2</v>
      </c>
      <c r="L657" s="1">
        <v>126</v>
      </c>
    </row>
    <row r="658" spans="1:12">
      <c r="A658" s="9">
        <f t="shared" si="37"/>
        <v>623.00099999999998</v>
      </c>
      <c r="B658" s="1">
        <v>10.38335</v>
      </c>
      <c r="C658" s="1">
        <v>35.341999999999999</v>
      </c>
      <c r="D658" s="1">
        <v>392</v>
      </c>
      <c r="E658" s="86">
        <f t="shared" si="39"/>
        <v>351.90536435904761</v>
      </c>
      <c r="F658" s="9">
        <f t="shared" si="38"/>
        <v>15335698038.726263</v>
      </c>
      <c r="G658" s="1"/>
      <c r="H658" s="1"/>
      <c r="I658" s="1"/>
      <c r="J658" s="1">
        <v>3140</v>
      </c>
      <c r="K658" s="86">
        <f t="shared" si="36"/>
        <v>52.333333333333336</v>
      </c>
      <c r="L658" s="1">
        <v>126</v>
      </c>
    </row>
    <row r="659" spans="1:12">
      <c r="A659" s="9">
        <f t="shared" si="37"/>
        <v>624.00059999999996</v>
      </c>
      <c r="B659" s="1">
        <v>10.40001</v>
      </c>
      <c r="C659" s="1">
        <v>35.341999999999999</v>
      </c>
      <c r="D659" s="1">
        <v>355</v>
      </c>
      <c r="E659" s="86">
        <f t="shared" si="39"/>
        <v>353.18956710065936</v>
      </c>
      <c r="F659" s="9">
        <f t="shared" si="38"/>
        <v>15560783692.865913</v>
      </c>
      <c r="G659" s="1"/>
      <c r="H659" s="1"/>
      <c r="I659" s="1"/>
      <c r="J659" s="1">
        <v>3150</v>
      </c>
      <c r="K659" s="86">
        <f t="shared" si="36"/>
        <v>52.5</v>
      </c>
      <c r="L659" s="1">
        <v>125</v>
      </c>
    </row>
    <row r="660" spans="1:12">
      <c r="A660" s="9">
        <f t="shared" si="37"/>
        <v>625.00080000000003</v>
      </c>
      <c r="B660" s="1">
        <v>10.416679999999999</v>
      </c>
      <c r="C660" s="1">
        <v>35.597999999999999</v>
      </c>
      <c r="D660" s="1">
        <v>351</v>
      </c>
      <c r="E660" s="86">
        <f t="shared" si="39"/>
        <v>354.29498501599323</v>
      </c>
      <c r="F660" s="9">
        <f t="shared" si="38"/>
        <v>15756509660.102621</v>
      </c>
      <c r="G660" s="1"/>
      <c r="H660" s="1"/>
      <c r="I660" s="1"/>
      <c r="J660" s="1">
        <v>3159</v>
      </c>
      <c r="K660" s="86">
        <f t="shared" si="36"/>
        <v>52.65</v>
      </c>
      <c r="L660" s="1">
        <v>123</v>
      </c>
    </row>
    <row r="661" spans="1:12">
      <c r="A661" s="9">
        <f t="shared" si="37"/>
        <v>626.00100000000009</v>
      </c>
      <c r="B661" s="1">
        <v>10.433350000000001</v>
      </c>
      <c r="C661" s="1">
        <v>35.945</v>
      </c>
      <c r="D661" s="1">
        <v>419</v>
      </c>
      <c r="E661" s="86">
        <f t="shared" si="39"/>
        <v>355.49075539937837</v>
      </c>
      <c r="F661" s="9">
        <f t="shared" si="38"/>
        <v>15970306282.58469</v>
      </c>
      <c r="G661" s="1"/>
      <c r="H661" s="1"/>
      <c r="I661" s="1"/>
      <c r="J661" s="1">
        <v>3165</v>
      </c>
      <c r="K661" s="86">
        <f t="shared" si="36"/>
        <v>52.75</v>
      </c>
      <c r="L661" s="1">
        <v>121</v>
      </c>
    </row>
    <row r="662" spans="1:12">
      <c r="A662" s="9">
        <f t="shared" si="37"/>
        <v>627.00060000000008</v>
      </c>
      <c r="B662" s="1">
        <v>10.450010000000001</v>
      </c>
      <c r="C662" s="1">
        <v>35.427</v>
      </c>
      <c r="D662" s="1">
        <v>406</v>
      </c>
      <c r="E662" s="86">
        <f t="shared" si="39"/>
        <v>356.80992806096464</v>
      </c>
      <c r="F662" s="9">
        <f t="shared" si="38"/>
        <v>16208682662.176201</v>
      </c>
      <c r="G662" s="1"/>
      <c r="H662" s="1"/>
      <c r="I662" s="1"/>
      <c r="J662" s="1">
        <v>3168</v>
      </c>
      <c r="K662" s="86">
        <f t="shared" si="36"/>
        <v>52.8</v>
      </c>
      <c r="L662" s="1">
        <v>120</v>
      </c>
    </row>
    <row r="663" spans="1:12">
      <c r="A663" s="9">
        <f t="shared" si="37"/>
        <v>628.00080000000003</v>
      </c>
      <c r="B663" s="1">
        <v>10.46668</v>
      </c>
      <c r="C663" s="1">
        <v>35.945</v>
      </c>
      <c r="D663" s="1">
        <v>371</v>
      </c>
      <c r="E663" s="86">
        <f t="shared" si="39"/>
        <v>358.15993359473657</v>
      </c>
      <c r="F663" s="9">
        <f t="shared" si="38"/>
        <v>16455383319.777639</v>
      </c>
      <c r="G663" s="1"/>
      <c r="H663" s="1"/>
      <c r="I663" s="1"/>
      <c r="J663" s="1">
        <v>3169</v>
      </c>
      <c r="K663" s="86">
        <f t="shared" si="36"/>
        <v>52.81666666666667</v>
      </c>
      <c r="L663" s="1">
        <v>120</v>
      </c>
    </row>
    <row r="664" spans="1:12">
      <c r="A664" s="9">
        <f t="shared" si="37"/>
        <v>629.00099999999998</v>
      </c>
      <c r="B664" s="1">
        <v>10.48335</v>
      </c>
      <c r="C664" s="1">
        <v>35.857999999999997</v>
      </c>
      <c r="D664" s="1">
        <v>428</v>
      </c>
      <c r="E664" s="86">
        <f t="shared" si="39"/>
        <v>359.65840024129528</v>
      </c>
      <c r="F664" s="9">
        <f t="shared" si="38"/>
        <v>16732499967.695944</v>
      </c>
      <c r="G664" s="1"/>
      <c r="H664" s="1"/>
      <c r="I664" s="1"/>
      <c r="J664" s="1">
        <v>3178</v>
      </c>
      <c r="K664" s="86">
        <f t="shared" si="36"/>
        <v>52.966666666666669</v>
      </c>
      <c r="L664" s="1">
        <v>122</v>
      </c>
    </row>
    <row r="665" spans="1:12">
      <c r="A665" s="9">
        <f t="shared" si="37"/>
        <v>630.00059999999996</v>
      </c>
      <c r="B665" s="1">
        <v>10.50001</v>
      </c>
      <c r="C665" s="1">
        <v>35.945</v>
      </c>
      <c r="D665" s="1">
        <v>385</v>
      </c>
      <c r="E665" s="86">
        <f t="shared" si="39"/>
        <v>360.99236945350333</v>
      </c>
      <c r="F665" s="9">
        <f t="shared" si="38"/>
        <v>16982127143.397398</v>
      </c>
      <c r="G665" s="1"/>
      <c r="H665" s="1"/>
      <c r="I665" s="1"/>
      <c r="J665" s="1">
        <v>3185</v>
      </c>
      <c r="K665" s="86">
        <f t="shared" si="36"/>
        <v>53.083333333333336</v>
      </c>
      <c r="L665" s="1">
        <v>120</v>
      </c>
    </row>
    <row r="666" spans="1:12">
      <c r="A666" s="9">
        <f t="shared" si="37"/>
        <v>631.00079999999991</v>
      </c>
      <c r="B666" s="1">
        <v>10.516679999999999</v>
      </c>
      <c r="C666" s="1">
        <v>36.121000000000002</v>
      </c>
      <c r="D666" s="1">
        <v>356</v>
      </c>
      <c r="E666" s="86">
        <f t="shared" si="39"/>
        <v>362.10680257246463</v>
      </c>
      <c r="F666" s="9">
        <f t="shared" si="38"/>
        <v>17192804877.483288</v>
      </c>
      <c r="G666" s="1"/>
      <c r="H666" s="1"/>
      <c r="I666" s="1"/>
      <c r="J666" s="1">
        <v>3190</v>
      </c>
      <c r="K666" s="86">
        <f t="shared" si="36"/>
        <v>53.166666666666664</v>
      </c>
      <c r="L666" s="1">
        <v>117</v>
      </c>
    </row>
    <row r="667" spans="1:12">
      <c r="A667" s="9">
        <f t="shared" si="37"/>
        <v>632.00040000000001</v>
      </c>
      <c r="B667" s="1">
        <v>10.533340000000001</v>
      </c>
      <c r="C667" s="1">
        <v>36.389000000000003</v>
      </c>
      <c r="D667" s="1">
        <v>373</v>
      </c>
      <c r="E667" s="86">
        <f t="shared" si="39"/>
        <v>363.16012545150579</v>
      </c>
      <c r="F667" s="9">
        <f t="shared" si="38"/>
        <v>17393726214.971146</v>
      </c>
      <c r="G667" s="1"/>
      <c r="H667" s="1"/>
      <c r="I667" s="1"/>
      <c r="J667" s="1">
        <v>3195</v>
      </c>
      <c r="K667" s="86">
        <f t="shared" si="36"/>
        <v>53.25</v>
      </c>
      <c r="L667" s="1">
        <v>113</v>
      </c>
    </row>
    <row r="668" spans="1:12">
      <c r="A668" s="9">
        <f t="shared" si="37"/>
        <v>633.00060000000008</v>
      </c>
      <c r="B668" s="1">
        <v>10.55001</v>
      </c>
      <c r="C668" s="1">
        <v>36.478999999999999</v>
      </c>
      <c r="D668" s="1">
        <v>404</v>
      </c>
      <c r="E668" s="86">
        <f t="shared" si="39"/>
        <v>364.28319272446686</v>
      </c>
      <c r="F668" s="9">
        <f t="shared" si="38"/>
        <v>17609885695.744133</v>
      </c>
      <c r="G668" s="1"/>
      <c r="H668" s="1"/>
      <c r="I668" s="1"/>
      <c r="J668" s="1">
        <v>3205</v>
      </c>
      <c r="K668" s="86">
        <f t="shared" si="36"/>
        <v>53.416666666666664</v>
      </c>
      <c r="L668" s="1">
        <v>111</v>
      </c>
    </row>
    <row r="669" spans="1:12">
      <c r="A669" s="9">
        <f t="shared" si="37"/>
        <v>634.00080000000003</v>
      </c>
      <c r="B669" s="1">
        <v>10.56668</v>
      </c>
      <c r="C669" s="1">
        <v>36.752000000000002</v>
      </c>
      <c r="D669" s="1">
        <v>369</v>
      </c>
      <c r="E669" s="86">
        <f t="shared" si="39"/>
        <v>365.38448559181558</v>
      </c>
      <c r="F669" s="9">
        <f t="shared" si="38"/>
        <v>17823804590.988556</v>
      </c>
      <c r="G669" s="1"/>
      <c r="H669" s="1"/>
      <c r="I669" s="1"/>
      <c r="J669" s="1">
        <v>3209</v>
      </c>
      <c r="K669" s="86">
        <f t="shared" si="36"/>
        <v>53.483333333333334</v>
      </c>
      <c r="L669" s="1">
        <v>111</v>
      </c>
    </row>
    <row r="670" spans="1:12">
      <c r="A670" s="9">
        <f t="shared" si="37"/>
        <v>635.00040000000001</v>
      </c>
      <c r="B670" s="1">
        <v>10.58334</v>
      </c>
      <c r="C670" s="1">
        <v>36.752000000000002</v>
      </c>
      <c r="D670" s="1">
        <v>342</v>
      </c>
      <c r="E670" s="86">
        <f t="shared" si="39"/>
        <v>366.37029439244515</v>
      </c>
      <c r="F670" s="9">
        <f t="shared" si="38"/>
        <v>18016939236.822952</v>
      </c>
      <c r="G670" s="1"/>
      <c r="H670" s="1"/>
      <c r="I670" s="1"/>
      <c r="J670" s="1">
        <v>3215</v>
      </c>
      <c r="K670" s="86">
        <f t="shared" si="36"/>
        <v>53.583333333333336</v>
      </c>
      <c r="L670" s="1">
        <v>117</v>
      </c>
    </row>
    <row r="671" spans="1:12">
      <c r="A671" s="9">
        <f t="shared" si="37"/>
        <v>636.00059999999996</v>
      </c>
      <c r="B671" s="1">
        <v>10.600009999999999</v>
      </c>
      <c r="C671" s="1">
        <v>36.659999999999997</v>
      </c>
      <c r="D671" s="1">
        <v>362</v>
      </c>
      <c r="E671" s="86">
        <f t="shared" si="39"/>
        <v>367.35719482379551</v>
      </c>
      <c r="F671" s="9">
        <f t="shared" si="38"/>
        <v>18211855689.831699</v>
      </c>
      <c r="G671" s="1"/>
      <c r="H671" s="1"/>
      <c r="I671" s="1"/>
      <c r="J671" s="1">
        <v>3220</v>
      </c>
      <c r="K671" s="86">
        <f t="shared" si="36"/>
        <v>53.666666666666664</v>
      </c>
      <c r="L671" s="1">
        <v>119</v>
      </c>
    </row>
    <row r="672" spans="1:12">
      <c r="A672" s="9">
        <f t="shared" si="37"/>
        <v>637.00080000000003</v>
      </c>
      <c r="B672" s="1">
        <v>10.616680000000001</v>
      </c>
      <c r="C672" s="1">
        <v>36.569000000000003</v>
      </c>
      <c r="D672" s="1">
        <v>416</v>
      </c>
      <c r="E672" s="86">
        <f t="shared" si="39"/>
        <v>368.38510291427281</v>
      </c>
      <c r="F672" s="9">
        <f t="shared" si="38"/>
        <v>18416548368.459656</v>
      </c>
      <c r="G672" s="1"/>
      <c r="H672" s="1"/>
      <c r="I672" s="1"/>
      <c r="J672" s="1">
        <v>3229</v>
      </c>
      <c r="K672" s="86">
        <f t="shared" si="36"/>
        <v>53.81666666666667</v>
      </c>
      <c r="L672" s="1">
        <v>124</v>
      </c>
    </row>
    <row r="673" spans="1:12">
      <c r="A673" s="9">
        <f t="shared" si="37"/>
        <v>638.00040000000001</v>
      </c>
      <c r="B673" s="1">
        <v>10.63334</v>
      </c>
      <c r="C673" s="1">
        <v>36.659999999999997</v>
      </c>
      <c r="D673" s="1">
        <v>369</v>
      </c>
      <c r="E673" s="86">
        <f t="shared" si="39"/>
        <v>369.40163345932876</v>
      </c>
      <c r="F673" s="9">
        <f t="shared" si="38"/>
        <v>18620667537.636993</v>
      </c>
      <c r="G673" s="1"/>
      <c r="H673" s="1"/>
      <c r="I673" s="1"/>
      <c r="J673" s="1">
        <v>3234</v>
      </c>
      <c r="K673" s="86">
        <f t="shared" si="36"/>
        <v>53.9</v>
      </c>
      <c r="L673" s="1">
        <v>129</v>
      </c>
    </row>
    <row r="674" spans="1:12">
      <c r="A674" s="9">
        <f t="shared" si="37"/>
        <v>639.00059999999996</v>
      </c>
      <c r="B674" s="1">
        <v>10.65001</v>
      </c>
      <c r="C674" s="1">
        <v>36.844000000000001</v>
      </c>
      <c r="D674" s="1">
        <v>305</v>
      </c>
      <c r="E674" s="86">
        <f t="shared" si="39"/>
        <v>370.05689242399581</v>
      </c>
      <c r="F674" s="9">
        <f t="shared" si="38"/>
        <v>18753139746.747917</v>
      </c>
      <c r="G674" s="1"/>
      <c r="H674" s="1"/>
      <c r="I674" s="1"/>
      <c r="J674" s="1">
        <v>3243</v>
      </c>
      <c r="K674" s="86">
        <f t="shared" si="36"/>
        <v>54.05</v>
      </c>
      <c r="L674" s="1">
        <v>130</v>
      </c>
    </row>
    <row r="675" spans="1:12">
      <c r="A675" s="9">
        <f t="shared" si="37"/>
        <v>640.00080000000003</v>
      </c>
      <c r="B675" s="1">
        <v>10.666679999999999</v>
      </c>
      <c r="C675" s="1">
        <v>37.216000000000001</v>
      </c>
      <c r="D675" s="1">
        <v>283</v>
      </c>
      <c r="E675" s="86">
        <f t="shared" si="39"/>
        <v>370.30174685291922</v>
      </c>
      <c r="F675" s="9">
        <f t="shared" si="38"/>
        <v>18802822363.45956</v>
      </c>
      <c r="G675" s="1"/>
      <c r="H675" s="1"/>
      <c r="I675" s="1"/>
      <c r="J675" s="1">
        <v>3254</v>
      </c>
      <c r="K675" s="86">
        <f t="shared" si="36"/>
        <v>54.233333333333334</v>
      </c>
      <c r="L675" s="1">
        <v>134</v>
      </c>
    </row>
    <row r="676" spans="1:12">
      <c r="A676" s="9">
        <f t="shared" si="37"/>
        <v>641.00040000000001</v>
      </c>
      <c r="B676" s="1">
        <v>10.683339999999999</v>
      </c>
      <c r="C676" s="1">
        <v>37.5</v>
      </c>
      <c r="D676" s="1">
        <v>317</v>
      </c>
      <c r="E676" s="86">
        <f t="shared" si="39"/>
        <v>370.37699709500237</v>
      </c>
      <c r="F676" s="9">
        <f t="shared" si="38"/>
        <v>18818110957.694725</v>
      </c>
      <c r="G676" s="1"/>
      <c r="H676" s="1"/>
      <c r="I676" s="1"/>
      <c r="J676" s="1">
        <v>3262</v>
      </c>
      <c r="K676" s="86">
        <f t="shared" ref="K676:K739" si="40">J676/60</f>
        <v>54.366666666666667</v>
      </c>
      <c r="L676" s="1">
        <v>135</v>
      </c>
    </row>
    <row r="677" spans="1:12">
      <c r="A677" s="9">
        <f t="shared" ref="A677:A740" si="41">B677*60</f>
        <v>642.00060000000008</v>
      </c>
      <c r="B677" s="1">
        <v>10.700010000000001</v>
      </c>
      <c r="C677" s="1">
        <v>37.692</v>
      </c>
      <c r="D677" s="1">
        <v>322</v>
      </c>
      <c r="E677" s="86">
        <f t="shared" si="39"/>
        <v>370.22492039538679</v>
      </c>
      <c r="F677" s="9">
        <f t="shared" ref="F677:F740" si="42">E677^4</f>
        <v>18787223141.948856</v>
      </c>
      <c r="G677" s="1"/>
      <c r="H677" s="1"/>
      <c r="I677" s="1"/>
      <c r="J677" s="1">
        <v>3270</v>
      </c>
      <c r="K677" s="86">
        <f t="shared" si="40"/>
        <v>54.5</v>
      </c>
      <c r="L677" s="1">
        <v>134</v>
      </c>
    </row>
    <row r="678" spans="1:12">
      <c r="A678" s="9">
        <f t="shared" si="41"/>
        <v>643.00020000000006</v>
      </c>
      <c r="B678" s="1">
        <v>10.716670000000001</v>
      </c>
      <c r="C678" s="1">
        <v>37.982999999999997</v>
      </c>
      <c r="D678" s="1">
        <v>275</v>
      </c>
      <c r="E678" s="86">
        <f t="shared" si="39"/>
        <v>369.76146498035706</v>
      </c>
      <c r="F678" s="9">
        <f t="shared" si="42"/>
        <v>18693326659.318325</v>
      </c>
      <c r="G678" s="1"/>
      <c r="H678" s="1"/>
      <c r="I678" s="1"/>
      <c r="J678" s="1">
        <v>3272</v>
      </c>
      <c r="K678" s="86">
        <f t="shared" si="40"/>
        <v>54.533333333333331</v>
      </c>
      <c r="L678" s="1">
        <v>134</v>
      </c>
    </row>
    <row r="679" spans="1:12">
      <c r="A679" s="9">
        <f t="shared" si="41"/>
        <v>644.00040000000001</v>
      </c>
      <c r="B679" s="1">
        <v>10.73334</v>
      </c>
      <c r="C679" s="1">
        <v>37.982999999999997</v>
      </c>
      <c r="D679" s="1">
        <v>289</v>
      </c>
      <c r="E679" s="86">
        <f t="shared" si="39"/>
        <v>369.17981382802191</v>
      </c>
      <c r="F679" s="9">
        <f t="shared" si="42"/>
        <v>18575982183.375126</v>
      </c>
      <c r="G679" s="1"/>
      <c r="H679" s="1"/>
      <c r="I679" s="1"/>
      <c r="J679" s="1">
        <v>3279</v>
      </c>
      <c r="K679" s="86">
        <f t="shared" si="40"/>
        <v>54.65</v>
      </c>
      <c r="L679" s="1">
        <v>131</v>
      </c>
    </row>
    <row r="680" spans="1:12">
      <c r="A680" s="9">
        <f t="shared" si="41"/>
        <v>645.00059999999996</v>
      </c>
      <c r="B680" s="1">
        <v>10.75001</v>
      </c>
      <c r="C680" s="1">
        <v>38.279000000000003</v>
      </c>
      <c r="D680" s="1">
        <v>266</v>
      </c>
      <c r="E680" s="86">
        <f t="shared" si="39"/>
        <v>368.19675122586636</v>
      </c>
      <c r="F680" s="9">
        <f t="shared" si="42"/>
        <v>18378912443.19342</v>
      </c>
      <c r="G680" s="1"/>
      <c r="H680" s="1"/>
      <c r="I680" s="1"/>
      <c r="J680" s="1">
        <v>3285</v>
      </c>
      <c r="K680" s="86">
        <f t="shared" si="40"/>
        <v>54.75</v>
      </c>
      <c r="L680" s="1">
        <v>126</v>
      </c>
    </row>
    <row r="681" spans="1:12">
      <c r="A681" s="9">
        <f t="shared" si="41"/>
        <v>646.00019999999995</v>
      </c>
      <c r="B681" s="1">
        <v>10.76667</v>
      </c>
      <c r="C681" s="1">
        <v>38.58</v>
      </c>
      <c r="D681" s="1">
        <v>279</v>
      </c>
      <c r="E681" s="86">
        <f t="shared" si="39"/>
        <v>366.95700113156897</v>
      </c>
      <c r="F681" s="9">
        <f t="shared" si="42"/>
        <v>18132626330.346146</v>
      </c>
      <c r="G681" s="1"/>
      <c r="H681" s="1"/>
      <c r="I681" s="1"/>
      <c r="J681" s="1">
        <v>3292</v>
      </c>
      <c r="K681" s="86">
        <f t="shared" si="40"/>
        <v>54.866666666666667</v>
      </c>
      <c r="L681" s="1">
        <v>121</v>
      </c>
    </row>
    <row r="682" spans="1:12">
      <c r="A682" s="9">
        <f t="shared" si="41"/>
        <v>647.00040000000001</v>
      </c>
      <c r="B682" s="1">
        <v>10.783340000000001</v>
      </c>
      <c r="C682" s="1">
        <v>38.988</v>
      </c>
      <c r="D682" s="1">
        <v>253</v>
      </c>
      <c r="E682" s="86">
        <f t="shared" si="39"/>
        <v>365.45877027529446</v>
      </c>
      <c r="F682" s="9">
        <f t="shared" si="42"/>
        <v>17838303723.437084</v>
      </c>
      <c r="G682" s="1"/>
      <c r="H682" s="1"/>
      <c r="I682" s="1"/>
      <c r="J682" s="1">
        <v>3295</v>
      </c>
      <c r="K682" s="86">
        <f t="shared" si="40"/>
        <v>54.916666666666664</v>
      </c>
      <c r="L682" s="1">
        <v>116</v>
      </c>
    </row>
    <row r="683" spans="1:12">
      <c r="A683" s="9">
        <f t="shared" si="41"/>
        <v>648.00060000000008</v>
      </c>
      <c r="B683" s="1">
        <v>10.80001</v>
      </c>
      <c r="C683" s="1">
        <v>38.988</v>
      </c>
      <c r="D683" s="1">
        <v>253</v>
      </c>
      <c r="E683" s="86">
        <f t="shared" si="39"/>
        <v>363.64809563873337</v>
      </c>
      <c r="F683" s="9">
        <f t="shared" si="42"/>
        <v>17487401059.86834</v>
      </c>
      <c r="G683" s="1"/>
      <c r="H683" s="1"/>
      <c r="I683" s="1"/>
      <c r="J683" s="1">
        <v>3299</v>
      </c>
      <c r="K683" s="86">
        <f t="shared" si="40"/>
        <v>54.983333333333334</v>
      </c>
      <c r="L683" s="1">
        <v>111</v>
      </c>
    </row>
    <row r="684" spans="1:12">
      <c r="A684" s="9">
        <f t="shared" si="41"/>
        <v>649.00020000000006</v>
      </c>
      <c r="B684" s="1">
        <v>10.81667</v>
      </c>
      <c r="C684" s="1">
        <v>38.783000000000001</v>
      </c>
      <c r="D684" s="1">
        <v>259</v>
      </c>
      <c r="E684" s="86">
        <f t="shared" si="39"/>
        <v>361.68131905113847</v>
      </c>
      <c r="F684" s="9">
        <f t="shared" si="42"/>
        <v>17112139484.56159</v>
      </c>
      <c r="G684" s="1"/>
      <c r="H684" s="1"/>
      <c r="I684" s="1"/>
      <c r="J684" s="1">
        <v>3304</v>
      </c>
      <c r="K684" s="86">
        <f t="shared" si="40"/>
        <v>55.06666666666667</v>
      </c>
      <c r="L684" s="1">
        <v>112</v>
      </c>
    </row>
    <row r="685" spans="1:12">
      <c r="A685" s="9">
        <f t="shared" si="41"/>
        <v>650.00040000000001</v>
      </c>
      <c r="B685" s="1">
        <v>10.83334</v>
      </c>
      <c r="C685" s="1">
        <v>39.723999999999997</v>
      </c>
      <c r="D685" s="1">
        <v>257</v>
      </c>
      <c r="E685" s="86">
        <f t="shared" si="39"/>
        <v>359.57660220105089</v>
      </c>
      <c r="F685" s="9">
        <f t="shared" si="42"/>
        <v>16717283096.909376</v>
      </c>
      <c r="G685" s="1"/>
      <c r="H685" s="1"/>
      <c r="I685" s="1"/>
      <c r="J685" s="1">
        <v>3308</v>
      </c>
      <c r="K685" s="86">
        <f t="shared" si="40"/>
        <v>55.133333333333333</v>
      </c>
      <c r="L685" s="1">
        <v>112</v>
      </c>
    </row>
    <row r="686" spans="1:12">
      <c r="A686" s="9">
        <f t="shared" si="41"/>
        <v>651.00059999999996</v>
      </c>
      <c r="B686" s="1">
        <v>10.850009999999999</v>
      </c>
      <c r="C686" s="1">
        <v>38.884999999999998</v>
      </c>
      <c r="D686" s="1">
        <v>259</v>
      </c>
      <c r="E686" s="86">
        <f t="shared" si="39"/>
        <v>357.14147895481619</v>
      </c>
      <c r="F686" s="9">
        <f t="shared" si="42"/>
        <v>16269011681.058819</v>
      </c>
      <c r="G686" s="1"/>
      <c r="H686" s="1"/>
      <c r="I686" s="1"/>
      <c r="J686" s="1">
        <v>3311</v>
      </c>
      <c r="K686" s="86">
        <f t="shared" si="40"/>
        <v>55.18333333333333</v>
      </c>
      <c r="L686" s="1">
        <v>114</v>
      </c>
    </row>
    <row r="687" spans="1:12">
      <c r="A687" s="9">
        <f t="shared" si="41"/>
        <v>652.00019999999995</v>
      </c>
      <c r="B687" s="1">
        <v>10.866669999999999</v>
      </c>
      <c r="C687" s="1">
        <v>38.988</v>
      </c>
      <c r="D687" s="1">
        <v>293</v>
      </c>
      <c r="E687" s="86">
        <f t="shared" si="39"/>
        <v>354.5459805736765</v>
      </c>
      <c r="F687" s="9">
        <f t="shared" si="42"/>
        <v>15801207086.650629</v>
      </c>
      <c r="G687" s="1"/>
      <c r="H687" s="1"/>
      <c r="I687" s="1"/>
      <c r="J687" s="1">
        <v>3312</v>
      </c>
      <c r="K687" s="86">
        <f t="shared" si="40"/>
        <v>55.2</v>
      </c>
      <c r="L687" s="1">
        <v>114</v>
      </c>
    </row>
    <row r="688" spans="1:12">
      <c r="A688" s="9">
        <f t="shared" si="41"/>
        <v>653.00040000000001</v>
      </c>
      <c r="B688" s="1">
        <v>10.88334</v>
      </c>
      <c r="C688" s="1">
        <v>38.680999999999997</v>
      </c>
      <c r="D688" s="1">
        <v>302</v>
      </c>
      <c r="E688" s="86">
        <f t="shared" si="39"/>
        <v>351.93782822185523</v>
      </c>
      <c r="F688" s="9">
        <f t="shared" si="42"/>
        <v>15341357797.785797</v>
      </c>
      <c r="G688" s="1"/>
      <c r="H688" s="1"/>
      <c r="I688" s="1"/>
      <c r="J688" s="1">
        <v>3322</v>
      </c>
      <c r="K688" s="86">
        <f t="shared" si="40"/>
        <v>55.366666666666667</v>
      </c>
      <c r="L688" s="1">
        <v>122</v>
      </c>
    </row>
    <row r="689" spans="1:12">
      <c r="A689" s="9">
        <f t="shared" si="41"/>
        <v>654.00059999999996</v>
      </c>
      <c r="B689" s="1">
        <v>10.90001</v>
      </c>
      <c r="C689" s="1">
        <v>38.58</v>
      </c>
      <c r="D689" s="1">
        <v>384</v>
      </c>
      <c r="E689" s="86">
        <f t="shared" si="39"/>
        <v>349.39491835863561</v>
      </c>
      <c r="F689" s="9">
        <f t="shared" si="42"/>
        <v>14902747289.478998</v>
      </c>
      <c r="G689" s="1"/>
      <c r="H689" s="1"/>
      <c r="I689" s="1"/>
      <c r="J689" s="1">
        <v>3333</v>
      </c>
      <c r="K689" s="86">
        <f t="shared" si="40"/>
        <v>55.55</v>
      </c>
      <c r="L689" s="1">
        <v>125</v>
      </c>
    </row>
    <row r="690" spans="1:12">
      <c r="A690" s="9">
        <f t="shared" si="41"/>
        <v>655.00019999999995</v>
      </c>
      <c r="B690" s="1">
        <v>10.91667</v>
      </c>
      <c r="C690" s="1">
        <v>38.478999999999999</v>
      </c>
      <c r="D690" s="1">
        <v>416</v>
      </c>
      <c r="E690" s="86">
        <f t="shared" si="39"/>
        <v>347.14300156181747</v>
      </c>
      <c r="F690" s="9">
        <f t="shared" si="42"/>
        <v>14522241579.822855</v>
      </c>
      <c r="G690" s="1"/>
      <c r="H690" s="1"/>
      <c r="I690" s="1"/>
      <c r="J690" s="1">
        <v>3340</v>
      </c>
      <c r="K690" s="86">
        <f t="shared" si="40"/>
        <v>55.666666666666664</v>
      </c>
      <c r="L690" s="1">
        <v>126</v>
      </c>
    </row>
    <row r="691" spans="1:12">
      <c r="A691" s="9">
        <f t="shared" si="41"/>
        <v>656.00040000000001</v>
      </c>
      <c r="B691" s="1">
        <v>10.933339999999999</v>
      </c>
      <c r="C691" s="1">
        <v>38.378999999999998</v>
      </c>
      <c r="D691" s="1">
        <v>382</v>
      </c>
      <c r="E691" s="86">
        <f t="shared" si="39"/>
        <v>345.14430913398536</v>
      </c>
      <c r="F691" s="9">
        <f t="shared" si="42"/>
        <v>14190668926.059729</v>
      </c>
      <c r="G691" s="1"/>
      <c r="H691" s="1"/>
      <c r="I691" s="1"/>
      <c r="J691" s="1">
        <v>3346</v>
      </c>
      <c r="K691" s="86">
        <f t="shared" si="40"/>
        <v>55.766666666666666</v>
      </c>
      <c r="L691" s="1">
        <v>124</v>
      </c>
    </row>
    <row r="692" spans="1:12">
      <c r="A692" s="9">
        <f t="shared" si="41"/>
        <v>657</v>
      </c>
      <c r="B692" s="1">
        <v>10.95</v>
      </c>
      <c r="C692" s="1">
        <v>38.081000000000003</v>
      </c>
      <c r="D692" s="1">
        <v>361</v>
      </c>
      <c r="E692" s="86">
        <f t="shared" si="39"/>
        <v>343.26243920060188</v>
      </c>
      <c r="F692" s="9">
        <f t="shared" si="42"/>
        <v>13883697317.233152</v>
      </c>
      <c r="G692" s="1"/>
      <c r="H692" s="1"/>
      <c r="I692" s="1"/>
      <c r="J692" s="1">
        <v>3347</v>
      </c>
      <c r="K692" s="86">
        <f t="shared" si="40"/>
        <v>55.783333333333331</v>
      </c>
      <c r="L692" s="1">
        <v>124</v>
      </c>
    </row>
    <row r="693" spans="1:12">
      <c r="A693" s="9">
        <f t="shared" si="41"/>
        <v>658.00020000000006</v>
      </c>
      <c r="B693" s="1">
        <v>10.966670000000001</v>
      </c>
      <c r="C693" s="1">
        <v>38.081000000000003</v>
      </c>
      <c r="D693" s="1">
        <v>343</v>
      </c>
      <c r="E693" s="86">
        <f t="shared" si="39"/>
        <v>341.33763618517094</v>
      </c>
      <c r="F693" s="9">
        <f t="shared" si="42"/>
        <v>13574902106.766977</v>
      </c>
      <c r="G693" s="1"/>
      <c r="H693" s="1"/>
      <c r="I693" s="1"/>
      <c r="J693" s="1">
        <v>3351</v>
      </c>
      <c r="K693" s="86">
        <f t="shared" si="40"/>
        <v>55.85</v>
      </c>
      <c r="L693" s="1">
        <v>121</v>
      </c>
    </row>
    <row r="694" spans="1:12">
      <c r="A694" s="9">
        <f t="shared" si="41"/>
        <v>659.00040000000001</v>
      </c>
      <c r="B694" s="1">
        <v>10.98334</v>
      </c>
      <c r="C694" s="1">
        <v>38.279000000000003</v>
      </c>
      <c r="D694" s="1">
        <v>356</v>
      </c>
      <c r="E694" s="86">
        <f t="shared" si="39"/>
        <v>339.5208949401578</v>
      </c>
      <c r="F694" s="9">
        <f t="shared" si="42"/>
        <v>13288196079.493368</v>
      </c>
      <c r="G694" s="1"/>
      <c r="H694" s="1"/>
      <c r="I694" s="1"/>
      <c r="J694" s="1">
        <v>3354</v>
      </c>
      <c r="K694" s="86">
        <f t="shared" si="40"/>
        <v>55.9</v>
      </c>
      <c r="L694" s="1">
        <v>117</v>
      </c>
    </row>
    <row r="695" spans="1:12">
      <c r="A695" s="9">
        <f t="shared" si="41"/>
        <v>660</v>
      </c>
      <c r="B695" s="1">
        <v>11</v>
      </c>
      <c r="C695" s="1">
        <v>38.279000000000003</v>
      </c>
      <c r="D695" s="1">
        <v>345</v>
      </c>
      <c r="E695" s="86">
        <f t="shared" si="39"/>
        <v>337.85313379091491</v>
      </c>
      <c r="F695" s="9">
        <f t="shared" si="42"/>
        <v>13029021672.485115</v>
      </c>
      <c r="G695" s="1"/>
      <c r="H695" s="1"/>
      <c r="I695" s="1"/>
      <c r="J695" s="1">
        <v>3357</v>
      </c>
      <c r="K695" s="86">
        <f t="shared" si="40"/>
        <v>55.95</v>
      </c>
      <c r="L695" s="1">
        <v>120</v>
      </c>
    </row>
    <row r="696" spans="1:12">
      <c r="A696" s="9">
        <f t="shared" si="41"/>
        <v>661.00019999999995</v>
      </c>
      <c r="B696" s="1">
        <v>11.01667</v>
      </c>
      <c r="C696" s="1">
        <v>38.279000000000003</v>
      </c>
      <c r="D696" s="1">
        <v>356</v>
      </c>
      <c r="E696" s="86">
        <f t="shared" si="39"/>
        <v>336.295200422383</v>
      </c>
      <c r="F696" s="9">
        <f t="shared" si="42"/>
        <v>12790357295.968336</v>
      </c>
      <c r="G696" s="1"/>
      <c r="H696" s="1"/>
      <c r="I696" s="1"/>
      <c r="J696" s="1">
        <v>3361</v>
      </c>
      <c r="K696" s="86">
        <f t="shared" si="40"/>
        <v>56.016666666666666</v>
      </c>
      <c r="L696" s="1">
        <v>122</v>
      </c>
    </row>
    <row r="697" spans="1:12">
      <c r="A697" s="9">
        <f t="shared" si="41"/>
        <v>662.00040000000001</v>
      </c>
      <c r="B697" s="1">
        <v>11.033340000000001</v>
      </c>
      <c r="C697" s="1">
        <v>38.478999999999999</v>
      </c>
      <c r="D697" s="1">
        <v>358</v>
      </c>
      <c r="E697" s="86">
        <f t="shared" si="39"/>
        <v>334.67864654373818</v>
      </c>
      <c r="F697" s="9">
        <f t="shared" si="42"/>
        <v>12546194501.29653</v>
      </c>
      <c r="G697" s="1"/>
      <c r="H697" s="1"/>
      <c r="I697" s="1"/>
      <c r="J697" s="1">
        <v>3364</v>
      </c>
      <c r="K697" s="86">
        <f t="shared" si="40"/>
        <v>56.06666666666667</v>
      </c>
      <c r="L697" s="1">
        <v>127</v>
      </c>
    </row>
    <row r="698" spans="1:12">
      <c r="A698" s="9">
        <f t="shared" si="41"/>
        <v>663</v>
      </c>
      <c r="B698" s="1">
        <v>11.05</v>
      </c>
      <c r="C698" s="1">
        <v>38.58</v>
      </c>
      <c r="D698" s="1">
        <v>359</v>
      </c>
      <c r="E698" s="86">
        <f t="shared" si="39"/>
        <v>333.15567373268141</v>
      </c>
      <c r="F698" s="9">
        <f t="shared" si="42"/>
        <v>12319380105.988544</v>
      </c>
      <c r="G698" s="1"/>
      <c r="H698" s="1"/>
      <c r="I698" s="1"/>
      <c r="J698" s="1">
        <v>3372</v>
      </c>
      <c r="K698" s="86">
        <f t="shared" si="40"/>
        <v>56.2</v>
      </c>
      <c r="L698" s="1">
        <v>127</v>
      </c>
    </row>
    <row r="699" spans="1:12">
      <c r="A699" s="9">
        <f t="shared" si="41"/>
        <v>664.00020000000006</v>
      </c>
      <c r="B699" s="1">
        <v>11.06667</v>
      </c>
      <c r="C699" s="1">
        <v>38.279000000000003</v>
      </c>
      <c r="D699" s="1">
        <v>352</v>
      </c>
      <c r="E699" s="86">
        <f t="shared" si="39"/>
        <v>331.89446806093667</v>
      </c>
      <c r="F699" s="9">
        <f t="shared" si="42"/>
        <v>12133890041.365591</v>
      </c>
      <c r="G699" s="1"/>
      <c r="H699" s="1"/>
      <c r="I699" s="1"/>
      <c r="J699" s="1">
        <v>3374</v>
      </c>
      <c r="K699" s="86">
        <f t="shared" si="40"/>
        <v>56.233333333333334</v>
      </c>
      <c r="L699" s="1">
        <v>128</v>
      </c>
    </row>
    <row r="700" spans="1:12">
      <c r="A700" s="9">
        <f t="shared" si="41"/>
        <v>664.99980000000005</v>
      </c>
      <c r="B700" s="1">
        <v>11.08333</v>
      </c>
      <c r="C700" s="1">
        <v>38.081000000000003</v>
      </c>
      <c r="D700" s="1">
        <v>354</v>
      </c>
      <c r="E700" s="86">
        <f t="shared" si="39"/>
        <v>330.94873974855693</v>
      </c>
      <c r="F700" s="9">
        <f t="shared" si="42"/>
        <v>11996178699.40871</v>
      </c>
      <c r="G700" s="1"/>
      <c r="H700" s="1"/>
      <c r="I700" s="1"/>
      <c r="J700" s="1">
        <v>3378</v>
      </c>
      <c r="K700" s="86">
        <f t="shared" si="40"/>
        <v>56.3</v>
      </c>
      <c r="L700" s="1">
        <v>130</v>
      </c>
    </row>
    <row r="701" spans="1:12">
      <c r="A701" s="9">
        <f t="shared" si="41"/>
        <v>666</v>
      </c>
      <c r="B701" s="1">
        <v>11.1</v>
      </c>
      <c r="C701" s="1">
        <v>37.787999999999997</v>
      </c>
      <c r="D701" s="1">
        <v>327</v>
      </c>
      <c r="E701" s="86">
        <f t="shared" ref="E701:E764" si="43">(AVERAGE(D677:D701)-E700)*(2/(1+25))+E700</f>
        <v>330.10652899866795</v>
      </c>
      <c r="F701" s="9">
        <f t="shared" si="42"/>
        <v>11874530747.159012</v>
      </c>
      <c r="G701" s="1"/>
      <c r="H701" s="1"/>
      <c r="I701" s="1"/>
      <c r="J701" s="1">
        <v>3385</v>
      </c>
      <c r="K701" s="86">
        <f t="shared" si="40"/>
        <v>56.416666666666664</v>
      </c>
      <c r="L701" s="1">
        <v>131</v>
      </c>
    </row>
    <row r="702" spans="1:12">
      <c r="A702" s="9">
        <f t="shared" si="41"/>
        <v>667.00019999999995</v>
      </c>
      <c r="B702" s="1">
        <v>11.116669999999999</v>
      </c>
      <c r="C702" s="1">
        <v>37.405000000000001</v>
      </c>
      <c r="D702" s="1">
        <v>337</v>
      </c>
      <c r="E702" s="86">
        <f t="shared" si="43"/>
        <v>329.37525753723196</v>
      </c>
      <c r="F702" s="9">
        <f t="shared" si="42"/>
        <v>11769659222.821747</v>
      </c>
      <c r="G702" s="1"/>
      <c r="H702" s="1"/>
      <c r="I702" s="1"/>
      <c r="J702" s="1">
        <v>3391</v>
      </c>
      <c r="K702" s="86">
        <f t="shared" si="40"/>
        <v>56.516666666666666</v>
      </c>
      <c r="L702" s="1">
        <v>130</v>
      </c>
    </row>
    <row r="703" spans="1:12">
      <c r="A703" s="9">
        <f t="shared" si="41"/>
        <v>668.00040000000001</v>
      </c>
      <c r="B703" s="1">
        <v>11.13334</v>
      </c>
      <c r="C703" s="1">
        <v>36.936</v>
      </c>
      <c r="D703" s="1">
        <v>344</v>
      </c>
      <c r="E703" s="86">
        <f t="shared" si="43"/>
        <v>328.91254541898337</v>
      </c>
      <c r="F703" s="9">
        <f t="shared" si="42"/>
        <v>11703661565.844255</v>
      </c>
      <c r="G703" s="1"/>
      <c r="H703" s="1"/>
      <c r="I703" s="1"/>
      <c r="J703" s="1">
        <v>3393</v>
      </c>
      <c r="K703" s="86">
        <f t="shared" si="40"/>
        <v>56.55</v>
      </c>
      <c r="L703" s="1">
        <v>129</v>
      </c>
    </row>
    <row r="704" spans="1:12">
      <c r="A704" s="9">
        <f t="shared" si="41"/>
        <v>669</v>
      </c>
      <c r="B704" s="1">
        <v>11.15</v>
      </c>
      <c r="C704" s="1">
        <v>37.029000000000003</v>
      </c>
      <c r="D704" s="1">
        <v>365</v>
      </c>
      <c r="E704" s="86">
        <f t="shared" si="43"/>
        <v>328.7192726944462</v>
      </c>
      <c r="F704" s="9">
        <f t="shared" si="42"/>
        <v>11676176988.482128</v>
      </c>
      <c r="G704" s="1"/>
      <c r="H704" s="1"/>
      <c r="I704" s="1"/>
      <c r="J704" s="1">
        <v>3395</v>
      </c>
      <c r="K704" s="86">
        <f t="shared" si="40"/>
        <v>56.583333333333336</v>
      </c>
      <c r="L704" s="1">
        <v>128</v>
      </c>
    </row>
    <row r="705" spans="1:12">
      <c r="A705" s="9">
        <f t="shared" si="41"/>
        <v>670.00019999999995</v>
      </c>
      <c r="B705" s="1">
        <v>11.16667</v>
      </c>
      <c r="C705" s="1">
        <v>36.298999999999999</v>
      </c>
      <c r="D705" s="1">
        <v>348</v>
      </c>
      <c r="E705" s="86">
        <f t="shared" si="43"/>
        <v>328.79317479487344</v>
      </c>
      <c r="F705" s="9">
        <f t="shared" si="42"/>
        <v>11686680601.884092</v>
      </c>
      <c r="G705" s="1"/>
      <c r="H705" s="1"/>
      <c r="I705" s="1"/>
      <c r="J705" s="1">
        <v>3401</v>
      </c>
      <c r="K705" s="86">
        <f t="shared" si="40"/>
        <v>56.68333333333333</v>
      </c>
      <c r="L705" s="1">
        <v>127</v>
      </c>
    </row>
    <row r="706" spans="1:12">
      <c r="A706" s="9">
        <f t="shared" si="41"/>
        <v>670.99979999999994</v>
      </c>
      <c r="B706" s="1">
        <v>11.18333</v>
      </c>
      <c r="C706" s="1">
        <v>36.298999999999999</v>
      </c>
      <c r="D706" s="1">
        <v>334</v>
      </c>
      <c r="E706" s="86">
        <f t="shared" si="43"/>
        <v>329.03062288757548</v>
      </c>
      <c r="F706" s="9">
        <f t="shared" si="42"/>
        <v>11720476772.060938</v>
      </c>
      <c r="G706" s="1"/>
      <c r="H706" s="1"/>
      <c r="I706" s="1"/>
      <c r="J706" s="1">
        <v>3409</v>
      </c>
      <c r="K706" s="86">
        <f t="shared" si="40"/>
        <v>56.81666666666667</v>
      </c>
      <c r="L706" s="1">
        <v>127</v>
      </c>
    </row>
    <row r="707" spans="1:12">
      <c r="A707" s="9">
        <f t="shared" si="41"/>
        <v>672</v>
      </c>
      <c r="B707" s="1">
        <v>11.2</v>
      </c>
      <c r="C707" s="1">
        <v>36.033000000000001</v>
      </c>
      <c r="D707" s="1">
        <v>379</v>
      </c>
      <c r="E707" s="86">
        <f t="shared" si="43"/>
        <v>329.63749805006967</v>
      </c>
      <c r="F707" s="9">
        <f t="shared" si="42"/>
        <v>11807186868.607241</v>
      </c>
      <c r="G707" s="1"/>
      <c r="H707" s="1"/>
      <c r="I707" s="1"/>
      <c r="J707" s="1">
        <v>3412</v>
      </c>
      <c r="K707" s="86">
        <f t="shared" si="40"/>
        <v>56.866666666666667</v>
      </c>
      <c r="L707" s="1">
        <v>125</v>
      </c>
    </row>
    <row r="708" spans="1:12">
      <c r="A708" s="9">
        <f t="shared" si="41"/>
        <v>673.00020000000006</v>
      </c>
      <c r="B708" s="1">
        <v>11.216670000000001</v>
      </c>
      <c r="C708" s="1">
        <v>35.945</v>
      </c>
      <c r="D708" s="1">
        <v>375</v>
      </c>
      <c r="E708" s="86">
        <f t="shared" si="43"/>
        <v>330.57307512314122</v>
      </c>
      <c r="F708" s="9">
        <f t="shared" si="42"/>
        <v>11941803237.765995</v>
      </c>
      <c r="G708" s="1"/>
      <c r="H708" s="1"/>
      <c r="I708" s="1"/>
      <c r="J708" s="1">
        <v>3414</v>
      </c>
      <c r="K708" s="86">
        <f t="shared" si="40"/>
        <v>56.9</v>
      </c>
      <c r="L708" s="1">
        <v>121</v>
      </c>
    </row>
    <row r="709" spans="1:12">
      <c r="A709" s="9">
        <f t="shared" si="41"/>
        <v>673.99980000000005</v>
      </c>
      <c r="B709" s="1">
        <v>11.23333</v>
      </c>
      <c r="C709" s="1">
        <v>35.683999999999997</v>
      </c>
      <c r="D709" s="1">
        <v>352</v>
      </c>
      <c r="E709" s="86">
        <f t="shared" si="43"/>
        <v>331.72283857520728</v>
      </c>
      <c r="F709" s="9">
        <f t="shared" si="42"/>
        <v>12108810762.45879</v>
      </c>
      <c r="G709" s="1"/>
      <c r="H709" s="1"/>
      <c r="I709" s="1"/>
      <c r="J709" s="1">
        <v>3420</v>
      </c>
      <c r="K709" s="86">
        <f t="shared" si="40"/>
        <v>57</v>
      </c>
      <c r="L709" s="1">
        <v>119</v>
      </c>
    </row>
    <row r="710" spans="1:12">
      <c r="A710" s="9">
        <f t="shared" si="41"/>
        <v>675</v>
      </c>
      <c r="B710" s="1">
        <v>11.25</v>
      </c>
      <c r="C710" s="1">
        <v>35.683999999999997</v>
      </c>
      <c r="D710" s="1">
        <v>412</v>
      </c>
      <c r="E710" s="86">
        <f t="shared" si="43"/>
        <v>333.26108176172977</v>
      </c>
      <c r="F710" s="9">
        <f t="shared" si="42"/>
        <v>12334978555.50201</v>
      </c>
      <c r="G710" s="1"/>
      <c r="H710" s="1"/>
      <c r="I710" s="1"/>
      <c r="J710" s="1">
        <v>3427</v>
      </c>
      <c r="K710" s="86">
        <f t="shared" si="40"/>
        <v>57.116666666666667</v>
      </c>
      <c r="L710" s="1">
        <v>118</v>
      </c>
    </row>
    <row r="711" spans="1:12">
      <c r="A711" s="9">
        <f t="shared" si="41"/>
        <v>676.00019999999995</v>
      </c>
      <c r="B711" s="1">
        <v>11.26667</v>
      </c>
      <c r="C711" s="1">
        <v>35.683999999999997</v>
      </c>
      <c r="D711" s="1">
        <v>382</v>
      </c>
      <c r="E711" s="86">
        <f t="shared" si="43"/>
        <v>335.05946008775055</v>
      </c>
      <c r="F711" s="9">
        <f t="shared" si="42"/>
        <v>12603394703.098063</v>
      </c>
      <c r="G711" s="1"/>
      <c r="H711" s="1"/>
      <c r="I711" s="1"/>
      <c r="J711" s="1">
        <v>3428</v>
      </c>
      <c r="K711" s="86">
        <f t="shared" si="40"/>
        <v>57.133333333333333</v>
      </c>
      <c r="L711" s="1">
        <v>118</v>
      </c>
    </row>
    <row r="712" spans="1:12">
      <c r="A712" s="9">
        <f t="shared" si="41"/>
        <v>676.99979999999994</v>
      </c>
      <c r="B712" s="1">
        <v>11.283329999999999</v>
      </c>
      <c r="C712" s="1">
        <v>35.683999999999997</v>
      </c>
      <c r="D712" s="1">
        <v>322</v>
      </c>
      <c r="E712" s="86">
        <f t="shared" si="43"/>
        <v>336.80873238869282</v>
      </c>
      <c r="F712" s="9">
        <f t="shared" si="42"/>
        <v>12868661327.763472</v>
      </c>
      <c r="G712" s="1"/>
      <c r="H712" s="1"/>
      <c r="I712" s="1"/>
      <c r="J712" s="1">
        <v>3437</v>
      </c>
      <c r="K712" s="86">
        <f t="shared" si="40"/>
        <v>57.283333333333331</v>
      </c>
      <c r="L712" s="1">
        <v>116</v>
      </c>
    </row>
    <row r="713" spans="1:12">
      <c r="A713" s="9">
        <f t="shared" si="41"/>
        <v>678</v>
      </c>
      <c r="B713" s="1">
        <v>11.3</v>
      </c>
      <c r="C713" s="1">
        <v>35.857999999999997</v>
      </c>
      <c r="D713" s="1">
        <v>384</v>
      </c>
      <c r="E713" s="86">
        <f t="shared" si="43"/>
        <v>338.67575297417801</v>
      </c>
      <c r="F713" s="9">
        <f t="shared" si="42"/>
        <v>13156380342.314384</v>
      </c>
      <c r="G713" s="1"/>
      <c r="H713" s="1"/>
      <c r="I713" s="1"/>
      <c r="J713" s="1">
        <v>3444</v>
      </c>
      <c r="K713" s="86">
        <f t="shared" si="40"/>
        <v>57.4</v>
      </c>
      <c r="L713" s="1">
        <v>115</v>
      </c>
    </row>
    <row r="714" spans="1:12">
      <c r="A714" s="9">
        <f t="shared" si="41"/>
        <v>679.00020000000006</v>
      </c>
      <c r="B714" s="1">
        <v>11.31667</v>
      </c>
      <c r="C714" s="1">
        <v>35.427</v>
      </c>
      <c r="D714" s="1">
        <v>369</v>
      </c>
      <c r="E714" s="86">
        <f t="shared" si="43"/>
        <v>340.35300274539509</v>
      </c>
      <c r="F714" s="9">
        <f t="shared" si="42"/>
        <v>13418944169.60602</v>
      </c>
      <c r="G714" s="1"/>
      <c r="H714" s="1"/>
      <c r="I714" s="1"/>
      <c r="J714" s="1">
        <v>3450</v>
      </c>
      <c r="K714" s="86">
        <f t="shared" si="40"/>
        <v>57.5</v>
      </c>
      <c r="L714" s="1">
        <v>115</v>
      </c>
    </row>
    <row r="715" spans="1:12">
      <c r="A715" s="9">
        <f t="shared" si="41"/>
        <v>679.99980000000005</v>
      </c>
      <c r="B715" s="1">
        <v>11.33333</v>
      </c>
      <c r="C715" s="1">
        <v>35.857999999999997</v>
      </c>
      <c r="D715" s="1">
        <v>310</v>
      </c>
      <c r="E715" s="86">
        <f t="shared" si="43"/>
        <v>341.57507945728776</v>
      </c>
      <c r="F715" s="9">
        <f t="shared" si="42"/>
        <v>13612713747.520508</v>
      </c>
      <c r="G715" s="1"/>
      <c r="H715" s="1"/>
      <c r="I715" s="1"/>
      <c r="J715" s="1">
        <v>3453</v>
      </c>
      <c r="K715" s="86">
        <f t="shared" si="40"/>
        <v>57.55</v>
      </c>
      <c r="L715" s="1">
        <v>116</v>
      </c>
    </row>
    <row r="716" spans="1:12">
      <c r="A716" s="9">
        <f t="shared" si="41"/>
        <v>681</v>
      </c>
      <c r="B716" s="1">
        <v>11.35</v>
      </c>
      <c r="C716" s="1">
        <v>35.512</v>
      </c>
      <c r="D716" s="1">
        <v>340</v>
      </c>
      <c r="E716" s="86">
        <f t="shared" si="43"/>
        <v>342.57391949903484</v>
      </c>
      <c r="F716" s="9">
        <f t="shared" si="42"/>
        <v>13772639705.799078</v>
      </c>
      <c r="G716" s="1"/>
      <c r="H716" s="1"/>
      <c r="I716" s="1"/>
      <c r="J716" s="1">
        <v>3462</v>
      </c>
      <c r="K716" s="86">
        <f t="shared" si="40"/>
        <v>57.7</v>
      </c>
      <c r="L716" s="1">
        <v>117</v>
      </c>
    </row>
    <row r="717" spans="1:12">
      <c r="A717" s="9">
        <f t="shared" si="41"/>
        <v>681.99959999999999</v>
      </c>
      <c r="B717" s="1">
        <v>11.36666</v>
      </c>
      <c r="C717" s="1">
        <v>34.923000000000002</v>
      </c>
      <c r="D717" s="1">
        <v>433</v>
      </c>
      <c r="E717" s="86">
        <f t="shared" si="43"/>
        <v>343.71746415295524</v>
      </c>
      <c r="F717" s="9">
        <f t="shared" si="42"/>
        <v>13957460136.161612</v>
      </c>
      <c r="G717" s="1"/>
      <c r="H717" s="1"/>
      <c r="I717" s="1"/>
      <c r="J717" s="1">
        <v>3465</v>
      </c>
      <c r="K717" s="86">
        <f t="shared" si="40"/>
        <v>57.75</v>
      </c>
      <c r="L717" s="1">
        <v>116</v>
      </c>
    </row>
    <row r="718" spans="1:12">
      <c r="A718" s="9">
        <f t="shared" si="41"/>
        <v>682.99980000000005</v>
      </c>
      <c r="B718" s="1">
        <v>11.383330000000001</v>
      </c>
      <c r="C718" s="1">
        <v>34.676000000000002</v>
      </c>
      <c r="D718" s="1">
        <v>362</v>
      </c>
      <c r="E718" s="86">
        <f t="shared" si="43"/>
        <v>344.83150537195871</v>
      </c>
      <c r="F718" s="9">
        <f t="shared" si="42"/>
        <v>14139294892.550276</v>
      </c>
      <c r="G718" s="1"/>
      <c r="H718" s="1"/>
      <c r="I718" s="1"/>
      <c r="J718" s="1">
        <v>3472</v>
      </c>
      <c r="K718" s="86">
        <f t="shared" si="40"/>
        <v>57.866666666666667</v>
      </c>
      <c r="L718" s="1">
        <v>114</v>
      </c>
    </row>
    <row r="719" spans="1:12">
      <c r="A719" s="9">
        <f t="shared" si="41"/>
        <v>684</v>
      </c>
      <c r="B719" s="1">
        <v>11.4</v>
      </c>
      <c r="C719" s="1">
        <v>34.676000000000002</v>
      </c>
      <c r="D719" s="1">
        <v>420</v>
      </c>
      <c r="E719" s="86">
        <f t="shared" si="43"/>
        <v>346.05677418950035</v>
      </c>
      <c r="F719" s="9">
        <f t="shared" si="42"/>
        <v>14341329713.49934</v>
      </c>
      <c r="G719" s="1"/>
      <c r="H719" s="1"/>
      <c r="I719" s="1"/>
      <c r="J719" s="1">
        <v>3480</v>
      </c>
      <c r="K719" s="86">
        <f t="shared" si="40"/>
        <v>58</v>
      </c>
      <c r="L719" s="1">
        <v>111</v>
      </c>
    </row>
    <row r="720" spans="1:12">
      <c r="A720" s="9">
        <f t="shared" si="41"/>
        <v>685.00019999999995</v>
      </c>
      <c r="B720" s="1">
        <v>11.41667</v>
      </c>
      <c r="C720" s="1">
        <v>34.514000000000003</v>
      </c>
      <c r="D720" s="1">
        <v>386</v>
      </c>
      <c r="E720" s="86">
        <f t="shared" si="43"/>
        <v>347.31394540569261</v>
      </c>
      <c r="F720" s="9">
        <f t="shared" si="42"/>
        <v>14550867501.333244</v>
      </c>
      <c r="G720" s="1"/>
      <c r="H720" s="1"/>
      <c r="I720" s="1"/>
      <c r="J720" s="1">
        <v>3486</v>
      </c>
      <c r="K720" s="86">
        <f t="shared" si="40"/>
        <v>58.1</v>
      </c>
      <c r="L720" s="1">
        <v>109</v>
      </c>
    </row>
    <row r="721" spans="1:12">
      <c r="A721" s="9">
        <f t="shared" si="41"/>
        <v>685.99979999999994</v>
      </c>
      <c r="B721" s="1">
        <v>11.43333</v>
      </c>
      <c r="C721" s="1">
        <v>34.194000000000003</v>
      </c>
      <c r="D721" s="1">
        <v>389</v>
      </c>
      <c r="E721" s="86">
        <f t="shared" si="43"/>
        <v>348.57594960525472</v>
      </c>
      <c r="F721" s="9">
        <f t="shared" si="42"/>
        <v>14763511839.262379</v>
      </c>
      <c r="G721" s="1"/>
      <c r="H721" s="1"/>
      <c r="I721" s="1"/>
      <c r="J721" s="1">
        <v>3487</v>
      </c>
      <c r="K721" s="86">
        <f t="shared" si="40"/>
        <v>58.116666666666667</v>
      </c>
      <c r="L721" s="1">
        <v>109</v>
      </c>
    </row>
    <row r="722" spans="1:12">
      <c r="A722" s="9">
        <f t="shared" si="41"/>
        <v>687</v>
      </c>
      <c r="B722" s="1">
        <v>11.45</v>
      </c>
      <c r="C722" s="1">
        <v>34.353000000000002</v>
      </c>
      <c r="D722" s="1">
        <v>394</v>
      </c>
      <c r="E722" s="86">
        <f t="shared" si="43"/>
        <v>349.85164578946592</v>
      </c>
      <c r="F722" s="9">
        <f t="shared" si="42"/>
        <v>14980823424.916975</v>
      </c>
      <c r="G722" s="1"/>
      <c r="H722" s="1"/>
      <c r="I722" s="1"/>
      <c r="J722" s="1">
        <v>3490</v>
      </c>
      <c r="K722" s="86">
        <f t="shared" si="40"/>
        <v>58.166666666666664</v>
      </c>
      <c r="L722" s="1">
        <v>107</v>
      </c>
    </row>
    <row r="723" spans="1:12">
      <c r="A723" s="9">
        <f t="shared" si="41"/>
        <v>687.99959999999999</v>
      </c>
      <c r="B723" s="1">
        <v>11.466659999999999</v>
      </c>
      <c r="C723" s="1">
        <v>34.840000000000003</v>
      </c>
      <c r="D723" s="1">
        <v>314</v>
      </c>
      <c r="E723" s="86">
        <f t="shared" si="43"/>
        <v>350.89074995950699</v>
      </c>
      <c r="F723" s="9">
        <f t="shared" si="42"/>
        <v>15159597783.224089</v>
      </c>
      <c r="G723" s="1"/>
      <c r="H723" s="1"/>
      <c r="I723" s="1"/>
      <c r="J723" s="1">
        <v>3492</v>
      </c>
      <c r="K723" s="86">
        <f t="shared" si="40"/>
        <v>58.2</v>
      </c>
      <c r="L723" s="1">
        <v>103</v>
      </c>
    </row>
    <row r="724" spans="1:12">
      <c r="A724" s="9">
        <f t="shared" si="41"/>
        <v>688.99980000000005</v>
      </c>
      <c r="B724" s="1">
        <v>11.48333</v>
      </c>
      <c r="C724" s="1">
        <v>35.256999999999998</v>
      </c>
      <c r="D724" s="1">
        <v>305</v>
      </c>
      <c r="E724" s="86">
        <f t="shared" si="43"/>
        <v>351.70530765492953</v>
      </c>
      <c r="F724" s="9">
        <f t="shared" si="42"/>
        <v>15300854648.638477</v>
      </c>
      <c r="G724" s="1"/>
      <c r="H724" s="1"/>
      <c r="I724" s="1"/>
      <c r="J724" s="1">
        <v>3496</v>
      </c>
      <c r="K724" s="86">
        <f t="shared" si="40"/>
        <v>58.266666666666666</v>
      </c>
      <c r="L724" s="1">
        <v>102</v>
      </c>
    </row>
    <row r="725" spans="1:12">
      <c r="A725" s="9">
        <f t="shared" si="41"/>
        <v>690</v>
      </c>
      <c r="B725" s="1">
        <v>11.5</v>
      </c>
      <c r="C725" s="1">
        <v>36.21</v>
      </c>
      <c r="D725" s="1">
        <v>296</v>
      </c>
      <c r="E725" s="86">
        <f t="shared" si="43"/>
        <v>352.27874552762728</v>
      </c>
      <c r="F725" s="9">
        <f t="shared" si="42"/>
        <v>15400888071.537701</v>
      </c>
      <c r="G725" s="1"/>
      <c r="H725" s="1"/>
      <c r="I725" s="1"/>
      <c r="J725" s="1">
        <v>3497</v>
      </c>
      <c r="K725" s="86">
        <f t="shared" si="40"/>
        <v>58.283333333333331</v>
      </c>
      <c r="L725" s="1">
        <v>103</v>
      </c>
    </row>
    <row r="726" spans="1:12">
      <c r="A726" s="9">
        <f t="shared" si="41"/>
        <v>690.99959999999999</v>
      </c>
      <c r="B726" s="1">
        <v>11.51666</v>
      </c>
      <c r="C726" s="1">
        <v>37.029000000000003</v>
      </c>
      <c r="D726" s="1">
        <v>282</v>
      </c>
      <c r="E726" s="86">
        <f t="shared" si="43"/>
        <v>352.66961125627131</v>
      </c>
      <c r="F726" s="9">
        <f t="shared" si="42"/>
        <v>15469353233.263338</v>
      </c>
      <c r="G726" s="1"/>
      <c r="H726" s="1"/>
      <c r="I726" s="1"/>
      <c r="J726" s="1">
        <v>3499</v>
      </c>
      <c r="K726" s="86">
        <f t="shared" si="40"/>
        <v>58.31666666666667</v>
      </c>
      <c r="L726" s="1">
        <v>104</v>
      </c>
    </row>
    <row r="727" spans="1:12">
      <c r="A727" s="9">
        <f t="shared" si="41"/>
        <v>691.99979999999994</v>
      </c>
      <c r="B727" s="1">
        <v>11.533329999999999</v>
      </c>
      <c r="C727" s="1">
        <v>37.216000000000001</v>
      </c>
      <c r="D727" s="1">
        <v>266</v>
      </c>
      <c r="E727" s="86">
        <f t="shared" si="43"/>
        <v>352.81194885194276</v>
      </c>
      <c r="F727" s="9">
        <f t="shared" si="42"/>
        <v>15494342104.977211</v>
      </c>
      <c r="G727" s="1"/>
      <c r="H727" s="1"/>
      <c r="I727" s="1"/>
      <c r="J727" s="1">
        <v>3502</v>
      </c>
      <c r="K727" s="86">
        <f t="shared" si="40"/>
        <v>58.366666666666667</v>
      </c>
      <c r="L727" s="1">
        <v>106</v>
      </c>
    </row>
    <row r="728" spans="1:12">
      <c r="A728" s="9">
        <f t="shared" si="41"/>
        <v>693</v>
      </c>
      <c r="B728" s="1">
        <v>11.55</v>
      </c>
      <c r="C728" s="1">
        <v>37.029000000000003</v>
      </c>
      <c r="D728" s="1">
        <v>365</v>
      </c>
      <c r="E728" s="86">
        <f t="shared" si="43"/>
        <v>353.00795278640868</v>
      </c>
      <c r="F728" s="9">
        <f t="shared" si="42"/>
        <v>15528802204.418821</v>
      </c>
      <c r="G728" s="1"/>
      <c r="H728" s="1"/>
      <c r="I728" s="1"/>
      <c r="J728" s="1">
        <v>3503</v>
      </c>
      <c r="K728" s="86">
        <f t="shared" si="40"/>
        <v>58.383333333333333</v>
      </c>
      <c r="L728" s="1">
        <v>108</v>
      </c>
    </row>
    <row r="729" spans="1:12">
      <c r="A729" s="9">
        <f t="shared" si="41"/>
        <v>693.99959999999999</v>
      </c>
      <c r="B729" s="1">
        <v>11.566660000000001</v>
      </c>
      <c r="C729" s="1">
        <v>36.936</v>
      </c>
      <c r="D729" s="1">
        <v>364</v>
      </c>
      <c r="E729" s="86">
        <f t="shared" si="43"/>
        <v>353.18580257206958</v>
      </c>
      <c r="F729" s="9">
        <f t="shared" si="42"/>
        <v>15560120274.871799</v>
      </c>
      <c r="G729" s="1"/>
      <c r="H729" s="1"/>
      <c r="I729" s="1"/>
      <c r="J729" s="1">
        <v>3510</v>
      </c>
      <c r="K729" s="86">
        <f t="shared" si="40"/>
        <v>58.5</v>
      </c>
      <c r="L729" s="1">
        <v>108</v>
      </c>
    </row>
    <row r="730" spans="1:12">
      <c r="A730" s="9">
        <f t="shared" si="41"/>
        <v>694.99980000000005</v>
      </c>
      <c r="B730" s="1">
        <v>11.58333</v>
      </c>
      <c r="C730" s="1">
        <v>36.936</v>
      </c>
      <c r="D730" s="1">
        <v>337</v>
      </c>
      <c r="E730" s="86">
        <f t="shared" si="43"/>
        <v>353.31612545114115</v>
      </c>
      <c r="F730" s="9">
        <f t="shared" si="42"/>
        <v>15583099254.439291</v>
      </c>
      <c r="G730" s="1"/>
      <c r="H730" s="1"/>
      <c r="I730" s="1"/>
      <c r="J730" s="1">
        <v>3516</v>
      </c>
      <c r="K730" s="86">
        <f t="shared" si="40"/>
        <v>58.6</v>
      </c>
      <c r="L730" s="1">
        <v>104</v>
      </c>
    </row>
    <row r="731" spans="1:12">
      <c r="A731" s="9">
        <f t="shared" si="41"/>
        <v>695.99940000000004</v>
      </c>
      <c r="B731" s="1">
        <v>11.59999</v>
      </c>
      <c r="C731" s="1">
        <v>36.752000000000002</v>
      </c>
      <c r="D731" s="1">
        <v>269</v>
      </c>
      <c r="E731" s="86">
        <f t="shared" si="43"/>
        <v>353.23642349336103</v>
      </c>
      <c r="F731" s="9">
        <f t="shared" si="42"/>
        <v>15569042909.640814</v>
      </c>
      <c r="G731" s="1"/>
      <c r="H731" s="1"/>
      <c r="I731" s="1"/>
      <c r="J731" s="1">
        <v>3521</v>
      </c>
      <c r="K731" s="86">
        <f t="shared" si="40"/>
        <v>58.68333333333333</v>
      </c>
      <c r="L731" s="1">
        <v>98</v>
      </c>
    </row>
    <row r="732" spans="1:12">
      <c r="A732" s="9">
        <f t="shared" si="41"/>
        <v>696.99959999999999</v>
      </c>
      <c r="B732" s="1">
        <v>11.61666</v>
      </c>
      <c r="C732" s="1">
        <v>37.216000000000001</v>
      </c>
      <c r="D732" s="1">
        <v>339</v>
      </c>
      <c r="E732" s="86">
        <f t="shared" si="43"/>
        <v>353.03977553233324</v>
      </c>
      <c r="F732" s="9">
        <f t="shared" si="42"/>
        <v>15534402485.650616</v>
      </c>
      <c r="G732" s="1"/>
      <c r="H732" s="1"/>
      <c r="I732" s="1"/>
      <c r="J732" s="1">
        <v>3526</v>
      </c>
      <c r="K732" s="86">
        <f t="shared" si="40"/>
        <v>58.766666666666666</v>
      </c>
      <c r="L732" s="1">
        <v>95</v>
      </c>
    </row>
    <row r="733" spans="1:12">
      <c r="A733" s="9">
        <f t="shared" si="41"/>
        <v>697.99980000000005</v>
      </c>
      <c r="B733" s="1">
        <v>11.633330000000001</v>
      </c>
      <c r="C733" s="1">
        <v>36.844000000000001</v>
      </c>
      <c r="D733" s="1">
        <v>329</v>
      </c>
      <c r="E733" s="86">
        <f t="shared" si="43"/>
        <v>352.71671587599991</v>
      </c>
      <c r="F733" s="9">
        <f t="shared" si="42"/>
        <v>15477619599.074207</v>
      </c>
      <c r="G733" s="1"/>
      <c r="H733" s="1"/>
      <c r="I733" s="1"/>
      <c r="J733" s="1">
        <v>3530</v>
      </c>
      <c r="K733" s="86">
        <f t="shared" si="40"/>
        <v>58.833333333333336</v>
      </c>
      <c r="L733" s="1">
        <v>90</v>
      </c>
    </row>
    <row r="734" spans="1:12">
      <c r="A734" s="9">
        <f t="shared" si="41"/>
        <v>698.99940000000004</v>
      </c>
      <c r="B734" s="1">
        <v>11.649990000000001</v>
      </c>
      <c r="C734" s="1">
        <v>37.405000000000001</v>
      </c>
      <c r="D734" s="1">
        <v>341</v>
      </c>
      <c r="E734" s="86">
        <f t="shared" si="43"/>
        <v>352.38466080861531</v>
      </c>
      <c r="F734" s="9">
        <f t="shared" si="42"/>
        <v>15419418002.167513</v>
      </c>
      <c r="G734" s="1"/>
      <c r="H734" s="1"/>
      <c r="I734" s="1"/>
      <c r="J734" s="1">
        <v>3534</v>
      </c>
      <c r="K734" s="86">
        <f t="shared" si="40"/>
        <v>58.9</v>
      </c>
      <c r="L734" s="1">
        <v>88</v>
      </c>
    </row>
    <row r="735" spans="1:12">
      <c r="A735" s="9">
        <f t="shared" si="41"/>
        <v>699.99959999999999</v>
      </c>
      <c r="B735" s="1">
        <v>11.66666</v>
      </c>
      <c r="C735" s="1">
        <v>37.692</v>
      </c>
      <c r="D735" s="1">
        <v>287</v>
      </c>
      <c r="E735" s="86">
        <f t="shared" si="43"/>
        <v>351.69353305410641</v>
      </c>
      <c r="F735" s="9">
        <f t="shared" si="42"/>
        <v>15298805746.848354</v>
      </c>
      <c r="G735" s="1"/>
      <c r="H735" s="1"/>
      <c r="I735" s="1"/>
      <c r="J735" s="1">
        <v>3537</v>
      </c>
      <c r="K735" s="86">
        <f t="shared" si="40"/>
        <v>58.95</v>
      </c>
      <c r="L735" s="1">
        <v>90</v>
      </c>
    </row>
    <row r="736" spans="1:12">
      <c r="A736" s="9">
        <f t="shared" si="41"/>
        <v>700.99979999999994</v>
      </c>
      <c r="B736" s="1">
        <v>11.68333</v>
      </c>
      <c r="C736" s="1">
        <v>37.787999999999997</v>
      </c>
      <c r="D736" s="1">
        <v>266</v>
      </c>
      <c r="E736" s="86">
        <f t="shared" si="43"/>
        <v>350.69864589609824</v>
      </c>
      <c r="F736" s="9">
        <f t="shared" si="42"/>
        <v>15126427006.812517</v>
      </c>
      <c r="G736" s="1"/>
      <c r="H736" s="1"/>
      <c r="I736" s="1"/>
      <c r="J736" s="1">
        <v>3542</v>
      </c>
      <c r="K736" s="86">
        <f t="shared" si="40"/>
        <v>59.033333333333331</v>
      </c>
      <c r="L736" s="1">
        <v>96</v>
      </c>
    </row>
    <row r="737" spans="1:12">
      <c r="A737" s="9">
        <f t="shared" si="41"/>
        <v>701.99939999999992</v>
      </c>
      <c r="B737" s="1">
        <v>11.69999</v>
      </c>
      <c r="C737" s="1">
        <v>37.5</v>
      </c>
      <c r="D737" s="1">
        <v>246</v>
      </c>
      <c r="E737" s="86">
        <f t="shared" si="43"/>
        <v>349.54644236562916</v>
      </c>
      <c r="F737" s="9">
        <f t="shared" si="42"/>
        <v>14928615935.300825</v>
      </c>
      <c r="G737" s="1"/>
      <c r="H737" s="1"/>
      <c r="I737" s="1"/>
      <c r="J737" s="1">
        <v>3544</v>
      </c>
      <c r="K737" s="86">
        <f t="shared" si="40"/>
        <v>59.06666666666667</v>
      </c>
      <c r="L737" s="1">
        <v>92</v>
      </c>
    </row>
    <row r="738" spans="1:12">
      <c r="A738" s="9">
        <f t="shared" si="41"/>
        <v>702.99959999999999</v>
      </c>
      <c r="B738" s="1">
        <v>11.716659999999999</v>
      </c>
      <c r="C738" s="1">
        <v>37.216000000000001</v>
      </c>
      <c r="D738" s="1">
        <v>283</v>
      </c>
      <c r="E738" s="86">
        <f t="shared" si="43"/>
        <v>348.17210064519617</v>
      </c>
      <c r="F738" s="9">
        <f t="shared" si="42"/>
        <v>14695212515.243238</v>
      </c>
      <c r="G738" s="1"/>
      <c r="H738" s="1"/>
      <c r="I738" s="1"/>
      <c r="J738" s="1">
        <v>3547</v>
      </c>
      <c r="K738" s="86">
        <f t="shared" si="40"/>
        <v>59.116666666666667</v>
      </c>
      <c r="L738" s="1">
        <v>87</v>
      </c>
    </row>
    <row r="739" spans="1:12">
      <c r="A739" s="9">
        <f t="shared" si="41"/>
        <v>703.99980000000005</v>
      </c>
      <c r="B739" s="1">
        <v>11.73333</v>
      </c>
      <c r="C739" s="1">
        <v>37.122</v>
      </c>
      <c r="D739" s="1">
        <v>345</v>
      </c>
      <c r="E739" s="86">
        <f t="shared" si="43"/>
        <v>346.82963136479646</v>
      </c>
      <c r="F739" s="9">
        <f t="shared" si="42"/>
        <v>14469874926.914631</v>
      </c>
      <c r="G739" s="1"/>
      <c r="H739" s="1"/>
      <c r="I739" s="1"/>
      <c r="J739" s="1">
        <v>3548</v>
      </c>
      <c r="K739" s="86">
        <f t="shared" si="40"/>
        <v>59.133333333333333</v>
      </c>
      <c r="L739" s="1">
        <v>87</v>
      </c>
    </row>
    <row r="740" spans="1:12">
      <c r="A740" s="9">
        <f t="shared" si="41"/>
        <v>704.99940000000004</v>
      </c>
      <c r="B740" s="1">
        <v>11.74999</v>
      </c>
      <c r="C740" s="1">
        <v>37.029000000000003</v>
      </c>
      <c r="D740" s="1">
        <v>323</v>
      </c>
      <c r="E740" s="86">
        <f t="shared" si="43"/>
        <v>345.63042895211981</v>
      </c>
      <c r="F740" s="9">
        <f t="shared" si="42"/>
        <v>14270785595.494062</v>
      </c>
      <c r="G740" s="1"/>
      <c r="H740" s="1"/>
      <c r="I740" s="1"/>
      <c r="J740" s="1">
        <v>3551</v>
      </c>
      <c r="K740" s="86">
        <f t="shared" ref="K740:K745" si="44">J740/60</f>
        <v>59.18333333333333</v>
      </c>
      <c r="L740" s="1">
        <v>92</v>
      </c>
    </row>
    <row r="741" spans="1:12">
      <c r="A741" s="9">
        <f t="shared" ref="A741:A804" si="45">B741*60</f>
        <v>705.99959999999999</v>
      </c>
      <c r="B741" s="1">
        <v>11.76666</v>
      </c>
      <c r="C741" s="1">
        <v>36.752000000000002</v>
      </c>
      <c r="D741" s="1">
        <v>273</v>
      </c>
      <c r="E741" s="86">
        <f t="shared" si="43"/>
        <v>344.317319032726</v>
      </c>
      <c r="F741" s="9">
        <f t="shared" ref="F741:F804" si="46">E741^4</f>
        <v>14055149597.1758</v>
      </c>
      <c r="G741" s="1"/>
      <c r="H741" s="1"/>
      <c r="I741" s="1"/>
      <c r="J741" s="1">
        <v>3556</v>
      </c>
      <c r="K741" s="86">
        <f t="shared" si="44"/>
        <v>59.266666666666666</v>
      </c>
      <c r="L741" s="1">
        <v>94</v>
      </c>
    </row>
    <row r="742" spans="1:12">
      <c r="A742" s="9">
        <f t="shared" si="45"/>
        <v>706.99979999999994</v>
      </c>
      <c r="B742" s="1">
        <v>11.783329999999999</v>
      </c>
      <c r="C742" s="1">
        <v>36.659999999999997</v>
      </c>
      <c r="D742" s="1">
        <v>317</v>
      </c>
      <c r="E742" s="86">
        <f t="shared" si="43"/>
        <v>342.74829449174706</v>
      </c>
      <c r="F742" s="9">
        <f t="shared" si="46"/>
        <v>13800703000.867971</v>
      </c>
      <c r="G742" s="1"/>
      <c r="H742" s="1"/>
      <c r="I742" s="1"/>
      <c r="J742" s="1">
        <v>3560</v>
      </c>
      <c r="K742" s="86">
        <f t="shared" si="44"/>
        <v>59.333333333333336</v>
      </c>
      <c r="L742" s="1">
        <v>89</v>
      </c>
    </row>
    <row r="743" spans="1:12">
      <c r="A743" s="9">
        <f t="shared" si="45"/>
        <v>707.99939999999992</v>
      </c>
      <c r="B743" s="1">
        <v>11.799989999999999</v>
      </c>
      <c r="C743" s="1">
        <v>36.389000000000003</v>
      </c>
      <c r="D743" s="1">
        <v>335</v>
      </c>
      <c r="E743" s="86">
        <f t="shared" si="43"/>
        <v>341.2168872231511</v>
      </c>
      <c r="F743" s="9">
        <f t="shared" si="46"/>
        <v>13555703687.513149</v>
      </c>
      <c r="G743" s="1"/>
      <c r="H743" s="1"/>
      <c r="I743" s="1"/>
      <c r="J743" s="1">
        <v>3561</v>
      </c>
      <c r="K743" s="86">
        <f t="shared" si="44"/>
        <v>59.35</v>
      </c>
      <c r="L743" s="1">
        <v>89</v>
      </c>
    </row>
    <row r="744" spans="1:12">
      <c r="A744" s="9">
        <f t="shared" si="45"/>
        <v>708.99959999999999</v>
      </c>
      <c r="B744" s="1">
        <v>11.816660000000001</v>
      </c>
      <c r="C744" s="1">
        <v>35.857999999999997</v>
      </c>
      <c r="D744" s="1">
        <v>121</v>
      </c>
      <c r="E744" s="86">
        <f t="shared" si="43"/>
        <v>338.88328051367796</v>
      </c>
      <c r="F744" s="9">
        <f t="shared" si="46"/>
        <v>13188656899.320221</v>
      </c>
      <c r="G744" s="1"/>
      <c r="H744" s="1"/>
      <c r="I744" s="1"/>
      <c r="J744" s="1">
        <v>3565</v>
      </c>
      <c r="K744" s="86">
        <f t="shared" si="44"/>
        <v>59.416666666666664</v>
      </c>
      <c r="L744" s="1">
        <v>92</v>
      </c>
    </row>
    <row r="745" spans="1:12">
      <c r="A745" s="9">
        <f t="shared" si="45"/>
        <v>709.99919999999997</v>
      </c>
      <c r="B745" s="1">
        <v>11.833320000000001</v>
      </c>
      <c r="C745" s="1">
        <v>34.353000000000002</v>
      </c>
      <c r="D745" s="1">
        <v>0</v>
      </c>
      <c r="E745" s="86">
        <f t="shared" si="43"/>
        <v>335.5414897049335</v>
      </c>
      <c r="F745" s="9">
        <f t="shared" si="46"/>
        <v>12676078305.595846</v>
      </c>
      <c r="G745" s="1"/>
      <c r="H745" s="1"/>
      <c r="I745" s="1"/>
      <c r="J745" s="1">
        <v>3569</v>
      </c>
      <c r="K745" s="86">
        <f t="shared" si="44"/>
        <v>59.483333333333334</v>
      </c>
      <c r="L745" s="1">
        <v>92</v>
      </c>
    </row>
    <row r="746" spans="1:12">
      <c r="A746" s="9">
        <f t="shared" si="45"/>
        <v>710.99940000000004</v>
      </c>
      <c r="B746" s="1">
        <v>11.84999</v>
      </c>
      <c r="C746" s="1">
        <v>32.533000000000001</v>
      </c>
      <c r="D746" s="1">
        <v>0</v>
      </c>
      <c r="E746" s="86">
        <f t="shared" si="43"/>
        <v>331.25983665070783</v>
      </c>
      <c r="F746" s="9">
        <f t="shared" si="46"/>
        <v>12041348709.746326</v>
      </c>
      <c r="G746" s="1"/>
      <c r="H746" s="1"/>
      <c r="I746" s="1"/>
      <c r="J746" s="1"/>
      <c r="K746" s="1"/>
    </row>
    <row r="747" spans="1:12">
      <c r="A747" s="9">
        <f t="shared" si="45"/>
        <v>711.99959999999999</v>
      </c>
      <c r="B747" s="1">
        <v>11.86666</v>
      </c>
      <c r="C747" s="1">
        <v>30.960999999999999</v>
      </c>
      <c r="D747" s="1">
        <v>0</v>
      </c>
      <c r="E747" s="86">
        <f t="shared" si="43"/>
        <v>326.0952338314226</v>
      </c>
      <c r="F747" s="9">
        <f t="shared" si="46"/>
        <v>11307791836.487823</v>
      </c>
      <c r="G747" s="1"/>
      <c r="H747" s="1"/>
      <c r="I747" s="1"/>
      <c r="J747" s="1"/>
      <c r="K747" s="1"/>
    </row>
    <row r="748" spans="1:12">
      <c r="A748" s="9">
        <f t="shared" si="45"/>
        <v>712.99919999999997</v>
      </c>
      <c r="B748" s="1">
        <v>11.883319999999999</v>
      </c>
      <c r="C748" s="1">
        <v>29.358000000000001</v>
      </c>
      <c r="D748" s="1">
        <v>2</v>
      </c>
      <c r="E748" s="86">
        <f t="shared" si="43"/>
        <v>320.36790815208241</v>
      </c>
      <c r="F748" s="9">
        <f t="shared" si="46"/>
        <v>10534065684.047737</v>
      </c>
      <c r="G748" s="1"/>
      <c r="H748" s="1"/>
      <c r="I748" s="1"/>
      <c r="J748" s="1"/>
      <c r="K748" s="1"/>
    </row>
    <row r="749" spans="1:12">
      <c r="A749" s="9">
        <f t="shared" si="45"/>
        <v>713.99940000000004</v>
      </c>
      <c r="B749" s="1">
        <v>11.899990000000001</v>
      </c>
      <c r="C749" s="1">
        <v>26.893000000000001</v>
      </c>
      <c r="D749" s="1">
        <v>10</v>
      </c>
      <c r="E749" s="86">
        <f t="shared" si="43"/>
        <v>314.17345367884531</v>
      </c>
      <c r="F749" s="9">
        <f t="shared" si="46"/>
        <v>9742668930.4994755</v>
      </c>
      <c r="G749" s="1"/>
      <c r="H749" s="1"/>
      <c r="I749" s="1"/>
      <c r="J749" s="1"/>
      <c r="K749" s="1"/>
    </row>
    <row r="750" spans="1:12">
      <c r="A750" s="9">
        <f t="shared" si="45"/>
        <v>714.99959999999999</v>
      </c>
      <c r="B750" s="1">
        <v>11.91666</v>
      </c>
      <c r="C750" s="1">
        <v>25.366</v>
      </c>
      <c r="D750" s="1">
        <v>2</v>
      </c>
      <c r="E750" s="86">
        <f t="shared" si="43"/>
        <v>307.55088031893411</v>
      </c>
      <c r="F750" s="9">
        <f t="shared" si="46"/>
        <v>8946803477.1051025</v>
      </c>
      <c r="G750" s="1"/>
      <c r="H750" s="1"/>
      <c r="I750" s="1"/>
      <c r="J750" s="1"/>
      <c r="K750" s="1"/>
    </row>
    <row r="751" spans="1:12">
      <c r="A751" s="9">
        <f t="shared" si="45"/>
        <v>715.99919999999997</v>
      </c>
      <c r="B751" s="1">
        <v>11.93332</v>
      </c>
      <c r="C751" s="1">
        <v>23.693999999999999</v>
      </c>
      <c r="D751" s="1">
        <v>0</v>
      </c>
      <c r="E751" s="86">
        <f t="shared" si="43"/>
        <v>300.57004337132378</v>
      </c>
      <c r="F751" s="9">
        <f t="shared" si="46"/>
        <v>8161740379.1912947</v>
      </c>
      <c r="G751" s="1"/>
      <c r="H751" s="1"/>
      <c r="I751" s="1"/>
      <c r="J751" s="1"/>
      <c r="K751" s="1"/>
    </row>
    <row r="752" spans="1:12">
      <c r="A752" s="9">
        <f t="shared" si="45"/>
        <v>716.99939999999992</v>
      </c>
      <c r="B752" s="1">
        <v>11.94999</v>
      </c>
      <c r="C752" s="1">
        <v>23.693999999999999</v>
      </c>
      <c r="D752" s="1">
        <v>0</v>
      </c>
      <c r="E752" s="86">
        <f t="shared" si="43"/>
        <v>293.3077323427604</v>
      </c>
      <c r="F752" s="9">
        <f t="shared" si="46"/>
        <v>7401062112.4337769</v>
      </c>
      <c r="G752" s="1"/>
      <c r="H752" s="1"/>
      <c r="I752" s="1"/>
      <c r="J752" s="1"/>
      <c r="K752" s="1"/>
    </row>
    <row r="753" spans="1:11">
      <c r="A753" s="9">
        <f t="shared" si="45"/>
        <v>717.99959999999999</v>
      </c>
      <c r="B753" s="1">
        <v>11.966659999999999</v>
      </c>
      <c r="C753" s="1">
        <v>21.483000000000001</v>
      </c>
      <c r="D753" s="1">
        <v>0</v>
      </c>
      <c r="E753" s="86">
        <f t="shared" si="43"/>
        <v>285.48098370100962</v>
      </c>
      <c r="F753" s="9">
        <f t="shared" si="46"/>
        <v>6642150905.3176641</v>
      </c>
      <c r="G753" s="1"/>
      <c r="H753" s="1"/>
      <c r="I753" s="1"/>
      <c r="J753" s="1"/>
      <c r="K753" s="1"/>
    </row>
    <row r="754" spans="1:11">
      <c r="A754" s="9">
        <f t="shared" si="45"/>
        <v>718.99920000000009</v>
      </c>
      <c r="B754" s="1">
        <v>11.983320000000001</v>
      </c>
      <c r="C754" s="1">
        <v>21.672999999999998</v>
      </c>
      <c r="D754" s="1">
        <v>0</v>
      </c>
      <c r="E754" s="86">
        <f t="shared" si="43"/>
        <v>277.13629264708578</v>
      </c>
      <c r="F754" s="9">
        <f t="shared" si="46"/>
        <v>5898935014.7264214</v>
      </c>
      <c r="G754" s="1"/>
      <c r="H754" s="1"/>
      <c r="I754" s="1"/>
      <c r="J754" s="1"/>
      <c r="K754" s="1"/>
    </row>
    <row r="755" spans="1:11">
      <c r="A755" s="9">
        <f t="shared" si="45"/>
        <v>719.99940000000004</v>
      </c>
      <c r="B755" s="1">
        <v>11.99999</v>
      </c>
      <c r="C755" s="1">
        <v>22.603999999999999</v>
      </c>
      <c r="D755" s="1">
        <v>0</v>
      </c>
      <c r="E755" s="86">
        <f t="shared" si="43"/>
        <v>268.39657782807916</v>
      </c>
      <c r="F755" s="9">
        <f t="shared" si="46"/>
        <v>5189289459.1126595</v>
      </c>
      <c r="G755" s="1"/>
      <c r="H755" s="1"/>
      <c r="I755" s="1"/>
      <c r="J755" s="1"/>
      <c r="K755" s="1"/>
    </row>
    <row r="756" spans="1:11">
      <c r="A756" s="9">
        <f t="shared" si="45"/>
        <v>720.99900000000002</v>
      </c>
      <c r="B756" s="1">
        <v>12.01665</v>
      </c>
      <c r="C756" s="1">
        <v>24.12</v>
      </c>
      <c r="D756" s="1">
        <v>2</v>
      </c>
      <c r="E756" s="86">
        <f t="shared" si="43"/>
        <v>259.50761030284229</v>
      </c>
      <c r="F756" s="9">
        <f t="shared" si="46"/>
        <v>4535241247.388135</v>
      </c>
      <c r="G756" s="1"/>
      <c r="H756" s="1"/>
      <c r="I756" s="1"/>
      <c r="J756" s="1"/>
      <c r="K756" s="1"/>
    </row>
    <row r="757" spans="1:11">
      <c r="A757" s="9">
        <f t="shared" si="45"/>
        <v>721.99919999999997</v>
      </c>
      <c r="B757" s="1">
        <v>12.03332</v>
      </c>
      <c r="C757" s="1">
        <v>24.2</v>
      </c>
      <c r="D757" s="1">
        <v>0</v>
      </c>
      <c r="E757" s="86">
        <f t="shared" si="43"/>
        <v>250.25933258723904</v>
      </c>
      <c r="F757" s="9">
        <f t="shared" si="46"/>
        <v>3922483524.1695108</v>
      </c>
      <c r="G757" s="1"/>
      <c r="H757" s="1"/>
      <c r="I757" s="1"/>
      <c r="J757" s="1"/>
      <c r="K757" s="1"/>
    </row>
    <row r="758" spans="1:11">
      <c r="A758" s="9">
        <f t="shared" si="45"/>
        <v>722.99939999999992</v>
      </c>
      <c r="B758" s="1">
        <v>12.049989999999999</v>
      </c>
      <c r="C758" s="1">
        <v>25.192</v>
      </c>
      <c r="D758" s="1">
        <v>0</v>
      </c>
      <c r="E758" s="86">
        <f t="shared" si="43"/>
        <v>240.71015315745143</v>
      </c>
      <c r="F758" s="9">
        <f t="shared" si="46"/>
        <v>3357203265.196166</v>
      </c>
      <c r="G758" s="1"/>
      <c r="H758" s="1"/>
      <c r="I758" s="1"/>
      <c r="J758" s="1"/>
      <c r="K758" s="1"/>
    </row>
    <row r="759" spans="1:11">
      <c r="A759" s="9">
        <f t="shared" si="45"/>
        <v>723.99899999999991</v>
      </c>
      <c r="B759" s="1">
        <v>12.066649999999999</v>
      </c>
      <c r="C759" s="1">
        <v>26.27</v>
      </c>
      <c r="D759" s="1">
        <v>0</v>
      </c>
      <c r="E759" s="86">
        <f t="shared" si="43"/>
        <v>230.84629522226285</v>
      </c>
      <c r="F759" s="9">
        <f t="shared" si="46"/>
        <v>2839825380.8619723</v>
      </c>
      <c r="G759" s="1"/>
      <c r="H759" s="1"/>
      <c r="I759" s="1"/>
      <c r="J759" s="1"/>
      <c r="K759" s="1"/>
    </row>
    <row r="760" spans="1:11">
      <c r="A760" s="9">
        <f t="shared" si="45"/>
        <v>724.99919999999997</v>
      </c>
      <c r="B760" s="1">
        <v>12.083320000000001</v>
      </c>
      <c r="C760" s="1">
        <v>27.140999999999998</v>
      </c>
      <c r="D760" s="1">
        <v>0</v>
      </c>
      <c r="E760" s="86">
        <f t="shared" si="43"/>
        <v>220.85811866670417</v>
      </c>
      <c r="F760" s="9">
        <f t="shared" si="46"/>
        <v>2379323388.0228662</v>
      </c>
      <c r="G760" s="1"/>
      <c r="H760" s="1"/>
      <c r="I760" s="1"/>
      <c r="J760" s="1"/>
      <c r="K760" s="1"/>
    </row>
    <row r="761" spans="1:11">
      <c r="A761" s="9">
        <f t="shared" si="45"/>
        <v>725.99940000000004</v>
      </c>
      <c r="B761" s="1">
        <v>12.09999</v>
      </c>
      <c r="C761" s="1">
        <v>27.702000000000002</v>
      </c>
      <c r="D761" s="1">
        <v>0</v>
      </c>
      <c r="E761" s="86">
        <f t="shared" si="43"/>
        <v>210.81980184618845</v>
      </c>
      <c r="F761" s="9">
        <f t="shared" si="46"/>
        <v>1975357033.9180617</v>
      </c>
      <c r="G761" s="1"/>
      <c r="H761" s="1"/>
      <c r="I761" s="1"/>
      <c r="J761" s="1"/>
      <c r="K761" s="1"/>
    </row>
    <row r="762" spans="1:11">
      <c r="A762" s="9">
        <f t="shared" si="45"/>
        <v>726.99900000000002</v>
      </c>
      <c r="B762" s="1">
        <v>12.11665</v>
      </c>
      <c r="C762" s="1">
        <v>28.561</v>
      </c>
      <c r="D762" s="1">
        <v>0</v>
      </c>
      <c r="E762" s="86">
        <f t="shared" si="43"/>
        <v>200.79674016571241</v>
      </c>
      <c r="F762" s="9">
        <f t="shared" si="46"/>
        <v>1625648441.0930293</v>
      </c>
      <c r="G762" s="1"/>
      <c r="H762" s="1"/>
      <c r="I762" s="1"/>
      <c r="J762" s="1"/>
      <c r="K762" s="1"/>
    </row>
    <row r="763" spans="1:11">
      <c r="A763" s="9">
        <f t="shared" si="45"/>
        <v>727.99919999999997</v>
      </c>
      <c r="B763" s="1">
        <v>12.133319999999999</v>
      </c>
      <c r="C763" s="1">
        <v>28.018000000000001</v>
      </c>
      <c r="D763" s="1">
        <v>0</v>
      </c>
      <c r="E763" s="86">
        <f t="shared" si="43"/>
        <v>190.67391399911915</v>
      </c>
      <c r="F763" s="9">
        <f t="shared" si="46"/>
        <v>1321798108.3683088</v>
      </c>
      <c r="G763" s="1"/>
      <c r="H763" s="1"/>
      <c r="I763" s="1"/>
      <c r="J763" s="1"/>
      <c r="K763" s="1"/>
    </row>
    <row r="764" spans="1:11">
      <c r="A764" s="9">
        <f t="shared" si="45"/>
        <v>728.99940000000004</v>
      </c>
      <c r="B764" s="1">
        <v>12.149990000000001</v>
      </c>
      <c r="C764" s="1">
        <v>27.597999999999999</v>
      </c>
      <c r="D764" s="1">
        <v>0</v>
      </c>
      <c r="E764" s="86">
        <f t="shared" si="43"/>
        <v>180.26822830687922</v>
      </c>
      <c r="F764" s="9">
        <f t="shared" si="46"/>
        <v>1056031230.227608</v>
      </c>
      <c r="G764" s="1"/>
      <c r="H764" s="1"/>
      <c r="I764" s="1"/>
      <c r="J764" s="1"/>
      <c r="K764" s="1"/>
    </row>
    <row r="765" spans="1:11">
      <c r="A765" s="9">
        <f t="shared" si="45"/>
        <v>729.99900000000002</v>
      </c>
      <c r="B765" s="1">
        <v>12.166650000000001</v>
      </c>
      <c r="C765" s="1">
        <v>26.13</v>
      </c>
      <c r="D765" s="1">
        <v>17</v>
      </c>
      <c r="E765" s="86">
        <f t="shared" ref="E765:E828" si="47">(AVERAGE(D741:D765)-E764)*(2/(1+25))+E764</f>
        <v>169.72144151404237</v>
      </c>
      <c r="F765" s="9">
        <f t="shared" si="46"/>
        <v>829749208.88552582</v>
      </c>
      <c r="G765" s="1"/>
      <c r="H765" s="1"/>
      <c r="I765" s="1"/>
      <c r="J765" s="1"/>
      <c r="K765" s="1"/>
    </row>
    <row r="766" spans="1:11">
      <c r="A766" s="9">
        <f t="shared" si="45"/>
        <v>730.99919999999997</v>
      </c>
      <c r="B766" s="1">
        <v>12.18332</v>
      </c>
      <c r="C766" s="1">
        <v>24.811</v>
      </c>
      <c r="D766" s="1">
        <v>112</v>
      </c>
      <c r="E766" s="86">
        <f t="shared" si="47"/>
        <v>159.49056139757758</v>
      </c>
      <c r="F766" s="9">
        <f t="shared" si="46"/>
        <v>647053136.84180295</v>
      </c>
      <c r="G766" s="1"/>
      <c r="H766" s="1"/>
      <c r="I766" s="1"/>
      <c r="J766" s="1"/>
      <c r="K766" s="1"/>
    </row>
    <row r="767" spans="1:11">
      <c r="A767" s="9">
        <f t="shared" si="45"/>
        <v>731.99939999999992</v>
      </c>
      <c r="B767" s="1">
        <v>12.19999</v>
      </c>
      <c r="C767" s="1">
        <v>22.92</v>
      </c>
      <c r="D767" s="1">
        <v>189</v>
      </c>
      <c r="E767" s="86">
        <f t="shared" si="47"/>
        <v>149.65282590545621</v>
      </c>
      <c r="F767" s="9">
        <f t="shared" si="46"/>
        <v>501579396.16129047</v>
      </c>
      <c r="G767" s="1"/>
      <c r="H767" s="1"/>
      <c r="I767" s="1"/>
      <c r="J767" s="1"/>
      <c r="K767" s="1"/>
    </row>
    <row r="768" spans="1:11">
      <c r="A768" s="9">
        <f t="shared" si="45"/>
        <v>732.99900000000002</v>
      </c>
      <c r="B768" s="1">
        <v>12.21665</v>
      </c>
      <c r="C768" s="1">
        <v>21.609000000000002</v>
      </c>
      <c r="D768" s="1">
        <v>189</v>
      </c>
      <c r="E768" s="86">
        <f t="shared" si="47"/>
        <v>140.12260852811343</v>
      </c>
      <c r="F768" s="9">
        <f t="shared" si="46"/>
        <v>385507520.10026336</v>
      </c>
      <c r="G768" s="1"/>
      <c r="H768" s="1"/>
      <c r="I768" s="1"/>
      <c r="J768" s="1"/>
      <c r="K768" s="1"/>
    </row>
    <row r="769" spans="1:11">
      <c r="A769" s="9">
        <f t="shared" si="45"/>
        <v>733.99920000000009</v>
      </c>
      <c r="B769" s="1">
        <v>12.233320000000001</v>
      </c>
      <c r="C769" s="1">
        <v>20.3</v>
      </c>
      <c r="D769" s="1">
        <v>168</v>
      </c>
      <c r="E769" s="86">
        <f t="shared" si="47"/>
        <v>131.47010017979702</v>
      </c>
      <c r="F769" s="9">
        <f t="shared" si="46"/>
        <v>298750042.3067255</v>
      </c>
      <c r="G769" s="1"/>
      <c r="H769" s="1"/>
      <c r="I769" s="1"/>
      <c r="J769" s="1"/>
      <c r="K769" s="1"/>
    </row>
    <row r="770" spans="1:11">
      <c r="A770" s="9">
        <f t="shared" si="45"/>
        <v>734.99880000000007</v>
      </c>
      <c r="B770" s="1">
        <v>12.249980000000001</v>
      </c>
      <c r="C770" s="1">
        <v>19.015999999999998</v>
      </c>
      <c r="D770" s="1">
        <v>157</v>
      </c>
      <c r="E770" s="86">
        <f t="shared" si="47"/>
        <v>123.96624631981263</v>
      </c>
      <c r="F770" s="9">
        <f t="shared" si="46"/>
        <v>236164058.78226164</v>
      </c>
      <c r="G770" s="1"/>
      <c r="H770" s="1"/>
      <c r="I770" s="1"/>
      <c r="J770" s="1"/>
      <c r="K770" s="1"/>
    </row>
    <row r="771" spans="1:11">
      <c r="A771" s="9">
        <f t="shared" si="45"/>
        <v>735.99900000000002</v>
      </c>
      <c r="B771" s="1">
        <v>12.26665</v>
      </c>
      <c r="C771" s="1">
        <v>17.82</v>
      </c>
      <c r="D771" s="1">
        <v>172</v>
      </c>
      <c r="E771" s="86">
        <f t="shared" si="47"/>
        <v>117.56884275675012</v>
      </c>
      <c r="F771" s="9">
        <f t="shared" si="46"/>
        <v>191059648.15559539</v>
      </c>
      <c r="G771" s="1"/>
      <c r="H771" s="1"/>
      <c r="I771" s="1"/>
      <c r="J771" s="1"/>
      <c r="K771" s="1"/>
    </row>
    <row r="772" spans="1:11">
      <c r="A772" s="9">
        <f t="shared" si="45"/>
        <v>736.99919999999997</v>
      </c>
      <c r="B772" s="1">
        <v>12.28332</v>
      </c>
      <c r="C772" s="1">
        <v>17.056999999999999</v>
      </c>
      <c r="D772" s="1">
        <v>203</v>
      </c>
      <c r="E772" s="86">
        <f t="shared" si="47"/>
        <v>112.28816254469241</v>
      </c>
      <c r="F772" s="9">
        <f t="shared" si="46"/>
        <v>158977586.98300299</v>
      </c>
      <c r="G772" s="1"/>
      <c r="H772" s="1"/>
      <c r="I772" s="1"/>
      <c r="J772" s="1"/>
      <c r="K772" s="1"/>
    </row>
    <row r="773" spans="1:11">
      <c r="A773" s="9">
        <f t="shared" si="45"/>
        <v>737.99879999999996</v>
      </c>
      <c r="B773" s="1">
        <v>12.29998</v>
      </c>
      <c r="C773" s="1">
        <v>16.248999999999999</v>
      </c>
      <c r="D773" s="1">
        <v>177</v>
      </c>
      <c r="E773" s="86">
        <f t="shared" si="47"/>
        <v>107.95215004125453</v>
      </c>
      <c r="F773" s="9">
        <f t="shared" si="46"/>
        <v>135807947.52041617</v>
      </c>
      <c r="G773" s="1"/>
      <c r="H773" s="1"/>
      <c r="I773" s="1"/>
      <c r="J773" s="1"/>
      <c r="K773" s="1"/>
    </row>
    <row r="774" spans="1:11">
      <c r="A774" s="9">
        <f t="shared" si="45"/>
        <v>738.99899999999991</v>
      </c>
      <c r="B774" s="1">
        <v>12.316649999999999</v>
      </c>
      <c r="C774" s="1">
        <v>15.898</v>
      </c>
      <c r="D774" s="1">
        <v>160</v>
      </c>
      <c r="E774" s="86">
        <f t="shared" si="47"/>
        <v>104.41121542269649</v>
      </c>
      <c r="F774" s="9">
        <f t="shared" si="46"/>
        <v>118847104.44825935</v>
      </c>
      <c r="G774" s="1"/>
      <c r="H774" s="1"/>
      <c r="I774" s="1"/>
      <c r="J774" s="1"/>
      <c r="K774" s="1"/>
    </row>
    <row r="775" spans="1:11">
      <c r="A775" s="9">
        <f t="shared" si="45"/>
        <v>739.99919999999997</v>
      </c>
      <c r="B775" s="1">
        <v>12.333320000000001</v>
      </c>
      <c r="C775" s="1">
        <v>15.497</v>
      </c>
      <c r="D775" s="1">
        <v>195</v>
      </c>
      <c r="E775" s="86">
        <f t="shared" si="47"/>
        <v>101.73650654402752</v>
      </c>
      <c r="F775" s="9">
        <f t="shared" si="46"/>
        <v>107129057.11064644</v>
      </c>
      <c r="G775" s="1"/>
      <c r="H775" s="1"/>
      <c r="I775" s="1"/>
      <c r="J775" s="1"/>
      <c r="K775" s="1"/>
    </row>
    <row r="776" spans="1:11">
      <c r="A776" s="9">
        <f t="shared" si="45"/>
        <v>740.99880000000007</v>
      </c>
      <c r="B776" s="1">
        <v>12.34998</v>
      </c>
      <c r="C776" s="1">
        <v>15.4</v>
      </c>
      <c r="D776" s="1">
        <v>176</v>
      </c>
      <c r="E776" s="86">
        <f t="shared" si="47"/>
        <v>99.809082963717714</v>
      </c>
      <c r="F776" s="9">
        <f t="shared" si="46"/>
        <v>99238516.031565905</v>
      </c>
      <c r="G776" s="1"/>
      <c r="H776" s="1"/>
      <c r="I776" s="1"/>
      <c r="J776" s="1"/>
      <c r="K776" s="1"/>
    </row>
    <row r="777" spans="1:11">
      <c r="A777" s="9">
        <f t="shared" si="45"/>
        <v>741.99900000000002</v>
      </c>
      <c r="B777" s="1">
        <v>12.36665</v>
      </c>
      <c r="C777" s="1">
        <v>15.054</v>
      </c>
      <c r="D777" s="1">
        <v>211</v>
      </c>
      <c r="E777" s="86">
        <f t="shared" si="47"/>
        <v>98.679153504970202</v>
      </c>
      <c r="F777" s="9">
        <f t="shared" si="46"/>
        <v>94820373.433184847</v>
      </c>
      <c r="G777" s="1"/>
      <c r="H777" s="1"/>
      <c r="I777" s="1"/>
      <c r="J777" s="1"/>
      <c r="K777" s="1"/>
    </row>
    <row r="778" spans="1:11">
      <c r="A778" s="9">
        <f t="shared" si="45"/>
        <v>742.99919999999997</v>
      </c>
      <c r="B778" s="1">
        <v>12.383319999999999</v>
      </c>
      <c r="C778" s="1">
        <v>15.272</v>
      </c>
      <c r="D778" s="1">
        <v>178</v>
      </c>
      <c r="E778" s="86">
        <f t="shared" si="47"/>
        <v>98.183834004587879</v>
      </c>
      <c r="F778" s="9">
        <f t="shared" si="46"/>
        <v>92930858.213983044</v>
      </c>
      <c r="G778" s="1"/>
      <c r="H778" s="1"/>
      <c r="I778" s="1"/>
      <c r="J778" s="1"/>
      <c r="K778" s="1"/>
    </row>
    <row r="779" spans="1:11">
      <c r="A779" s="9">
        <f t="shared" si="45"/>
        <v>743.99879999999996</v>
      </c>
      <c r="B779" s="1">
        <v>12.399979999999999</v>
      </c>
      <c r="C779" s="1">
        <v>15.054</v>
      </c>
      <c r="D779" s="1">
        <v>155</v>
      </c>
      <c r="E779" s="86">
        <f t="shared" si="47"/>
        <v>98.203539081158041</v>
      </c>
      <c r="F779" s="9">
        <f t="shared" si="46"/>
        <v>93005483.982802302</v>
      </c>
      <c r="G779" s="1"/>
      <c r="H779" s="1"/>
      <c r="I779" s="1"/>
      <c r="J779" s="1"/>
      <c r="K779" s="1"/>
    </row>
    <row r="780" spans="1:11">
      <c r="A780" s="9">
        <f t="shared" si="45"/>
        <v>744.99900000000002</v>
      </c>
      <c r="B780" s="1">
        <v>12.416650000000001</v>
      </c>
      <c r="C780" s="1">
        <v>15.146000000000001</v>
      </c>
      <c r="D780" s="1">
        <v>169</v>
      </c>
      <c r="E780" s="86">
        <f t="shared" si="47"/>
        <v>98.74172838260742</v>
      </c>
      <c r="F780" s="9">
        <f t="shared" si="46"/>
        <v>95061114.022751898</v>
      </c>
      <c r="G780" s="1"/>
      <c r="H780" s="1"/>
      <c r="I780" s="1"/>
      <c r="J780" s="1"/>
      <c r="K780" s="1"/>
    </row>
    <row r="781" spans="1:11">
      <c r="A781" s="9">
        <f t="shared" si="45"/>
        <v>745.99919999999997</v>
      </c>
      <c r="B781" s="1">
        <v>12.43332</v>
      </c>
      <c r="C781" s="1">
        <v>15.115</v>
      </c>
      <c r="D781" s="1">
        <v>153</v>
      </c>
      <c r="E781" s="86">
        <f t="shared" si="47"/>
        <v>99.70313389163762</v>
      </c>
      <c r="F781" s="9">
        <f t="shared" si="46"/>
        <v>98817812.878431901</v>
      </c>
      <c r="G781" s="1"/>
      <c r="H781" s="1"/>
      <c r="I781" s="1"/>
      <c r="J781" s="1"/>
      <c r="K781" s="1"/>
    </row>
    <row r="782" spans="1:11">
      <c r="A782" s="9">
        <f t="shared" si="45"/>
        <v>746.99879999999996</v>
      </c>
      <c r="B782" s="1">
        <v>12.44998</v>
      </c>
      <c r="C782" s="1">
        <v>15.256</v>
      </c>
      <c r="D782" s="1">
        <v>147</v>
      </c>
      <c r="E782" s="86">
        <f t="shared" si="47"/>
        <v>101.04289282305011</v>
      </c>
      <c r="F782" s="9">
        <f t="shared" si="46"/>
        <v>104237283.71225807</v>
      </c>
      <c r="G782" s="1"/>
      <c r="H782" s="1"/>
      <c r="I782" s="1"/>
      <c r="J782" s="1"/>
      <c r="K782" s="1"/>
    </row>
    <row r="783" spans="1:11">
      <c r="A783" s="9">
        <f t="shared" si="45"/>
        <v>747.99900000000002</v>
      </c>
      <c r="B783" s="1">
        <v>12.46665</v>
      </c>
      <c r="C783" s="1">
        <v>15.32</v>
      </c>
      <c r="D783" s="1">
        <v>164</v>
      </c>
      <c r="E783" s="86">
        <f t="shared" si="47"/>
        <v>102.78420875973856</v>
      </c>
      <c r="F783" s="9">
        <f t="shared" si="46"/>
        <v>111610637.30700843</v>
      </c>
      <c r="G783" s="1"/>
      <c r="H783" s="1"/>
      <c r="I783" s="1"/>
      <c r="J783" s="1"/>
      <c r="K783" s="1"/>
    </row>
    <row r="784" spans="1:11">
      <c r="A784" s="9">
        <f t="shared" si="45"/>
        <v>748.99920000000009</v>
      </c>
      <c r="B784" s="1">
        <v>12.483320000000001</v>
      </c>
      <c r="C784" s="1">
        <v>15.612</v>
      </c>
      <c r="D784" s="1">
        <v>160</v>
      </c>
      <c r="E784" s="86">
        <f t="shared" si="47"/>
        <v>104.88388500898944</v>
      </c>
      <c r="F784" s="9">
        <f t="shared" si="46"/>
        <v>121013845.75679825</v>
      </c>
      <c r="G784" s="1"/>
      <c r="H784" s="1"/>
      <c r="I784" s="1"/>
      <c r="J784" s="1"/>
      <c r="K784" s="1"/>
    </row>
    <row r="785" spans="1:11">
      <c r="A785" s="9">
        <f t="shared" si="45"/>
        <v>749.99880000000007</v>
      </c>
      <c r="B785" s="1">
        <v>12.499980000000001</v>
      </c>
      <c r="C785" s="1">
        <v>16.001999999999999</v>
      </c>
      <c r="D785" s="1">
        <v>129</v>
      </c>
      <c r="E785" s="86">
        <f t="shared" si="47"/>
        <v>107.21897077752871</v>
      </c>
      <c r="F785" s="9">
        <f t="shared" si="46"/>
        <v>132155893.72259232</v>
      </c>
      <c r="G785" s="1"/>
      <c r="H785" s="1"/>
      <c r="I785" s="1"/>
      <c r="J785" s="1"/>
      <c r="K785" s="1"/>
    </row>
    <row r="786" spans="1:11">
      <c r="A786" s="9">
        <f t="shared" si="45"/>
        <v>750.99900000000002</v>
      </c>
      <c r="B786" s="1">
        <v>12.51665</v>
      </c>
      <c r="C786" s="1">
        <v>16.393000000000001</v>
      </c>
      <c r="D786" s="1">
        <v>112</v>
      </c>
      <c r="E786" s="86">
        <f t="shared" si="47"/>
        <v>109.71904994848803</v>
      </c>
      <c r="F786" s="9">
        <f t="shared" si="46"/>
        <v>144919942.70527068</v>
      </c>
      <c r="G786" s="1"/>
      <c r="H786" s="1"/>
      <c r="I786" s="1"/>
      <c r="J786" s="1"/>
      <c r="K786" s="1"/>
    </row>
    <row r="787" spans="1:11">
      <c r="A787" s="9">
        <f t="shared" si="45"/>
        <v>751.99860000000001</v>
      </c>
      <c r="B787" s="1">
        <v>12.53331</v>
      </c>
      <c r="C787" s="1">
        <v>16.709</v>
      </c>
      <c r="D787" s="1">
        <v>114</v>
      </c>
      <c r="E787" s="86">
        <f t="shared" si="47"/>
        <v>112.37758456783511</v>
      </c>
      <c r="F787" s="9">
        <f t="shared" si="46"/>
        <v>159484607.0605098</v>
      </c>
      <c r="G787" s="1"/>
      <c r="H787" s="1"/>
      <c r="I787" s="1"/>
      <c r="J787" s="1"/>
      <c r="K787" s="1"/>
    </row>
    <row r="788" spans="1:11">
      <c r="A788" s="9">
        <f t="shared" si="45"/>
        <v>752.99879999999996</v>
      </c>
      <c r="B788" s="1">
        <v>12.54998</v>
      </c>
      <c r="C788" s="1">
        <v>17.117000000000001</v>
      </c>
      <c r="D788" s="1">
        <v>106</v>
      </c>
      <c r="E788" s="86">
        <f t="shared" si="47"/>
        <v>115.15777037030934</v>
      </c>
      <c r="F788" s="9">
        <f t="shared" si="46"/>
        <v>175862397.9945921</v>
      </c>
      <c r="G788" s="1"/>
      <c r="H788" s="1"/>
      <c r="I788" s="1"/>
      <c r="J788" s="1"/>
      <c r="K788" s="1"/>
    </row>
    <row r="789" spans="1:11">
      <c r="A789" s="9">
        <f t="shared" si="45"/>
        <v>753.99899999999991</v>
      </c>
      <c r="B789" s="1">
        <v>12.566649999999999</v>
      </c>
      <c r="C789" s="1">
        <v>17.318000000000001</v>
      </c>
      <c r="D789" s="1">
        <v>91</v>
      </c>
      <c r="E789" s="86">
        <f t="shared" si="47"/>
        <v>118.00409572643939</v>
      </c>
      <c r="F789" s="9">
        <f t="shared" si="46"/>
        <v>193904695.0398936</v>
      </c>
      <c r="G789" s="1"/>
      <c r="H789" s="1"/>
      <c r="I789" s="1"/>
      <c r="J789" s="1"/>
      <c r="K789" s="1"/>
    </row>
    <row r="790" spans="1:11">
      <c r="A790" s="9">
        <f t="shared" si="45"/>
        <v>754.99860000000001</v>
      </c>
      <c r="B790" s="1">
        <v>12.583310000000001</v>
      </c>
      <c r="C790" s="1">
        <v>17.379000000000001</v>
      </c>
      <c r="D790" s="1">
        <v>86</v>
      </c>
      <c r="E790" s="86">
        <f t="shared" si="47"/>
        <v>120.84378067055944</v>
      </c>
      <c r="F790" s="9">
        <f t="shared" si="46"/>
        <v>213254014.7052896</v>
      </c>
      <c r="G790" s="1"/>
      <c r="H790" s="1"/>
      <c r="I790" s="1"/>
      <c r="J790" s="1"/>
      <c r="K790" s="1"/>
    </row>
    <row r="791" spans="1:11">
      <c r="A791" s="9">
        <f t="shared" si="45"/>
        <v>755.99880000000007</v>
      </c>
      <c r="B791" s="1">
        <v>12.59998</v>
      </c>
      <c r="C791" s="1">
        <v>17.545000000000002</v>
      </c>
      <c r="D791" s="1">
        <v>94</v>
      </c>
      <c r="E791" s="86">
        <f t="shared" si="47"/>
        <v>123.40964369590102</v>
      </c>
      <c r="F791" s="9">
        <f t="shared" si="46"/>
        <v>231951077.19034714</v>
      </c>
      <c r="G791" s="1"/>
      <c r="H791" s="1"/>
      <c r="I791" s="1"/>
      <c r="J791" s="1"/>
      <c r="K791" s="1"/>
    </row>
    <row r="792" spans="1:11">
      <c r="A792" s="9">
        <f t="shared" si="45"/>
        <v>756.99900000000002</v>
      </c>
      <c r="B792" s="1">
        <v>12.61665</v>
      </c>
      <c r="C792" s="1">
        <v>17.995000000000001</v>
      </c>
      <c r="D792" s="1">
        <v>82</v>
      </c>
      <c r="E792" s="86">
        <f t="shared" si="47"/>
        <v>125.44890187313941</v>
      </c>
      <c r="F792" s="9">
        <f t="shared" si="46"/>
        <v>247666607.98786393</v>
      </c>
      <c r="G792" s="1"/>
      <c r="H792" s="1"/>
      <c r="I792" s="1"/>
      <c r="J792" s="1"/>
      <c r="K792" s="1"/>
    </row>
    <row r="793" spans="1:11">
      <c r="A793" s="9">
        <f t="shared" si="45"/>
        <v>757.99860000000001</v>
      </c>
      <c r="B793" s="1">
        <v>12.63331</v>
      </c>
      <c r="C793" s="1">
        <v>17.928999999999998</v>
      </c>
      <c r="D793" s="1">
        <v>111</v>
      </c>
      <c r="E793" s="86">
        <f t="shared" si="47"/>
        <v>127.09129403674407</v>
      </c>
      <c r="F793" s="9">
        <f t="shared" si="46"/>
        <v>260893468.57076931</v>
      </c>
      <c r="G793" s="1"/>
      <c r="H793" s="1"/>
      <c r="I793" s="1"/>
      <c r="J793" s="1"/>
      <c r="K793" s="1"/>
    </row>
    <row r="794" spans="1:11">
      <c r="A794" s="9">
        <f t="shared" si="45"/>
        <v>758.99879999999996</v>
      </c>
      <c r="B794" s="1">
        <v>12.649979999999999</v>
      </c>
      <c r="C794" s="1">
        <v>18.353000000000002</v>
      </c>
      <c r="D794" s="1">
        <v>107</v>
      </c>
      <c r="E794" s="86">
        <f t="shared" si="47"/>
        <v>128.41965603391762</v>
      </c>
      <c r="F794" s="9">
        <f t="shared" si="46"/>
        <v>271973136.26842684</v>
      </c>
      <c r="G794" s="1"/>
      <c r="H794" s="1"/>
      <c r="I794" s="1"/>
      <c r="J794" s="1"/>
      <c r="K794" s="1"/>
    </row>
    <row r="795" spans="1:11">
      <c r="A795" s="9">
        <f t="shared" si="45"/>
        <v>759.99900000000002</v>
      </c>
      <c r="B795" s="1">
        <v>12.666650000000001</v>
      </c>
      <c r="C795" s="1">
        <v>18.538</v>
      </c>
      <c r="D795" s="1">
        <v>102</v>
      </c>
      <c r="E795" s="86">
        <f t="shared" si="47"/>
        <v>129.4766055697701</v>
      </c>
      <c r="F795" s="9">
        <f t="shared" si="46"/>
        <v>281038112.95618546</v>
      </c>
      <c r="G795" s="1"/>
      <c r="H795" s="1"/>
      <c r="I795" s="1"/>
      <c r="J795" s="1"/>
      <c r="K795" s="1"/>
    </row>
    <row r="796" spans="1:11">
      <c r="A796" s="9">
        <f t="shared" si="45"/>
        <v>760.99860000000001</v>
      </c>
      <c r="B796" s="1">
        <v>12.683310000000001</v>
      </c>
      <c r="C796" s="1">
        <v>18.285</v>
      </c>
      <c r="D796" s="1">
        <v>106</v>
      </c>
      <c r="E796" s="86">
        <f t="shared" si="47"/>
        <v>130.24917437209547</v>
      </c>
      <c r="F796" s="9">
        <f t="shared" si="46"/>
        <v>287806048.14038241</v>
      </c>
      <c r="G796" s="1"/>
      <c r="H796" s="1"/>
      <c r="I796" s="1"/>
      <c r="J796" s="1"/>
      <c r="K796" s="1"/>
    </row>
    <row r="797" spans="1:11">
      <c r="A797" s="9">
        <f t="shared" si="45"/>
        <v>761.99879999999996</v>
      </c>
      <c r="B797" s="1">
        <v>12.69998</v>
      </c>
      <c r="C797" s="1">
        <v>17.82</v>
      </c>
      <c r="D797" s="1">
        <v>105</v>
      </c>
      <c r="E797" s="86">
        <f t="shared" si="47"/>
        <v>130.66077634347275</v>
      </c>
      <c r="F797" s="9">
        <f t="shared" si="46"/>
        <v>291461326.53631026</v>
      </c>
      <c r="G797" s="1"/>
      <c r="H797" s="1"/>
      <c r="I797" s="1"/>
      <c r="J797" s="1"/>
      <c r="K797" s="1"/>
    </row>
    <row r="798" spans="1:11">
      <c r="A798" s="9">
        <f t="shared" si="45"/>
        <v>762.99839999999995</v>
      </c>
      <c r="B798" s="1">
        <v>12.71664</v>
      </c>
      <c r="C798" s="1">
        <v>17.297999999999998</v>
      </c>
      <c r="D798" s="1">
        <v>78</v>
      </c>
      <c r="E798" s="86">
        <f t="shared" si="47"/>
        <v>130.73610124012868</v>
      </c>
      <c r="F798" s="9">
        <f t="shared" si="46"/>
        <v>292134008.48192614</v>
      </c>
      <c r="G798" s="1"/>
      <c r="H798" s="1"/>
      <c r="I798" s="1"/>
      <c r="J798" s="1"/>
      <c r="K798" s="1"/>
    </row>
    <row r="799" spans="1:11">
      <c r="A799" s="9">
        <f t="shared" si="45"/>
        <v>763.99860000000001</v>
      </c>
      <c r="B799" s="1">
        <v>12.733309999999999</v>
      </c>
      <c r="C799" s="1">
        <v>16.690000000000001</v>
      </c>
      <c r="D799" s="1">
        <v>69</v>
      </c>
      <c r="E799" s="86">
        <f t="shared" si="47"/>
        <v>130.52563191396493</v>
      </c>
      <c r="F799" s="9">
        <f t="shared" si="46"/>
        <v>290257344.54928911</v>
      </c>
      <c r="G799" s="1"/>
      <c r="H799" s="1"/>
      <c r="I799" s="1"/>
      <c r="J799" s="1"/>
      <c r="K799" s="1"/>
    </row>
    <row r="800" spans="1:11">
      <c r="A800" s="9">
        <f t="shared" si="45"/>
        <v>764.99880000000007</v>
      </c>
      <c r="B800" s="1">
        <v>12.749980000000001</v>
      </c>
      <c r="C800" s="1">
        <v>15.813000000000001</v>
      </c>
      <c r="D800" s="1">
        <v>148</v>
      </c>
      <c r="E800" s="86">
        <f t="shared" si="47"/>
        <v>130.18673715135225</v>
      </c>
      <c r="F800" s="9">
        <f t="shared" si="46"/>
        <v>287254585.36880511</v>
      </c>
      <c r="G800" s="1"/>
      <c r="H800" s="1"/>
      <c r="I800" s="1"/>
      <c r="J800" s="1"/>
      <c r="K800" s="1"/>
    </row>
    <row r="801" spans="1:11">
      <c r="A801" s="9">
        <f t="shared" si="45"/>
        <v>765.99840000000006</v>
      </c>
      <c r="B801" s="1">
        <v>12.766640000000001</v>
      </c>
      <c r="C801" s="1">
        <v>15.448</v>
      </c>
      <c r="D801" s="1">
        <v>151</v>
      </c>
      <c r="E801" s="86">
        <f t="shared" si="47"/>
        <v>129.79698813970975</v>
      </c>
      <c r="F801" s="9">
        <f t="shared" si="46"/>
        <v>283830106.5035668</v>
      </c>
      <c r="G801" s="1"/>
      <c r="H801" s="1"/>
      <c r="I801" s="1"/>
      <c r="J801" s="1"/>
      <c r="K801" s="1"/>
    </row>
    <row r="802" spans="1:11">
      <c r="A802" s="9">
        <f t="shared" si="45"/>
        <v>766.99860000000001</v>
      </c>
      <c r="B802" s="1">
        <v>12.78331</v>
      </c>
      <c r="C802" s="1">
        <v>15.084</v>
      </c>
      <c r="D802" s="1">
        <v>215</v>
      </c>
      <c r="E802" s="86">
        <f t="shared" si="47"/>
        <v>129.44952751357823</v>
      </c>
      <c r="F802" s="9">
        <f t="shared" si="46"/>
        <v>280803087.36676097</v>
      </c>
      <c r="G802" s="1"/>
      <c r="H802" s="1"/>
      <c r="I802" s="1"/>
      <c r="J802" s="1"/>
      <c r="K802" s="1"/>
    </row>
    <row r="803" spans="1:11">
      <c r="A803" s="9">
        <f t="shared" si="45"/>
        <v>767.99879999999996</v>
      </c>
      <c r="B803" s="1">
        <v>12.79998</v>
      </c>
      <c r="C803" s="1">
        <v>15.023</v>
      </c>
      <c r="D803" s="1">
        <v>182</v>
      </c>
      <c r="E803" s="86">
        <f t="shared" si="47"/>
        <v>129.14110232022605</v>
      </c>
      <c r="F803" s="9">
        <f t="shared" si="46"/>
        <v>278136481.56518286</v>
      </c>
      <c r="G803" s="1"/>
      <c r="H803" s="1"/>
      <c r="I803" s="1"/>
      <c r="J803" s="1"/>
      <c r="K803" s="1"/>
    </row>
    <row r="804" spans="1:11">
      <c r="A804" s="9">
        <f t="shared" si="45"/>
        <v>768.99839999999995</v>
      </c>
      <c r="B804" s="1">
        <v>12.81664</v>
      </c>
      <c r="C804" s="1">
        <v>15.779</v>
      </c>
      <c r="D804" s="1">
        <v>120</v>
      </c>
      <c r="E804" s="86">
        <f t="shared" si="47"/>
        <v>128.74870983405481</v>
      </c>
      <c r="F804" s="9">
        <f t="shared" si="46"/>
        <v>274771410.42599875</v>
      </c>
      <c r="G804" s="1"/>
      <c r="H804" s="1"/>
      <c r="I804" s="1"/>
      <c r="J804" s="1"/>
      <c r="K804" s="1"/>
    </row>
    <row r="805" spans="1:11">
      <c r="A805" s="9">
        <f t="shared" ref="A805:A868" si="48">B805*60</f>
        <v>769.99860000000001</v>
      </c>
      <c r="B805" s="1">
        <v>12.833310000000001</v>
      </c>
      <c r="C805" s="1">
        <v>16.614999999999998</v>
      </c>
      <c r="D805" s="1">
        <v>92</v>
      </c>
      <c r="E805" s="86">
        <f t="shared" si="47"/>
        <v>128.14957830835829</v>
      </c>
      <c r="F805" s="9">
        <f t="shared" ref="F805:F868" si="49">E805^4</f>
        <v>269692410.92937684</v>
      </c>
      <c r="G805" s="1"/>
      <c r="H805" s="1"/>
      <c r="I805" s="1"/>
      <c r="J805" s="1"/>
      <c r="K805" s="1"/>
    </row>
    <row r="806" spans="1:11">
      <c r="A806" s="9">
        <f t="shared" si="48"/>
        <v>770.99880000000007</v>
      </c>
      <c r="B806" s="1">
        <v>12.84998</v>
      </c>
      <c r="C806" s="1">
        <v>16.901</v>
      </c>
      <c r="D806" s="1">
        <v>95</v>
      </c>
      <c r="E806" s="86">
        <f t="shared" si="47"/>
        <v>127.41807228463841</v>
      </c>
      <c r="F806" s="9">
        <f t="shared" si="49"/>
        <v>263587081.38282222</v>
      </c>
      <c r="G806" s="1"/>
      <c r="H806" s="1"/>
      <c r="I806" s="1"/>
      <c r="J806" s="1"/>
      <c r="K806" s="1"/>
    </row>
    <row r="807" spans="1:11">
      <c r="A807" s="9">
        <f t="shared" si="48"/>
        <v>771.99840000000006</v>
      </c>
      <c r="B807" s="1">
        <v>12.86664</v>
      </c>
      <c r="C807" s="1">
        <v>17.399999999999999</v>
      </c>
      <c r="D807" s="1">
        <v>63</v>
      </c>
      <c r="E807" s="86">
        <f t="shared" si="47"/>
        <v>126.4843744165893</v>
      </c>
      <c r="F807" s="9">
        <f t="shared" si="49"/>
        <v>255945505.9900963</v>
      </c>
      <c r="G807" s="1"/>
      <c r="H807" s="1"/>
      <c r="I807" s="1"/>
      <c r="J807" s="1"/>
      <c r="K807" s="1"/>
    </row>
    <row r="808" spans="1:11">
      <c r="A808" s="9">
        <f t="shared" si="48"/>
        <v>772.99860000000001</v>
      </c>
      <c r="B808" s="1">
        <v>12.88331</v>
      </c>
      <c r="C808" s="1">
        <v>17.756</v>
      </c>
      <c r="D808" s="1">
        <v>60</v>
      </c>
      <c r="E808" s="86">
        <f t="shared" si="47"/>
        <v>125.30249946146705</v>
      </c>
      <c r="F808" s="9">
        <f t="shared" si="49"/>
        <v>246512494.57172364</v>
      </c>
      <c r="G808" s="1"/>
      <c r="H808" s="1"/>
      <c r="I808" s="1"/>
      <c r="J808" s="1"/>
      <c r="K808" s="1"/>
    </row>
    <row r="809" spans="1:11">
      <c r="A809" s="9">
        <f t="shared" si="48"/>
        <v>773.9982</v>
      </c>
      <c r="B809" s="1">
        <v>12.89997</v>
      </c>
      <c r="C809" s="1">
        <v>17.777000000000001</v>
      </c>
      <c r="D809" s="1">
        <v>71</v>
      </c>
      <c r="E809" s="86">
        <f t="shared" si="47"/>
        <v>123.93769181058497</v>
      </c>
      <c r="F809" s="9">
        <f t="shared" si="49"/>
        <v>235946540.88912633</v>
      </c>
      <c r="G809" s="1"/>
      <c r="H809" s="1"/>
      <c r="I809" s="1"/>
      <c r="J809" s="1"/>
      <c r="K809" s="1"/>
    </row>
    <row r="810" spans="1:11">
      <c r="A810" s="9">
        <f t="shared" si="48"/>
        <v>774.99839999999995</v>
      </c>
      <c r="B810" s="1">
        <v>12.916639999999999</v>
      </c>
      <c r="C810" s="1">
        <v>18.149999999999999</v>
      </c>
      <c r="D810" s="1">
        <v>66</v>
      </c>
      <c r="E810" s="86">
        <f t="shared" si="47"/>
        <v>122.48402320977074</v>
      </c>
      <c r="F810" s="9">
        <f t="shared" si="49"/>
        <v>225070083.70617312</v>
      </c>
      <c r="G810" s="1"/>
      <c r="H810" s="1"/>
      <c r="I810" s="1"/>
      <c r="J810" s="1"/>
      <c r="K810" s="1"/>
    </row>
    <row r="811" spans="1:11">
      <c r="A811" s="9">
        <f t="shared" si="48"/>
        <v>775.99860000000001</v>
      </c>
      <c r="B811" s="1">
        <v>12.933310000000001</v>
      </c>
      <c r="C811" s="1">
        <v>18.399000000000001</v>
      </c>
      <c r="D811" s="1">
        <v>77</v>
      </c>
      <c r="E811" s="86">
        <f t="shared" si="47"/>
        <v>121.0344829628653</v>
      </c>
      <c r="F811" s="9">
        <f t="shared" si="49"/>
        <v>214603340.16401178</v>
      </c>
      <c r="G811" s="1"/>
      <c r="H811" s="1"/>
      <c r="I811" s="1"/>
      <c r="J811" s="1"/>
      <c r="K811" s="1"/>
    </row>
    <row r="812" spans="1:11">
      <c r="A812" s="9">
        <f t="shared" si="48"/>
        <v>776.9982</v>
      </c>
      <c r="B812" s="1">
        <v>12.94997</v>
      </c>
      <c r="C812" s="1">
        <v>18.821999999999999</v>
      </c>
      <c r="D812" s="1">
        <v>60</v>
      </c>
      <c r="E812" s="86">
        <f t="shared" si="47"/>
        <v>119.53029196572182</v>
      </c>
      <c r="F812" s="9">
        <f t="shared" si="49"/>
        <v>204132390.42859733</v>
      </c>
      <c r="G812" s="1"/>
      <c r="H812" s="1"/>
      <c r="I812" s="1"/>
      <c r="J812" s="1"/>
      <c r="K812" s="1"/>
    </row>
    <row r="813" spans="1:11">
      <c r="A813" s="9">
        <f t="shared" si="48"/>
        <v>777.99839999999995</v>
      </c>
      <c r="B813" s="1">
        <v>12.96664</v>
      </c>
      <c r="C813" s="1">
        <v>19.015999999999998</v>
      </c>
      <c r="D813" s="1">
        <v>67</v>
      </c>
      <c r="E813" s="86">
        <f t="shared" si="47"/>
        <v>118.0218079683586</v>
      </c>
      <c r="F813" s="9">
        <f t="shared" si="49"/>
        <v>194021140.49684906</v>
      </c>
      <c r="G813" s="1"/>
      <c r="H813" s="1"/>
      <c r="I813" s="1"/>
      <c r="J813" s="1"/>
      <c r="K813" s="1"/>
    </row>
    <row r="814" spans="1:11">
      <c r="A814" s="9">
        <f t="shared" si="48"/>
        <v>778.99860000000001</v>
      </c>
      <c r="B814" s="1">
        <v>12.983309999999999</v>
      </c>
      <c r="C814" s="1">
        <v>19.494</v>
      </c>
      <c r="D814" s="1">
        <v>53</v>
      </c>
      <c r="E814" s="86">
        <f t="shared" si="47"/>
        <v>116.51243812463871</v>
      </c>
      <c r="F814" s="9">
        <f t="shared" si="49"/>
        <v>184284649.67682618</v>
      </c>
      <c r="G814" s="1"/>
      <c r="H814" s="1"/>
      <c r="I814" s="1"/>
      <c r="J814" s="1"/>
      <c r="K814" s="1"/>
    </row>
    <row r="815" spans="1:11">
      <c r="A815" s="9">
        <f t="shared" si="48"/>
        <v>779.9982</v>
      </c>
      <c r="B815" s="1">
        <v>12.999969999999999</v>
      </c>
      <c r="C815" s="1">
        <v>19.835000000000001</v>
      </c>
      <c r="D815" s="1">
        <v>61</v>
      </c>
      <c r="E815" s="86">
        <f t="shared" si="47"/>
        <v>115.04225057658958</v>
      </c>
      <c r="F815" s="9">
        <f t="shared" si="49"/>
        <v>175157798.06595552</v>
      </c>
      <c r="G815" s="1"/>
      <c r="H815" s="1"/>
      <c r="I815" s="1"/>
      <c r="J815" s="1"/>
      <c r="K815" s="1"/>
    </row>
    <row r="816" spans="1:11">
      <c r="A816" s="9">
        <f t="shared" si="48"/>
        <v>780.99840000000006</v>
      </c>
      <c r="B816" s="1">
        <v>13.016640000000001</v>
      </c>
      <c r="C816" s="1">
        <v>20.526</v>
      </c>
      <c r="D816" s="1">
        <v>56</v>
      </c>
      <c r="E816" s="86">
        <f t="shared" si="47"/>
        <v>113.56823130146731</v>
      </c>
      <c r="F816" s="9">
        <f t="shared" si="49"/>
        <v>166351778.64566687</v>
      </c>
      <c r="G816" s="1"/>
      <c r="H816" s="1"/>
      <c r="I816" s="1"/>
      <c r="J816" s="1"/>
      <c r="K816" s="1"/>
    </row>
    <row r="817" spans="1:11">
      <c r="A817" s="9">
        <f t="shared" si="48"/>
        <v>781.99860000000001</v>
      </c>
      <c r="B817" s="1">
        <v>13.03331</v>
      </c>
      <c r="C817" s="1">
        <v>20.384</v>
      </c>
      <c r="D817" s="1">
        <v>55</v>
      </c>
      <c r="E817" s="86">
        <f t="shared" si="47"/>
        <v>112.12452120135444</v>
      </c>
      <c r="F817" s="9">
        <f t="shared" si="49"/>
        <v>158052877.16290888</v>
      </c>
      <c r="G817" s="1"/>
      <c r="H817" s="1"/>
      <c r="I817" s="1"/>
      <c r="J817" s="1"/>
      <c r="K817" s="1"/>
    </row>
    <row r="818" spans="1:11">
      <c r="A818" s="9">
        <f t="shared" si="48"/>
        <v>782.9982</v>
      </c>
      <c r="B818" s="1">
        <v>13.04997</v>
      </c>
      <c r="C818" s="1">
        <v>20.844999999999999</v>
      </c>
      <c r="D818" s="1">
        <v>56</v>
      </c>
      <c r="E818" s="86">
        <f t="shared" si="47"/>
        <v>110.6226349550964</v>
      </c>
      <c r="F818" s="9">
        <f t="shared" si="49"/>
        <v>149753160.01149061</v>
      </c>
      <c r="G818" s="1"/>
      <c r="H818" s="1"/>
      <c r="I818" s="1"/>
      <c r="J818" s="1"/>
      <c r="K818" s="1"/>
    </row>
    <row r="819" spans="1:11">
      <c r="A819" s="9">
        <f t="shared" si="48"/>
        <v>783.99839999999995</v>
      </c>
      <c r="B819" s="1">
        <v>13.06664</v>
      </c>
      <c r="C819" s="1">
        <v>21.143999999999998</v>
      </c>
      <c r="D819" s="1">
        <v>59</v>
      </c>
      <c r="E819" s="86">
        <f t="shared" si="47"/>
        <v>109.08858611239668</v>
      </c>
      <c r="F819" s="9">
        <f t="shared" si="49"/>
        <v>141617607.05819947</v>
      </c>
      <c r="G819" s="1"/>
      <c r="H819" s="1"/>
      <c r="I819" s="1"/>
      <c r="J819" s="1"/>
      <c r="K819" s="1"/>
    </row>
    <row r="820" spans="1:11">
      <c r="A820" s="9">
        <f t="shared" si="48"/>
        <v>784.99799999999993</v>
      </c>
      <c r="B820" s="1">
        <v>13.083299999999999</v>
      </c>
      <c r="C820" s="1">
        <v>21.736999999999998</v>
      </c>
      <c r="D820" s="1">
        <v>24</v>
      </c>
      <c r="E820" s="86">
        <f t="shared" si="47"/>
        <v>107.43254102682771</v>
      </c>
      <c r="F820" s="9">
        <f t="shared" si="49"/>
        <v>133212013.17933287</v>
      </c>
      <c r="G820" s="1"/>
      <c r="H820" s="1"/>
      <c r="I820" s="1"/>
      <c r="J820" s="1"/>
      <c r="K820" s="1"/>
    </row>
    <row r="821" spans="1:11">
      <c r="A821" s="9">
        <f t="shared" si="48"/>
        <v>785.9982</v>
      </c>
      <c r="B821" s="1">
        <v>13.099970000000001</v>
      </c>
      <c r="C821" s="1">
        <v>22.062000000000001</v>
      </c>
      <c r="D821" s="1">
        <v>0</v>
      </c>
      <c r="E821" s="86">
        <f t="shared" si="47"/>
        <v>105.5777301786102</v>
      </c>
      <c r="F821" s="9">
        <f t="shared" si="49"/>
        <v>124247964.72049919</v>
      </c>
      <c r="G821" s="1"/>
      <c r="H821" s="1"/>
      <c r="I821" s="1"/>
      <c r="J821" s="1"/>
      <c r="K821" s="1"/>
    </row>
    <row r="822" spans="1:11">
      <c r="A822" s="9">
        <f t="shared" si="48"/>
        <v>786.99840000000006</v>
      </c>
      <c r="B822" s="1">
        <v>13.11664</v>
      </c>
      <c r="C822" s="1">
        <v>22.062000000000001</v>
      </c>
      <c r="D822" s="1">
        <v>0</v>
      </c>
      <c r="E822" s="86">
        <f t="shared" si="47"/>
        <v>103.54252016487095</v>
      </c>
      <c r="F822" s="9">
        <f t="shared" si="49"/>
        <v>114940987.76589218</v>
      </c>
      <c r="G822" s="1"/>
      <c r="H822" s="1"/>
      <c r="I822" s="1"/>
      <c r="J822" s="1"/>
      <c r="K822" s="1"/>
    </row>
    <row r="823" spans="1:11">
      <c r="A823" s="9">
        <f t="shared" si="48"/>
        <v>787.99800000000005</v>
      </c>
      <c r="B823" s="1">
        <v>13.1333</v>
      </c>
      <c r="C823" s="1">
        <v>21.866</v>
      </c>
      <c r="D823" s="1">
        <v>0</v>
      </c>
      <c r="E823" s="86">
        <f t="shared" si="47"/>
        <v>101.42386476757318</v>
      </c>
      <c r="F823" s="9">
        <f t="shared" si="49"/>
        <v>105818261.32536221</v>
      </c>
      <c r="G823" s="1"/>
      <c r="H823" s="1"/>
      <c r="I823" s="1"/>
      <c r="J823" s="1"/>
      <c r="K823" s="1"/>
    </row>
    <row r="824" spans="1:11">
      <c r="A824" s="9">
        <f t="shared" si="48"/>
        <v>788.9982</v>
      </c>
      <c r="B824" s="1">
        <v>13.14997</v>
      </c>
      <c r="C824" s="1">
        <v>21.832999999999998</v>
      </c>
      <c r="D824" s="1">
        <v>0</v>
      </c>
      <c r="E824" s="86">
        <f t="shared" si="47"/>
        <v>99.255875170067554</v>
      </c>
      <c r="F824" s="9">
        <f t="shared" si="49"/>
        <v>97056559.477384403</v>
      </c>
      <c r="G824" s="1"/>
      <c r="H824" s="1"/>
      <c r="I824" s="1"/>
      <c r="J824" s="1"/>
      <c r="K824" s="1"/>
    </row>
    <row r="825" spans="1:11">
      <c r="A825" s="9">
        <f t="shared" si="48"/>
        <v>789.99839999999995</v>
      </c>
      <c r="B825" s="1">
        <v>13.166639999999999</v>
      </c>
      <c r="C825" s="1">
        <v>21.609000000000002</v>
      </c>
      <c r="D825" s="1">
        <v>32</v>
      </c>
      <c r="E825" s="86">
        <f t="shared" si="47"/>
        <v>96.897730926216198</v>
      </c>
      <c r="F825" s="9">
        <f t="shared" si="49"/>
        <v>88156518.145906359</v>
      </c>
      <c r="G825" s="1"/>
      <c r="H825" s="1"/>
      <c r="I825" s="1"/>
      <c r="J825" s="1"/>
      <c r="K825" s="1"/>
    </row>
    <row r="826" spans="1:11">
      <c r="A826" s="9">
        <f t="shared" si="48"/>
        <v>790.99799999999993</v>
      </c>
      <c r="B826" s="1">
        <v>13.183299999999999</v>
      </c>
      <c r="C826" s="1">
        <v>22.029</v>
      </c>
      <c r="D826" s="1">
        <v>87</v>
      </c>
      <c r="E826" s="86">
        <f t="shared" si="47"/>
        <v>94.524059316507262</v>
      </c>
      <c r="F826" s="9">
        <f t="shared" si="49"/>
        <v>79830611.54230234</v>
      </c>
      <c r="G826" s="1"/>
      <c r="H826" s="1"/>
      <c r="I826" s="1"/>
      <c r="J826" s="1"/>
      <c r="K826" s="1"/>
    </row>
    <row r="827" spans="1:11">
      <c r="A827" s="9">
        <f t="shared" si="48"/>
        <v>791.9982</v>
      </c>
      <c r="B827" s="1">
        <v>13.19997</v>
      </c>
      <c r="C827" s="1">
        <v>22.5</v>
      </c>
      <c r="D827" s="1">
        <v>29</v>
      </c>
      <c r="E827" s="86">
        <f t="shared" si="47"/>
        <v>91.760670138314396</v>
      </c>
      <c r="F827" s="9">
        <f t="shared" si="49"/>
        <v>70896746.638899744</v>
      </c>
      <c r="G827" s="1"/>
      <c r="H827" s="1"/>
      <c r="I827" s="1"/>
      <c r="J827" s="1"/>
      <c r="K827" s="1"/>
    </row>
    <row r="828" spans="1:11">
      <c r="A828" s="9">
        <f t="shared" si="48"/>
        <v>792.99839999999995</v>
      </c>
      <c r="B828" s="1">
        <v>13.21664</v>
      </c>
      <c r="C828" s="1">
        <v>23.245000000000001</v>
      </c>
      <c r="D828" s="1">
        <v>52</v>
      </c>
      <c r="E828" s="86">
        <f t="shared" si="47"/>
        <v>88.809849358444055</v>
      </c>
      <c r="F828" s="9">
        <f t="shared" si="49"/>
        <v>62207755.733429492</v>
      </c>
      <c r="G828" s="1"/>
      <c r="H828" s="1"/>
      <c r="I828" s="1"/>
      <c r="J828" s="1"/>
      <c r="K828" s="1"/>
    </row>
    <row r="829" spans="1:11">
      <c r="A829" s="9">
        <f t="shared" si="48"/>
        <v>793.99800000000005</v>
      </c>
      <c r="B829" s="1">
        <v>13.2333</v>
      </c>
      <c r="C829" s="1">
        <v>23.393000000000001</v>
      </c>
      <c r="D829" s="1">
        <v>63</v>
      </c>
      <c r="E829" s="86">
        <f t="shared" ref="E829:E892" si="50">(AVERAGE(D805:D829)-E828)*(2/(1+25))+E828</f>
        <v>85.910630177025283</v>
      </c>
      <c r="F829" s="9">
        <f t="shared" si="49"/>
        <v>54473793.335601054</v>
      </c>
      <c r="G829" s="1"/>
      <c r="H829" s="1"/>
      <c r="I829" s="1"/>
      <c r="J829" s="1"/>
      <c r="K829" s="1"/>
    </row>
    <row r="830" spans="1:11">
      <c r="A830" s="9">
        <f t="shared" si="48"/>
        <v>794.9982</v>
      </c>
      <c r="B830" s="1">
        <v>13.249969999999999</v>
      </c>
      <c r="C830" s="1">
        <v>24.001999999999999</v>
      </c>
      <c r="D830" s="1">
        <v>54</v>
      </c>
      <c r="E830" s="86">
        <f t="shared" si="50"/>
        <v>83.117504778792565</v>
      </c>
      <c r="F830" s="9">
        <f t="shared" si="49"/>
        <v>47727643.072601229</v>
      </c>
      <c r="G830" s="1"/>
      <c r="H830" s="1"/>
      <c r="I830" s="1"/>
      <c r="J830" s="1"/>
      <c r="K830" s="1"/>
    </row>
    <row r="831" spans="1:11">
      <c r="A831" s="9">
        <f t="shared" si="48"/>
        <v>795.99840000000006</v>
      </c>
      <c r="B831" s="1">
        <v>13.266640000000001</v>
      </c>
      <c r="C831" s="1">
        <v>24.12</v>
      </c>
      <c r="D831" s="1">
        <v>18</v>
      </c>
      <c r="E831" s="86">
        <f t="shared" si="50"/>
        <v>80.302312103500824</v>
      </c>
      <c r="F831" s="9">
        <f t="shared" si="49"/>
        <v>41582653.51377584</v>
      </c>
      <c r="G831" s="1"/>
      <c r="H831" s="1"/>
      <c r="I831" s="1"/>
      <c r="J831" s="1"/>
      <c r="K831" s="1"/>
    </row>
    <row r="832" spans="1:11">
      <c r="A832" s="9">
        <f t="shared" si="48"/>
        <v>796.99800000000005</v>
      </c>
      <c r="B832" s="1">
        <v>13.283300000000001</v>
      </c>
      <c r="C832" s="1">
        <v>24.081</v>
      </c>
      <c r="D832" s="1">
        <v>0</v>
      </c>
      <c r="E832" s="86">
        <f t="shared" si="50"/>
        <v>77.509826557077687</v>
      </c>
      <c r="F832" s="9">
        <f t="shared" si="49"/>
        <v>36093338.977738097</v>
      </c>
      <c r="G832" s="1"/>
      <c r="H832" s="1"/>
      <c r="I832" s="1"/>
      <c r="J832" s="1"/>
      <c r="K832" s="1"/>
    </row>
    <row r="833" spans="1:11">
      <c r="A833" s="9">
        <f t="shared" si="48"/>
        <v>797.9982</v>
      </c>
      <c r="B833" s="1">
        <v>13.29997</v>
      </c>
      <c r="C833" s="1">
        <v>23.809000000000001</v>
      </c>
      <c r="D833" s="1">
        <v>0</v>
      </c>
      <c r="E833" s="86">
        <f t="shared" si="50"/>
        <v>74.747532206533251</v>
      </c>
      <c r="F833" s="9">
        <f t="shared" si="49"/>
        <v>31216731.999451913</v>
      </c>
      <c r="G833" s="1"/>
      <c r="H833" s="1"/>
      <c r="I833" s="1"/>
      <c r="J833" s="1"/>
      <c r="K833" s="1"/>
    </row>
    <row r="834" spans="1:11">
      <c r="A834" s="9">
        <f t="shared" si="48"/>
        <v>798.99839999999995</v>
      </c>
      <c r="B834" s="1">
        <v>13.31664</v>
      </c>
      <c r="C834" s="1">
        <v>23.245000000000001</v>
      </c>
      <c r="D834" s="1">
        <v>0</v>
      </c>
      <c r="E834" s="86">
        <f t="shared" si="50"/>
        <v>71.979260498338391</v>
      </c>
      <c r="F834" s="9">
        <f t="shared" si="49"/>
        <v>26842905.466034286</v>
      </c>
      <c r="G834" s="1"/>
      <c r="H834" s="1"/>
      <c r="I834" s="1"/>
      <c r="J834" s="1"/>
      <c r="K834" s="1"/>
    </row>
    <row r="835" spans="1:11">
      <c r="A835" s="9">
        <f t="shared" si="48"/>
        <v>799.99799999999993</v>
      </c>
      <c r="B835" s="1">
        <v>13.333299999999999</v>
      </c>
      <c r="C835" s="1">
        <v>22.128</v>
      </c>
      <c r="D835" s="1">
        <v>0</v>
      </c>
      <c r="E835" s="86">
        <f t="shared" si="50"/>
        <v>69.220855844620047</v>
      </c>
      <c r="F835" s="9">
        <f t="shared" si="49"/>
        <v>22958729.878769118</v>
      </c>
      <c r="G835" s="1"/>
      <c r="H835" s="1"/>
      <c r="I835" s="1"/>
      <c r="J835" s="1"/>
      <c r="K835" s="1"/>
    </row>
    <row r="836" spans="1:11">
      <c r="A836" s="9">
        <f t="shared" si="48"/>
        <v>800.9982</v>
      </c>
      <c r="B836" s="1">
        <v>13.349970000000001</v>
      </c>
      <c r="C836" s="1">
        <v>17.649999999999999</v>
      </c>
      <c r="D836" s="1">
        <v>0</v>
      </c>
      <c r="E836" s="86">
        <f t="shared" si="50"/>
        <v>66.437713087341578</v>
      </c>
      <c r="F836" s="9">
        <f t="shared" si="49"/>
        <v>19483128.691512667</v>
      </c>
      <c r="G836" s="1"/>
      <c r="H836" s="1"/>
      <c r="I836" s="1"/>
      <c r="J836" s="1"/>
      <c r="K836" s="1"/>
    </row>
    <row r="837" spans="1:11">
      <c r="A837" s="9">
        <f t="shared" si="48"/>
        <v>801.9978000000001</v>
      </c>
      <c r="B837" s="1">
        <v>13.366630000000001</v>
      </c>
      <c r="C837" s="1">
        <v>13.17</v>
      </c>
      <c r="D837" s="1">
        <v>0</v>
      </c>
      <c r="E837" s="86">
        <f t="shared" si="50"/>
        <v>63.684042849853768</v>
      </c>
      <c r="F837" s="9">
        <f t="shared" si="49"/>
        <v>16448356.246184612</v>
      </c>
      <c r="G837" s="1"/>
      <c r="H837" s="1"/>
      <c r="I837" s="1"/>
      <c r="J837" s="1"/>
      <c r="K837" s="1"/>
    </row>
    <row r="838" spans="1:11">
      <c r="A838" s="9">
        <f t="shared" si="48"/>
        <v>802.99800000000005</v>
      </c>
      <c r="B838" s="1">
        <v>13.3833</v>
      </c>
      <c r="C838" s="1">
        <v>12.04</v>
      </c>
      <c r="D838" s="1">
        <v>0</v>
      </c>
      <c r="E838" s="86">
        <f t="shared" si="50"/>
        <v>60.936039553711169</v>
      </c>
      <c r="F838" s="9">
        <f t="shared" si="49"/>
        <v>13787861.046232959</v>
      </c>
      <c r="G838" s="1"/>
      <c r="H838" s="1"/>
      <c r="I838" s="1"/>
      <c r="J838" s="1"/>
      <c r="K838" s="1"/>
    </row>
    <row r="839" spans="1:11">
      <c r="A839" s="9">
        <f t="shared" si="48"/>
        <v>803.9982</v>
      </c>
      <c r="B839" s="1">
        <v>13.39997</v>
      </c>
      <c r="C839" s="1">
        <v>13.077</v>
      </c>
      <c r="D839" s="1">
        <v>242</v>
      </c>
      <c r="E839" s="86">
        <f t="shared" si="50"/>
        <v>58.980959588041081</v>
      </c>
      <c r="F839" s="9">
        <f t="shared" si="49"/>
        <v>12101726.567254001</v>
      </c>
      <c r="G839" s="1"/>
      <c r="H839" s="1"/>
      <c r="I839" s="1"/>
      <c r="J839" s="1"/>
      <c r="K839" s="1"/>
    </row>
    <row r="840" spans="1:11">
      <c r="A840" s="9">
        <f t="shared" si="48"/>
        <v>804.99779999999998</v>
      </c>
      <c r="B840" s="1">
        <v>13.41663</v>
      </c>
      <c r="C840" s="1">
        <v>14.885999999999999</v>
      </c>
      <c r="D840" s="1">
        <v>275</v>
      </c>
      <c r="E840" s="86">
        <f t="shared" si="50"/>
        <v>57.834731927422538</v>
      </c>
      <c r="F840" s="9">
        <f t="shared" si="49"/>
        <v>11188063.113185095</v>
      </c>
      <c r="G840" s="1"/>
      <c r="H840" s="1"/>
      <c r="I840" s="1"/>
      <c r="J840" s="1"/>
      <c r="K840" s="1"/>
    </row>
    <row r="841" spans="1:11">
      <c r="A841" s="9">
        <f t="shared" si="48"/>
        <v>805.99799999999993</v>
      </c>
      <c r="B841" s="1">
        <v>13.433299999999999</v>
      </c>
      <c r="C841" s="1">
        <v>16.448</v>
      </c>
      <c r="D841" s="1">
        <v>215</v>
      </c>
      <c r="E841" s="86">
        <f t="shared" si="50"/>
        <v>57.265906394543883</v>
      </c>
      <c r="F841" s="9">
        <f t="shared" si="49"/>
        <v>10754359.650250271</v>
      </c>
      <c r="G841" s="1"/>
      <c r="H841" s="1"/>
      <c r="I841" s="1"/>
      <c r="J841" s="1"/>
      <c r="K841" s="1"/>
    </row>
    <row r="842" spans="1:11">
      <c r="A842" s="9">
        <f t="shared" si="48"/>
        <v>806.9982</v>
      </c>
      <c r="B842" s="1">
        <v>13.44997</v>
      </c>
      <c r="C842" s="1">
        <v>17.297999999999998</v>
      </c>
      <c r="D842" s="1">
        <v>209</v>
      </c>
      <c r="E842" s="86">
        <f t="shared" si="50"/>
        <v>57.214682825732815</v>
      </c>
      <c r="F842" s="9">
        <f t="shared" si="49"/>
        <v>10715932.737666987</v>
      </c>
      <c r="G842" s="1"/>
      <c r="H842" s="1"/>
      <c r="I842" s="1"/>
      <c r="J842" s="1"/>
      <c r="K842" s="1"/>
    </row>
    <row r="843" spans="1:11">
      <c r="A843" s="9">
        <f t="shared" si="48"/>
        <v>807.99779999999998</v>
      </c>
      <c r="B843" s="1">
        <v>13.46663</v>
      </c>
      <c r="C843" s="1">
        <v>17.995000000000001</v>
      </c>
      <c r="D843" s="1">
        <v>152</v>
      </c>
      <c r="E843" s="86">
        <f t="shared" si="50"/>
        <v>57.462784146830288</v>
      </c>
      <c r="F843" s="9">
        <f t="shared" si="49"/>
        <v>10903016.195630735</v>
      </c>
      <c r="G843" s="1"/>
      <c r="H843" s="1"/>
      <c r="I843" s="1"/>
      <c r="J843" s="1"/>
      <c r="K843" s="1"/>
    </row>
    <row r="844" spans="1:11">
      <c r="A844" s="9">
        <f t="shared" si="48"/>
        <v>808.99800000000005</v>
      </c>
      <c r="B844" s="1">
        <v>13.4833</v>
      </c>
      <c r="C844" s="1">
        <v>18.445</v>
      </c>
      <c r="D844" s="1">
        <v>223</v>
      </c>
      <c r="E844" s="86">
        <f t="shared" si="50"/>
        <v>58.19641613553565</v>
      </c>
      <c r="F844" s="9">
        <f t="shared" si="49"/>
        <v>11470569.024194181</v>
      </c>
      <c r="G844" s="1"/>
      <c r="H844" s="1"/>
      <c r="I844" s="1"/>
      <c r="J844" s="1"/>
      <c r="K844" s="1"/>
    </row>
    <row r="845" spans="1:11">
      <c r="A845" s="9">
        <f t="shared" si="48"/>
        <v>809.9982</v>
      </c>
      <c r="B845" s="1">
        <v>13.499969999999999</v>
      </c>
      <c r="C845" s="1">
        <v>19.041</v>
      </c>
      <c r="D845" s="1">
        <v>211</v>
      </c>
      <c r="E845" s="86">
        <f t="shared" si="50"/>
        <v>59.448999509725212</v>
      </c>
      <c r="F845" s="9">
        <f t="shared" si="49"/>
        <v>12490453.31354318</v>
      </c>
      <c r="G845" s="1"/>
      <c r="H845" s="1"/>
      <c r="I845" s="1"/>
      <c r="J845" s="1"/>
      <c r="K845" s="1"/>
    </row>
    <row r="846" spans="1:11">
      <c r="A846" s="9">
        <f t="shared" si="48"/>
        <v>810.99779999999998</v>
      </c>
      <c r="B846" s="1">
        <v>13.516629999999999</v>
      </c>
      <c r="C846" s="1">
        <v>18.893999999999998</v>
      </c>
      <c r="D846" s="1">
        <v>158</v>
      </c>
      <c r="E846" s="86">
        <f t="shared" si="50"/>
        <v>61.091384162823275</v>
      </c>
      <c r="F846" s="9">
        <f t="shared" si="49"/>
        <v>13928997.506808732</v>
      </c>
      <c r="G846" s="1"/>
      <c r="H846" s="1"/>
      <c r="I846" s="1"/>
      <c r="J846" s="1"/>
      <c r="K846" s="1"/>
    </row>
    <row r="847" spans="1:11">
      <c r="A847" s="9">
        <f t="shared" si="48"/>
        <v>811.99800000000005</v>
      </c>
      <c r="B847" s="1">
        <v>13.533300000000001</v>
      </c>
      <c r="C847" s="1">
        <v>19.015999999999998</v>
      </c>
      <c r="D847" s="1">
        <v>175</v>
      </c>
      <c r="E847" s="86">
        <f t="shared" si="50"/>
        <v>63.145893073375333</v>
      </c>
      <c r="F847" s="9">
        <f t="shared" si="49"/>
        <v>15899389.160224481</v>
      </c>
      <c r="G847" s="1"/>
      <c r="H847" s="1"/>
      <c r="I847" s="1"/>
      <c r="J847" s="1"/>
      <c r="K847" s="1"/>
    </row>
    <row r="848" spans="1:11">
      <c r="A848" s="9">
        <f t="shared" si="48"/>
        <v>812.9982</v>
      </c>
      <c r="B848" s="1">
        <v>13.54997</v>
      </c>
      <c r="C848" s="1">
        <v>18.87</v>
      </c>
      <c r="D848" s="1">
        <v>186</v>
      </c>
      <c r="E848" s="86">
        <f t="shared" si="50"/>
        <v>65.614670529269532</v>
      </c>
      <c r="F848" s="9">
        <f t="shared" si="49"/>
        <v>18535478.833620675</v>
      </c>
      <c r="G848" s="1"/>
      <c r="H848" s="1"/>
      <c r="I848" s="1"/>
      <c r="J848" s="1"/>
      <c r="K848" s="1"/>
    </row>
    <row r="849" spans="1:11">
      <c r="A849" s="9">
        <f t="shared" si="48"/>
        <v>813.99779999999998</v>
      </c>
      <c r="B849" s="1">
        <v>13.56663</v>
      </c>
      <c r="C849" s="1">
        <v>18.821999999999999</v>
      </c>
      <c r="D849" s="1">
        <v>169</v>
      </c>
      <c r="E849" s="86">
        <f t="shared" si="50"/>
        <v>68.413542027018025</v>
      </c>
      <c r="F849" s="9">
        <f t="shared" si="49"/>
        <v>21906263.348257046</v>
      </c>
      <c r="G849" s="1"/>
      <c r="H849" s="1"/>
      <c r="I849" s="1"/>
      <c r="J849" s="1"/>
      <c r="K849" s="1"/>
    </row>
    <row r="850" spans="1:11">
      <c r="A850" s="9">
        <f t="shared" si="48"/>
        <v>814.99799999999993</v>
      </c>
      <c r="B850" s="1">
        <v>13.583299999999999</v>
      </c>
      <c r="C850" s="1">
        <v>18.655000000000001</v>
      </c>
      <c r="D850" s="1">
        <v>210</v>
      </c>
      <c r="E850" s="86">
        <f t="shared" si="50"/>
        <v>71.544808024939712</v>
      </c>
      <c r="F850" s="9">
        <f t="shared" si="49"/>
        <v>26200675.643324815</v>
      </c>
      <c r="G850" s="1"/>
      <c r="H850" s="1"/>
      <c r="I850" s="1"/>
      <c r="J850" s="1"/>
      <c r="K850" s="1"/>
    </row>
    <row r="851" spans="1:11">
      <c r="A851" s="9">
        <f t="shared" si="48"/>
        <v>815.99759999999992</v>
      </c>
      <c r="B851" s="1">
        <v>13.599959999999999</v>
      </c>
      <c r="C851" s="1">
        <v>18.725999999999999</v>
      </c>
      <c r="D851" s="1">
        <v>223</v>
      </c>
      <c r="E851" s="86">
        <f t="shared" si="50"/>
        <v>74.853668946098196</v>
      </c>
      <c r="F851" s="9">
        <f t="shared" si="49"/>
        <v>31394413.088228017</v>
      </c>
      <c r="G851" s="1"/>
      <c r="H851" s="1"/>
      <c r="I851" s="1"/>
      <c r="J851" s="1"/>
      <c r="K851" s="1"/>
    </row>
    <row r="852" spans="1:11">
      <c r="A852" s="9">
        <f t="shared" si="48"/>
        <v>816.9978000000001</v>
      </c>
      <c r="B852" s="1">
        <v>13.616630000000001</v>
      </c>
      <c r="C852" s="1">
        <v>18.655000000000001</v>
      </c>
      <c r="D852" s="1">
        <v>194</v>
      </c>
      <c r="E852" s="86">
        <f t="shared" si="50"/>
        <v>78.415694411782951</v>
      </c>
      <c r="F852" s="9">
        <f t="shared" si="49"/>
        <v>37810460.858196497</v>
      </c>
      <c r="G852" s="1"/>
      <c r="H852" s="1"/>
      <c r="I852" s="1"/>
      <c r="J852" s="1"/>
      <c r="K852" s="1"/>
    </row>
    <row r="853" spans="1:11">
      <c r="A853" s="9">
        <f t="shared" si="48"/>
        <v>817.99800000000005</v>
      </c>
      <c r="B853" s="1">
        <v>13.6333</v>
      </c>
      <c r="C853" s="1">
        <v>18.966999999999999</v>
      </c>
      <c r="D853" s="1">
        <v>199</v>
      </c>
      <c r="E853" s="86">
        <f t="shared" si="50"/>
        <v>82.156025610876569</v>
      </c>
      <c r="F853" s="9">
        <f t="shared" si="49"/>
        <v>45557269.4964846</v>
      </c>
      <c r="G853" s="1"/>
      <c r="H853" s="1"/>
      <c r="I853" s="1"/>
      <c r="J853" s="1"/>
      <c r="K853" s="1"/>
    </row>
    <row r="854" spans="1:11">
      <c r="A854" s="9">
        <f t="shared" si="48"/>
        <v>818.99760000000003</v>
      </c>
      <c r="B854" s="1">
        <v>13.64996</v>
      </c>
      <c r="C854" s="1">
        <v>19.065000000000001</v>
      </c>
      <c r="D854" s="1">
        <v>190</v>
      </c>
      <c r="E854" s="86">
        <f t="shared" si="50"/>
        <v>85.99940825619376</v>
      </c>
      <c r="F854" s="9">
        <f t="shared" si="49"/>
        <v>54699310.48674497</v>
      </c>
      <c r="G854" s="1"/>
      <c r="H854" s="1"/>
      <c r="I854" s="1"/>
      <c r="J854" s="1"/>
      <c r="K854" s="1"/>
    </row>
    <row r="855" spans="1:11">
      <c r="A855" s="9">
        <f t="shared" si="48"/>
        <v>819.99779999999998</v>
      </c>
      <c r="B855" s="1">
        <v>13.66663</v>
      </c>
      <c r="C855" s="1">
        <v>19.14</v>
      </c>
      <c r="D855" s="1">
        <v>171</v>
      </c>
      <c r="E855" s="86">
        <f t="shared" si="50"/>
        <v>89.907146082640395</v>
      </c>
      <c r="F855" s="9">
        <f t="shared" si="49"/>
        <v>65339656.710756108</v>
      </c>
      <c r="G855" s="1"/>
      <c r="H855" s="1"/>
      <c r="I855" s="1"/>
      <c r="J855" s="1"/>
      <c r="K855" s="1"/>
    </row>
    <row r="856" spans="1:11">
      <c r="A856" s="9">
        <f t="shared" si="48"/>
        <v>820.99799999999993</v>
      </c>
      <c r="B856" s="1">
        <v>13.683299999999999</v>
      </c>
      <c r="C856" s="1">
        <v>19.164000000000001</v>
      </c>
      <c r="D856" s="1">
        <v>189</v>
      </c>
      <c r="E856" s="86">
        <f t="shared" si="50"/>
        <v>94.040442537821903</v>
      </c>
      <c r="F856" s="9">
        <f t="shared" si="49"/>
        <v>78209346.437120751</v>
      </c>
      <c r="G856" s="1"/>
      <c r="H856" s="1"/>
      <c r="I856" s="1"/>
      <c r="J856" s="1"/>
      <c r="K856" s="1"/>
    </row>
    <row r="857" spans="1:11">
      <c r="A857" s="9">
        <f t="shared" si="48"/>
        <v>821.99760000000003</v>
      </c>
      <c r="B857" s="1">
        <v>13.699960000000001</v>
      </c>
      <c r="C857" s="1">
        <v>19.239999999999998</v>
      </c>
      <c r="D857" s="1">
        <v>186</v>
      </c>
      <c r="E857" s="86">
        <f t="shared" si="50"/>
        <v>98.428100804143298</v>
      </c>
      <c r="F857" s="9">
        <f t="shared" si="49"/>
        <v>93859107.765081748</v>
      </c>
      <c r="G857" s="1"/>
      <c r="H857" s="1"/>
      <c r="I857" s="1"/>
      <c r="J857" s="1"/>
      <c r="K857" s="1"/>
    </row>
    <row r="858" spans="1:11">
      <c r="A858" s="9">
        <f t="shared" si="48"/>
        <v>822.99779999999998</v>
      </c>
      <c r="B858" s="1">
        <v>13.71663</v>
      </c>
      <c r="C858" s="1">
        <v>19.015999999999998</v>
      </c>
      <c r="D858" s="1">
        <v>214</v>
      </c>
      <c r="E858" s="86">
        <f t="shared" si="50"/>
        <v>103.13670843459381</v>
      </c>
      <c r="F858" s="9">
        <f t="shared" si="49"/>
        <v>113149611.68551867</v>
      </c>
      <c r="G858" s="1"/>
      <c r="H858" s="1"/>
      <c r="I858" s="1"/>
      <c r="J858" s="1"/>
      <c r="K858" s="1"/>
    </row>
    <row r="859" spans="1:11">
      <c r="A859" s="9">
        <f t="shared" si="48"/>
        <v>823.99800000000005</v>
      </c>
      <c r="B859" s="1">
        <v>13.7333</v>
      </c>
      <c r="C859" s="1">
        <v>18.87</v>
      </c>
      <c r="D859" s="1">
        <v>195</v>
      </c>
      <c r="E859" s="86">
        <f t="shared" si="50"/>
        <v>108.0831154780866</v>
      </c>
      <c r="F859" s="9">
        <f t="shared" si="49"/>
        <v>136468185.97087574</v>
      </c>
      <c r="G859" s="1"/>
      <c r="H859" s="1"/>
      <c r="I859" s="1"/>
      <c r="J859" s="1"/>
      <c r="K859" s="1"/>
    </row>
    <row r="860" spans="1:11">
      <c r="A860" s="9">
        <f t="shared" si="48"/>
        <v>824.99760000000003</v>
      </c>
      <c r="B860" s="1">
        <v>13.74996</v>
      </c>
      <c r="C860" s="1">
        <v>18.608000000000001</v>
      </c>
      <c r="D860" s="1">
        <v>171</v>
      </c>
      <c r="E860" s="86">
        <f t="shared" si="50"/>
        <v>113.17518351823378</v>
      </c>
      <c r="F860" s="9">
        <f t="shared" si="49"/>
        <v>164060801.74999762</v>
      </c>
      <c r="G860" s="1"/>
      <c r="H860" s="1"/>
      <c r="I860" s="1"/>
      <c r="J860" s="1"/>
      <c r="K860" s="1"/>
    </row>
    <row r="861" spans="1:11">
      <c r="A861" s="9">
        <f t="shared" si="48"/>
        <v>825.99779999999998</v>
      </c>
      <c r="B861" s="1">
        <v>13.766629999999999</v>
      </c>
      <c r="C861" s="1">
        <v>18.774000000000001</v>
      </c>
      <c r="D861" s="1">
        <v>173</v>
      </c>
      <c r="E861" s="86">
        <f t="shared" si="50"/>
        <v>118.40786170913887</v>
      </c>
      <c r="F861" s="9">
        <f t="shared" si="49"/>
        <v>196572225.05327994</v>
      </c>
      <c r="G861" s="1"/>
      <c r="H861" s="1"/>
      <c r="I861" s="1"/>
      <c r="J861" s="1"/>
      <c r="K861" s="1"/>
    </row>
    <row r="862" spans="1:11">
      <c r="A862" s="9">
        <f t="shared" si="48"/>
        <v>826.99739999999997</v>
      </c>
      <c r="B862" s="1">
        <v>13.783289999999999</v>
      </c>
      <c r="C862" s="1">
        <v>18.678999999999998</v>
      </c>
      <c r="D862" s="1">
        <v>191</v>
      </c>
      <c r="E862" s="86">
        <f t="shared" si="50"/>
        <v>123.82571850074358</v>
      </c>
      <c r="F862" s="9">
        <f t="shared" si="49"/>
        <v>235095018.4058522</v>
      </c>
      <c r="G862" s="1"/>
      <c r="H862" s="1"/>
      <c r="I862" s="1"/>
      <c r="J862" s="1"/>
      <c r="K862" s="1"/>
    </row>
    <row r="863" spans="1:11">
      <c r="A863" s="9">
        <f t="shared" si="48"/>
        <v>827.99760000000003</v>
      </c>
      <c r="B863" s="1">
        <v>13.79996</v>
      </c>
      <c r="C863" s="1">
        <v>18.538</v>
      </c>
      <c r="D863" s="1">
        <v>170</v>
      </c>
      <c r="E863" s="86">
        <f t="shared" si="50"/>
        <v>129.34989400068639</v>
      </c>
      <c r="F863" s="9">
        <f t="shared" si="49"/>
        <v>279939581.25574797</v>
      </c>
      <c r="G863" s="1"/>
      <c r="H863" s="1"/>
      <c r="I863" s="1"/>
      <c r="J863" s="1"/>
      <c r="K863" s="1"/>
    </row>
    <row r="864" spans="1:11">
      <c r="A864" s="9">
        <f t="shared" si="48"/>
        <v>828.99779999999998</v>
      </c>
      <c r="B864" s="1">
        <v>13.81663</v>
      </c>
      <c r="C864" s="1">
        <v>18.702000000000002</v>
      </c>
      <c r="D864" s="1">
        <v>158</v>
      </c>
      <c r="E864" s="86">
        <f t="shared" si="50"/>
        <v>134.19067138524898</v>
      </c>
      <c r="F864" s="9">
        <f t="shared" si="49"/>
        <v>324256957.2522493</v>
      </c>
      <c r="G864" s="1"/>
      <c r="H864" s="1"/>
      <c r="I864" s="1"/>
      <c r="J864" s="1"/>
      <c r="K864" s="1"/>
    </row>
    <row r="865" spans="1:11">
      <c r="A865" s="9">
        <f t="shared" si="48"/>
        <v>829.99739999999997</v>
      </c>
      <c r="B865" s="1">
        <v>13.83329</v>
      </c>
      <c r="C865" s="1">
        <v>18.821999999999999</v>
      </c>
      <c r="D865" s="1">
        <v>154</v>
      </c>
      <c r="E865" s="86">
        <f t="shared" si="50"/>
        <v>138.28677358638367</v>
      </c>
      <c r="F865" s="9">
        <f t="shared" si="49"/>
        <v>365697992.52335101</v>
      </c>
      <c r="G865" s="1"/>
      <c r="H865" s="1"/>
      <c r="I865" s="1"/>
      <c r="J865" s="1"/>
      <c r="K865" s="1"/>
    </row>
    <row r="866" spans="1:11">
      <c r="A866" s="9">
        <f t="shared" si="48"/>
        <v>830.99759999999992</v>
      </c>
      <c r="B866" s="1">
        <v>13.849959999999999</v>
      </c>
      <c r="C866" s="1">
        <v>18.893999999999998</v>
      </c>
      <c r="D866" s="1">
        <v>124</v>
      </c>
      <c r="E866" s="86">
        <f t="shared" si="50"/>
        <v>141.78779100281571</v>
      </c>
      <c r="F866" s="9">
        <f t="shared" si="49"/>
        <v>404161876.90466452</v>
      </c>
      <c r="G866" s="1"/>
      <c r="H866" s="1"/>
      <c r="I866" s="1"/>
      <c r="J866" s="1"/>
      <c r="K866" s="1"/>
    </row>
    <row r="867" spans="1:11">
      <c r="A867" s="9">
        <f t="shared" si="48"/>
        <v>831.9978000000001</v>
      </c>
      <c r="B867" s="1">
        <v>13.866630000000001</v>
      </c>
      <c r="C867" s="1">
        <v>18.774000000000001</v>
      </c>
      <c r="D867" s="1">
        <v>132</v>
      </c>
      <c r="E867" s="86">
        <f t="shared" si="50"/>
        <v>144.78257631029143</v>
      </c>
      <c r="F867" s="9">
        <f t="shared" si="49"/>
        <v>439405209.3533051</v>
      </c>
      <c r="G867" s="1"/>
      <c r="H867" s="1"/>
      <c r="I867" s="1"/>
      <c r="J867" s="1"/>
      <c r="K867" s="1"/>
    </row>
    <row r="868" spans="1:11">
      <c r="A868" s="9">
        <f t="shared" si="48"/>
        <v>832.99740000000008</v>
      </c>
      <c r="B868" s="1">
        <v>13.883290000000001</v>
      </c>
      <c r="C868" s="1">
        <v>18.725999999999999</v>
      </c>
      <c r="D868" s="1">
        <v>139</v>
      </c>
      <c r="E868" s="86">
        <f t="shared" si="50"/>
        <v>147.50699351719209</v>
      </c>
      <c r="F868" s="9">
        <f t="shared" si="49"/>
        <v>473424190.5451594</v>
      </c>
      <c r="G868" s="1"/>
      <c r="H868" s="1"/>
      <c r="I868" s="1"/>
      <c r="J868" s="1"/>
      <c r="K868" s="1"/>
    </row>
    <row r="869" spans="1:11">
      <c r="A869" s="9">
        <f t="shared" ref="A869:A932" si="51">B869*60</f>
        <v>833.99760000000003</v>
      </c>
      <c r="B869" s="1">
        <v>13.89996</v>
      </c>
      <c r="C869" s="1">
        <v>18.75</v>
      </c>
      <c r="D869" s="1">
        <v>119</v>
      </c>
      <c r="E869" s="86">
        <f t="shared" si="50"/>
        <v>149.70184016971578</v>
      </c>
      <c r="F869" s="9">
        <f t="shared" ref="F869:F932" si="52">E869^4</f>
        <v>502236827.79874212</v>
      </c>
      <c r="G869" s="1"/>
      <c r="H869" s="1"/>
      <c r="I869" s="1"/>
      <c r="J869" s="1"/>
      <c r="K869" s="1"/>
    </row>
    <row r="870" spans="1:11">
      <c r="A870" s="9">
        <f t="shared" si="51"/>
        <v>834.99779999999998</v>
      </c>
      <c r="B870" s="1">
        <v>13.91663</v>
      </c>
      <c r="C870" s="1">
        <v>18.846</v>
      </c>
      <c r="D870" s="1">
        <v>127</v>
      </c>
      <c r="E870" s="86">
        <f t="shared" si="50"/>
        <v>151.4693909258915</v>
      </c>
      <c r="F870" s="9">
        <f t="shared" si="52"/>
        <v>526380165.51557195</v>
      </c>
      <c r="G870" s="1"/>
      <c r="H870" s="1"/>
      <c r="I870" s="1"/>
      <c r="J870" s="1"/>
      <c r="K870" s="1"/>
    </row>
    <row r="871" spans="1:11">
      <c r="A871" s="9">
        <f t="shared" si="51"/>
        <v>835.99739999999997</v>
      </c>
      <c r="B871" s="1">
        <v>13.93329</v>
      </c>
      <c r="C871" s="1">
        <v>19.366</v>
      </c>
      <c r="D871" s="1">
        <v>131</v>
      </c>
      <c r="E871" s="86">
        <f t="shared" si="50"/>
        <v>153.01789931620755</v>
      </c>
      <c r="F871" s="9">
        <f t="shared" si="52"/>
        <v>548237757.11991632</v>
      </c>
      <c r="G871" s="1"/>
      <c r="H871" s="1"/>
      <c r="I871" s="1"/>
      <c r="J871" s="1"/>
      <c r="K871" s="1"/>
    </row>
    <row r="872" spans="1:11">
      <c r="A872" s="9">
        <f t="shared" si="51"/>
        <v>836.99760000000003</v>
      </c>
      <c r="B872" s="1">
        <v>13.949960000000001</v>
      </c>
      <c r="C872" s="1">
        <v>19.808</v>
      </c>
      <c r="D872" s="1">
        <v>98</v>
      </c>
      <c r="E872" s="86">
        <f t="shared" si="50"/>
        <v>154.21036859957619</v>
      </c>
      <c r="F872" s="9">
        <f t="shared" si="52"/>
        <v>565528245.69071317</v>
      </c>
      <c r="G872" s="1"/>
      <c r="H872" s="1"/>
      <c r="I872" s="1"/>
      <c r="J872" s="1"/>
      <c r="K872" s="1"/>
    </row>
    <row r="873" spans="1:11">
      <c r="A873" s="9">
        <f t="shared" si="51"/>
        <v>837.99779999999998</v>
      </c>
      <c r="B873" s="1">
        <v>13.96663</v>
      </c>
      <c r="C873" s="1">
        <v>20.271999999999998</v>
      </c>
      <c r="D873" s="1">
        <v>101</v>
      </c>
      <c r="E873" s="86">
        <f t="shared" si="50"/>
        <v>155.0495710149934</v>
      </c>
      <c r="F873" s="9">
        <f t="shared" si="52"/>
        <v>577939364.34707129</v>
      </c>
      <c r="G873" s="1"/>
      <c r="H873" s="1"/>
      <c r="I873" s="1"/>
      <c r="J873" s="1"/>
      <c r="K873" s="1"/>
    </row>
    <row r="874" spans="1:11">
      <c r="A874" s="9">
        <f t="shared" si="51"/>
        <v>838.99739999999997</v>
      </c>
      <c r="B874" s="1">
        <v>13.98329</v>
      </c>
      <c r="C874" s="1">
        <v>20.994</v>
      </c>
      <c r="D874" s="1">
        <v>112</v>
      </c>
      <c r="E874" s="86">
        <f t="shared" si="50"/>
        <v>155.64883478307084</v>
      </c>
      <c r="F874" s="9">
        <f t="shared" si="52"/>
        <v>586926198.25680661</v>
      </c>
      <c r="G874" s="1"/>
      <c r="H874" s="1"/>
      <c r="I874" s="1"/>
      <c r="J874" s="1"/>
      <c r="K874" s="1"/>
    </row>
    <row r="875" spans="1:11">
      <c r="A875" s="9">
        <f t="shared" si="51"/>
        <v>839.99760000000003</v>
      </c>
      <c r="B875" s="1">
        <v>13.99996</v>
      </c>
      <c r="C875" s="1">
        <v>21.204999999999998</v>
      </c>
      <c r="D875" s="1">
        <v>109</v>
      </c>
      <c r="E875" s="86">
        <f t="shared" si="50"/>
        <v>155.89123210745001</v>
      </c>
      <c r="F875" s="9">
        <f t="shared" si="52"/>
        <v>590590909.96257794</v>
      </c>
      <c r="G875" s="1"/>
      <c r="H875" s="1"/>
      <c r="I875" s="1"/>
      <c r="J875" s="1"/>
      <c r="K875" s="1"/>
    </row>
    <row r="876" spans="1:11">
      <c r="A876" s="9">
        <f t="shared" si="51"/>
        <v>840.99720000000002</v>
      </c>
      <c r="B876" s="1">
        <v>14.01662</v>
      </c>
      <c r="C876" s="1">
        <v>21.832999999999998</v>
      </c>
      <c r="D876" s="1">
        <v>108</v>
      </c>
      <c r="E876" s="86">
        <f t="shared" si="50"/>
        <v>155.76113732995384</v>
      </c>
      <c r="F876" s="9">
        <f t="shared" si="52"/>
        <v>588621930.24732709</v>
      </c>
      <c r="G876" s="1"/>
      <c r="H876" s="1"/>
      <c r="I876" s="1"/>
      <c r="J876" s="1"/>
      <c r="K876" s="1"/>
    </row>
    <row r="877" spans="1:11">
      <c r="A877" s="9">
        <f t="shared" si="51"/>
        <v>841.99739999999997</v>
      </c>
      <c r="B877" s="1">
        <v>14.033289999999999</v>
      </c>
      <c r="C877" s="1">
        <v>21.672999999999998</v>
      </c>
      <c r="D877" s="1">
        <v>110</v>
      </c>
      <c r="E877" s="86">
        <f t="shared" si="50"/>
        <v>155.38258830457278</v>
      </c>
      <c r="F877" s="9">
        <f t="shared" si="52"/>
        <v>582920603.61757839</v>
      </c>
      <c r="G877" s="1"/>
      <c r="H877" s="1"/>
      <c r="I877" s="1"/>
      <c r="J877" s="1"/>
      <c r="K877" s="1"/>
    </row>
    <row r="878" spans="1:11">
      <c r="A878" s="9">
        <f t="shared" si="51"/>
        <v>842.99760000000003</v>
      </c>
      <c r="B878" s="1">
        <v>14.04996</v>
      </c>
      <c r="C878" s="1">
        <v>21.898</v>
      </c>
      <c r="D878" s="1">
        <v>107</v>
      </c>
      <c r="E878" s="86">
        <f t="shared" si="50"/>
        <v>154.75008151191332</v>
      </c>
      <c r="F878" s="9">
        <f t="shared" si="52"/>
        <v>573486957.98756528</v>
      </c>
      <c r="G878" s="1"/>
      <c r="H878" s="1"/>
      <c r="I878" s="1"/>
      <c r="J878" s="1"/>
      <c r="K878" s="1"/>
    </row>
    <row r="879" spans="1:11">
      <c r="A879" s="9">
        <f t="shared" si="51"/>
        <v>843.99720000000002</v>
      </c>
      <c r="B879" s="1">
        <v>14.06662</v>
      </c>
      <c r="C879" s="1">
        <v>21.995999999999999</v>
      </c>
      <c r="D879" s="1">
        <v>138</v>
      </c>
      <c r="E879" s="86">
        <f t="shared" si="50"/>
        <v>154.00622908791999</v>
      </c>
      <c r="F879" s="9">
        <f t="shared" si="52"/>
        <v>562539662.6157043</v>
      </c>
      <c r="G879" s="1"/>
      <c r="H879" s="1"/>
      <c r="I879" s="1"/>
      <c r="J879" s="1"/>
      <c r="K879" s="1"/>
    </row>
    <row r="880" spans="1:11">
      <c r="A880" s="9">
        <f t="shared" si="51"/>
        <v>844.99739999999997</v>
      </c>
      <c r="B880" s="1">
        <v>14.08329</v>
      </c>
      <c r="C880" s="1">
        <v>22.262</v>
      </c>
      <c r="D880" s="1">
        <v>148</v>
      </c>
      <c r="E880" s="86">
        <f t="shared" si="50"/>
        <v>153.24882685038767</v>
      </c>
      <c r="F880" s="9">
        <f t="shared" si="52"/>
        <v>551554756.71119523</v>
      </c>
      <c r="G880" s="1"/>
      <c r="H880" s="1"/>
      <c r="I880" s="1"/>
      <c r="J880" s="1"/>
      <c r="K880" s="1"/>
    </row>
    <row r="881" spans="1:11">
      <c r="A881" s="9">
        <f t="shared" si="51"/>
        <v>845.99759999999992</v>
      </c>
      <c r="B881" s="1">
        <v>14.099959999999999</v>
      </c>
      <c r="C881" s="1">
        <v>22.742999999999999</v>
      </c>
      <c r="D881" s="1">
        <v>207</v>
      </c>
      <c r="E881" s="86">
        <f t="shared" si="50"/>
        <v>152.60507093881938</v>
      </c>
      <c r="F881" s="9">
        <f t="shared" si="52"/>
        <v>542345274.4233166</v>
      </c>
      <c r="G881" s="1"/>
      <c r="H881" s="1"/>
      <c r="I881" s="1"/>
      <c r="J881" s="1"/>
      <c r="K881" s="1"/>
    </row>
    <row r="882" spans="1:11">
      <c r="A882" s="9">
        <f t="shared" si="51"/>
        <v>846.99719999999991</v>
      </c>
      <c r="B882" s="1">
        <v>14.116619999999999</v>
      </c>
      <c r="C882" s="1">
        <v>23.135999999999999</v>
      </c>
      <c r="D882" s="1">
        <v>178</v>
      </c>
      <c r="E882" s="86">
        <f t="shared" si="50"/>
        <v>151.98621932814098</v>
      </c>
      <c r="F882" s="9">
        <f t="shared" si="52"/>
        <v>533601262.02934575</v>
      </c>
      <c r="G882" s="1"/>
      <c r="H882" s="1"/>
      <c r="I882" s="1"/>
      <c r="J882" s="1"/>
      <c r="K882" s="1"/>
    </row>
    <row r="883" spans="1:11">
      <c r="A883" s="9">
        <f t="shared" si="51"/>
        <v>847.99740000000008</v>
      </c>
      <c r="B883" s="1">
        <v>14.133290000000001</v>
      </c>
      <c r="C883" s="1">
        <v>23.356000000000002</v>
      </c>
      <c r="D883" s="1">
        <v>134</v>
      </c>
      <c r="E883" s="86">
        <f t="shared" si="50"/>
        <v>151.16881784136089</v>
      </c>
      <c r="F883" s="9">
        <f t="shared" si="52"/>
        <v>522214429.02732515</v>
      </c>
      <c r="G883" s="1"/>
      <c r="H883" s="1"/>
      <c r="I883" s="1"/>
      <c r="J883" s="1"/>
      <c r="K883" s="1"/>
    </row>
    <row r="884" spans="1:11">
      <c r="A884" s="9">
        <f t="shared" si="51"/>
        <v>848.99700000000007</v>
      </c>
      <c r="B884" s="1">
        <v>14.14995</v>
      </c>
      <c r="C884" s="1">
        <v>23.356000000000002</v>
      </c>
      <c r="D884" s="1">
        <v>134</v>
      </c>
      <c r="E884" s="86">
        <f t="shared" si="50"/>
        <v>150.22660108433314</v>
      </c>
      <c r="F884" s="9">
        <f t="shared" si="52"/>
        <v>509316053.60939038</v>
      </c>
      <c r="G884" s="1"/>
      <c r="H884" s="1"/>
      <c r="I884" s="1"/>
      <c r="J884" s="1"/>
      <c r="K884" s="1"/>
    </row>
    <row r="885" spans="1:11">
      <c r="A885" s="9">
        <f t="shared" si="51"/>
        <v>849.99720000000002</v>
      </c>
      <c r="B885" s="1">
        <v>14.16662</v>
      </c>
      <c r="C885" s="1">
        <v>23.847000000000001</v>
      </c>
      <c r="D885" s="1">
        <v>123</v>
      </c>
      <c r="E885" s="86">
        <f t="shared" si="50"/>
        <v>149.20917023169213</v>
      </c>
      <c r="F885" s="9">
        <f t="shared" si="52"/>
        <v>495657932.34498864</v>
      </c>
      <c r="G885" s="1"/>
      <c r="H885" s="1"/>
      <c r="I885" s="1"/>
      <c r="J885" s="1"/>
      <c r="K885" s="1"/>
    </row>
    <row r="886" spans="1:11">
      <c r="A886" s="9">
        <f t="shared" si="51"/>
        <v>850.99739999999997</v>
      </c>
      <c r="B886" s="1">
        <v>14.18329</v>
      </c>
      <c r="C886" s="1">
        <v>23.809000000000001</v>
      </c>
      <c r="D886" s="1">
        <v>100</v>
      </c>
      <c r="E886" s="86">
        <f t="shared" si="50"/>
        <v>148.04538790617735</v>
      </c>
      <c r="F886" s="9">
        <f t="shared" si="52"/>
        <v>480374039.40151918</v>
      </c>
      <c r="G886" s="1"/>
      <c r="H886" s="1"/>
      <c r="I886" s="1"/>
      <c r="J886" s="1"/>
      <c r="K886" s="1"/>
    </row>
    <row r="887" spans="1:11">
      <c r="A887" s="9">
        <f t="shared" si="51"/>
        <v>851.99699999999996</v>
      </c>
      <c r="B887" s="1">
        <v>14.199949999999999</v>
      </c>
      <c r="C887" s="1">
        <v>24.481000000000002</v>
      </c>
      <c r="D887" s="1">
        <v>92</v>
      </c>
      <c r="E887" s="86">
        <f t="shared" si="50"/>
        <v>146.66651191339449</v>
      </c>
      <c r="F887" s="9">
        <f t="shared" si="52"/>
        <v>462725948.27429038</v>
      </c>
      <c r="G887" s="1"/>
      <c r="H887" s="1"/>
      <c r="I887" s="1"/>
      <c r="J887" s="1"/>
      <c r="K887" s="1"/>
    </row>
    <row r="888" spans="1:11">
      <c r="A888" s="9">
        <f t="shared" si="51"/>
        <v>852.99720000000002</v>
      </c>
      <c r="B888" s="1">
        <v>14.216620000000001</v>
      </c>
      <c r="C888" s="1">
        <v>25.279</v>
      </c>
      <c r="D888" s="1">
        <v>97</v>
      </c>
      <c r="E888" s="86">
        <f t="shared" si="50"/>
        <v>145.16908792005646</v>
      </c>
      <c r="F888" s="9">
        <f t="shared" si="52"/>
        <v>444116177.16578877</v>
      </c>
      <c r="G888" s="1"/>
      <c r="H888" s="1"/>
      <c r="I888" s="1"/>
      <c r="J888" s="1"/>
      <c r="K888" s="1"/>
    </row>
    <row r="889" spans="1:11">
      <c r="A889" s="9">
        <f t="shared" si="51"/>
        <v>853.99739999999997</v>
      </c>
      <c r="B889" s="1">
        <v>14.23329</v>
      </c>
      <c r="C889" s="1">
        <v>25.901</v>
      </c>
      <c r="D889" s="1">
        <v>99</v>
      </c>
      <c r="E889" s="86">
        <f t="shared" si="50"/>
        <v>143.60531192620596</v>
      </c>
      <c r="F889" s="9">
        <f t="shared" si="52"/>
        <v>425286912.875835</v>
      </c>
      <c r="G889" s="1"/>
      <c r="H889" s="1"/>
      <c r="I889" s="1"/>
      <c r="J889" s="1"/>
      <c r="K889" s="1"/>
    </row>
    <row r="890" spans="1:11">
      <c r="A890" s="9">
        <f t="shared" si="51"/>
        <v>854.99699999999996</v>
      </c>
      <c r="B890" s="1">
        <v>14.24995</v>
      </c>
      <c r="C890" s="1">
        <v>26.893000000000001</v>
      </c>
      <c r="D890" s="1">
        <v>169</v>
      </c>
      <c r="E890" s="86">
        <f t="shared" si="50"/>
        <v>142.20798023957474</v>
      </c>
      <c r="F890" s="9">
        <f t="shared" si="52"/>
        <v>408974163.66593635</v>
      </c>
      <c r="G890" s="1"/>
      <c r="H890" s="1"/>
      <c r="I890" s="1"/>
      <c r="J890" s="1"/>
      <c r="K890" s="1"/>
    </row>
    <row r="891" spans="1:11">
      <c r="A891" s="9">
        <f t="shared" si="51"/>
        <v>855.99720000000002</v>
      </c>
      <c r="B891" s="1">
        <v>14.26662</v>
      </c>
      <c r="C891" s="1">
        <v>27.597999999999999</v>
      </c>
      <c r="D891" s="1">
        <v>2</v>
      </c>
      <c r="E891" s="86">
        <f t="shared" si="50"/>
        <v>140.54275099037667</v>
      </c>
      <c r="F891" s="9">
        <f t="shared" si="52"/>
        <v>390151966.93932188</v>
      </c>
      <c r="G891" s="1"/>
      <c r="H891" s="1"/>
      <c r="I891" s="1"/>
      <c r="J891" s="1"/>
      <c r="K891" s="1"/>
    </row>
    <row r="892" spans="1:11">
      <c r="A892" s="9">
        <f t="shared" si="51"/>
        <v>856.99739999999997</v>
      </c>
      <c r="B892" s="1">
        <v>14.283289999999999</v>
      </c>
      <c r="C892" s="1">
        <v>27.965</v>
      </c>
      <c r="D892" s="1">
        <v>0</v>
      </c>
      <c r="E892" s="86">
        <f t="shared" si="50"/>
        <v>138.59946245265539</v>
      </c>
      <c r="F892" s="9">
        <f t="shared" si="52"/>
        <v>369016838.3547045</v>
      </c>
      <c r="G892" s="1"/>
      <c r="H892" s="1"/>
      <c r="I892" s="1"/>
      <c r="J892" s="1"/>
      <c r="K892" s="1"/>
    </row>
    <row r="893" spans="1:11">
      <c r="A893" s="9">
        <f t="shared" si="51"/>
        <v>857.99700000000007</v>
      </c>
      <c r="B893" s="1">
        <v>14.299950000000001</v>
      </c>
      <c r="C893" s="1">
        <v>28.561</v>
      </c>
      <c r="D893" s="1">
        <v>0</v>
      </c>
      <c r="E893" s="86">
        <f t="shared" ref="E893:E956" si="53">(AVERAGE(D869:D893)-E892)*(2/(1+25))+E892</f>
        <v>136.37796534091265</v>
      </c>
      <c r="F893" s="9">
        <f t="shared" si="52"/>
        <v>345920919.91930705</v>
      </c>
      <c r="G893" s="1"/>
      <c r="H893" s="1"/>
      <c r="I893" s="1"/>
      <c r="J893" s="1"/>
      <c r="K893" s="1"/>
    </row>
    <row r="894" spans="1:11">
      <c r="A894" s="9">
        <f t="shared" si="51"/>
        <v>858.99720000000002</v>
      </c>
      <c r="B894" s="1">
        <v>14.31662</v>
      </c>
      <c r="C894" s="1">
        <v>29.533999999999999</v>
      </c>
      <c r="D894" s="1">
        <v>0</v>
      </c>
      <c r="E894" s="86">
        <f t="shared" si="53"/>
        <v>133.96119877622706</v>
      </c>
      <c r="F894" s="9">
        <f t="shared" si="52"/>
        <v>322044659.05010635</v>
      </c>
      <c r="G894" s="1"/>
      <c r="H894" s="1"/>
      <c r="I894" s="1"/>
      <c r="J894" s="1"/>
      <c r="K894" s="1"/>
    </row>
    <row r="895" spans="1:11">
      <c r="A895" s="9">
        <f t="shared" si="51"/>
        <v>859.99739999999997</v>
      </c>
      <c r="B895" s="1">
        <v>14.33329</v>
      </c>
      <c r="C895" s="1">
        <v>30.324000000000002</v>
      </c>
      <c r="D895" s="1">
        <v>0</v>
      </c>
      <c r="E895" s="86">
        <f t="shared" si="53"/>
        <v>131.33956810113267</v>
      </c>
      <c r="F895" s="9">
        <f t="shared" si="52"/>
        <v>297565334.1469748</v>
      </c>
      <c r="G895" s="1"/>
      <c r="H895" s="1"/>
      <c r="I895" s="1"/>
      <c r="J895" s="1"/>
      <c r="K895" s="1"/>
    </row>
    <row r="896" spans="1:11">
      <c r="A896" s="9">
        <f t="shared" si="51"/>
        <v>860.99699999999996</v>
      </c>
      <c r="B896" s="1">
        <v>14.34995</v>
      </c>
      <c r="C896" s="1">
        <v>31.356000000000002</v>
      </c>
      <c r="D896" s="1">
        <v>0</v>
      </c>
      <c r="E896" s="86">
        <f t="shared" si="53"/>
        <v>128.51652440104553</v>
      </c>
      <c r="F896" s="9">
        <f t="shared" si="52"/>
        <v>272794674.60857439</v>
      </c>
      <c r="G896" s="1"/>
      <c r="H896" s="1"/>
      <c r="I896" s="1"/>
      <c r="J896" s="1"/>
      <c r="K896" s="1"/>
    </row>
    <row r="897" spans="1:11">
      <c r="A897" s="9">
        <f t="shared" si="51"/>
        <v>861.99719999999991</v>
      </c>
      <c r="B897" s="1">
        <v>14.366619999999999</v>
      </c>
      <c r="C897" s="1">
        <v>32.107999999999997</v>
      </c>
      <c r="D897" s="1">
        <v>0</v>
      </c>
      <c r="E897" s="86">
        <f t="shared" si="53"/>
        <v>125.60909944711895</v>
      </c>
      <c r="F897" s="9">
        <f t="shared" si="52"/>
        <v>248934109.00715253</v>
      </c>
      <c r="G897" s="1"/>
      <c r="H897" s="1"/>
      <c r="I897" s="1"/>
      <c r="J897" s="1"/>
      <c r="K897" s="1"/>
    </row>
    <row r="898" spans="1:11">
      <c r="A898" s="9">
        <f t="shared" si="51"/>
        <v>862.99740000000008</v>
      </c>
      <c r="B898" s="1">
        <v>14.383290000000001</v>
      </c>
      <c r="C898" s="1">
        <v>31.626000000000001</v>
      </c>
      <c r="D898" s="1">
        <v>0</v>
      </c>
      <c r="E898" s="86">
        <f t="shared" si="53"/>
        <v>122.61455333580211</v>
      </c>
      <c r="F898" s="9">
        <f t="shared" si="52"/>
        <v>226031039.15108696</v>
      </c>
      <c r="G898" s="1"/>
      <c r="H898" s="1"/>
      <c r="I898" s="1"/>
      <c r="J898" s="1"/>
      <c r="K898" s="1"/>
    </row>
    <row r="899" spans="1:11">
      <c r="A899" s="9">
        <f t="shared" si="51"/>
        <v>863.99700000000007</v>
      </c>
      <c r="B899" s="1">
        <v>14.39995</v>
      </c>
      <c r="C899" s="1">
        <v>31.026</v>
      </c>
      <c r="D899" s="1">
        <v>0</v>
      </c>
      <c r="E899" s="86">
        <f t="shared" si="53"/>
        <v>119.50574154074042</v>
      </c>
      <c r="F899" s="9">
        <f t="shared" si="52"/>
        <v>203964734.41166767</v>
      </c>
      <c r="G899" s="1"/>
      <c r="H899" s="1"/>
      <c r="I899" s="1"/>
      <c r="J899" s="1"/>
      <c r="K899" s="1"/>
    </row>
    <row r="900" spans="1:11">
      <c r="A900" s="9">
        <f t="shared" si="51"/>
        <v>864.99720000000002</v>
      </c>
      <c r="B900" s="1">
        <v>14.41662</v>
      </c>
      <c r="C900" s="1">
        <v>29.533999999999999</v>
      </c>
      <c r="D900" s="1">
        <v>0</v>
      </c>
      <c r="E900" s="86">
        <f t="shared" si="53"/>
        <v>116.30068449914501</v>
      </c>
      <c r="F900" s="9">
        <f t="shared" si="52"/>
        <v>182948596.98609555</v>
      </c>
      <c r="G900" s="1"/>
      <c r="H900" s="1"/>
      <c r="I900" s="1"/>
      <c r="J900" s="1"/>
      <c r="K900" s="1"/>
    </row>
    <row r="901" spans="1:11">
      <c r="A901" s="9">
        <f t="shared" si="51"/>
        <v>865.99680000000001</v>
      </c>
      <c r="B901" s="1">
        <v>14.43328</v>
      </c>
      <c r="C901" s="1">
        <v>27.702000000000002</v>
      </c>
      <c r="D901" s="1">
        <v>0</v>
      </c>
      <c r="E901" s="86">
        <f t="shared" si="53"/>
        <v>113.00986261459539</v>
      </c>
      <c r="F901" s="9">
        <f t="shared" si="52"/>
        <v>163104291.40081421</v>
      </c>
      <c r="G901" s="1"/>
      <c r="H901" s="1"/>
      <c r="I901" s="1"/>
      <c r="J901" s="1"/>
      <c r="K901" s="1"/>
    </row>
    <row r="902" spans="1:11">
      <c r="A902" s="9">
        <f t="shared" si="51"/>
        <v>866.99699999999996</v>
      </c>
      <c r="B902" s="1">
        <v>14.449949999999999</v>
      </c>
      <c r="C902" s="1">
        <v>25.321999999999999</v>
      </c>
      <c r="D902" s="1">
        <v>100</v>
      </c>
      <c r="E902" s="86">
        <f t="shared" si="53"/>
        <v>109.9414116442419</v>
      </c>
      <c r="F902" s="9">
        <f t="shared" si="52"/>
        <v>146098324.71189544</v>
      </c>
      <c r="G902" s="1"/>
      <c r="H902" s="1"/>
      <c r="I902" s="1"/>
      <c r="J902" s="1"/>
      <c r="K902" s="1"/>
    </row>
    <row r="903" spans="1:11">
      <c r="A903" s="9">
        <f t="shared" si="51"/>
        <v>867.99720000000002</v>
      </c>
      <c r="B903" s="1">
        <v>14.466620000000001</v>
      </c>
      <c r="C903" s="1">
        <v>23.43</v>
      </c>
      <c r="D903" s="1">
        <v>178</v>
      </c>
      <c r="E903" s="86">
        <f t="shared" si="53"/>
        <v>107.32745690237714</v>
      </c>
      <c r="F903" s="9">
        <f t="shared" si="52"/>
        <v>132691577.10571316</v>
      </c>
      <c r="G903" s="1"/>
      <c r="H903" s="1"/>
      <c r="I903" s="1"/>
      <c r="J903" s="1"/>
      <c r="K903" s="1"/>
    </row>
    <row r="904" spans="1:11">
      <c r="A904" s="9">
        <f t="shared" si="51"/>
        <v>868.99680000000001</v>
      </c>
      <c r="B904" s="1">
        <v>14.483280000000001</v>
      </c>
      <c r="C904" s="1">
        <v>21.995999999999999</v>
      </c>
      <c r="D904" s="1">
        <v>213</v>
      </c>
      <c r="E904" s="86">
        <f t="shared" si="53"/>
        <v>105.14534483296352</v>
      </c>
      <c r="F904" s="9">
        <f t="shared" si="52"/>
        <v>122225042.96578224</v>
      </c>
      <c r="G904" s="1"/>
      <c r="H904" s="1"/>
      <c r="I904" s="1"/>
      <c r="J904" s="1"/>
      <c r="K904" s="1"/>
    </row>
    <row r="905" spans="1:11">
      <c r="A905" s="9">
        <f t="shared" si="51"/>
        <v>869.99699999999996</v>
      </c>
      <c r="B905" s="1">
        <v>14.49995</v>
      </c>
      <c r="C905" s="1">
        <v>20.786000000000001</v>
      </c>
      <c r="D905" s="1">
        <v>220</v>
      </c>
      <c r="E905" s="86">
        <f t="shared" si="53"/>
        <v>103.35262599965863</v>
      </c>
      <c r="F905" s="9">
        <f t="shared" si="52"/>
        <v>114100109.94618839</v>
      </c>
      <c r="G905" s="1"/>
      <c r="H905" s="1"/>
      <c r="I905" s="1"/>
      <c r="J905" s="1"/>
      <c r="K905" s="1"/>
    </row>
    <row r="906" spans="1:11">
      <c r="A906" s="9">
        <f t="shared" si="51"/>
        <v>870.99720000000002</v>
      </c>
      <c r="B906" s="1">
        <v>14.51662</v>
      </c>
      <c r="C906" s="1">
        <v>19.888999999999999</v>
      </c>
      <c r="D906" s="1">
        <v>241</v>
      </c>
      <c r="E906" s="86">
        <f t="shared" si="53"/>
        <v>101.80242399968489</v>
      </c>
      <c r="F906" s="9">
        <f t="shared" si="52"/>
        <v>107406972.72668749</v>
      </c>
      <c r="G906" s="1"/>
      <c r="H906" s="1"/>
      <c r="I906" s="1"/>
      <c r="J906" s="1"/>
      <c r="K906" s="1"/>
    </row>
    <row r="907" spans="1:11">
      <c r="A907" s="9">
        <f t="shared" si="51"/>
        <v>871.99680000000001</v>
      </c>
      <c r="B907" s="1">
        <v>14.53328</v>
      </c>
      <c r="C907" s="1">
        <v>19.114999999999998</v>
      </c>
      <c r="D907" s="1">
        <v>240</v>
      </c>
      <c r="E907" s="86">
        <f t="shared" si="53"/>
        <v>100.56223753817066</v>
      </c>
      <c r="F907" s="9">
        <f t="shared" si="52"/>
        <v>102267988.0073678</v>
      </c>
      <c r="G907" s="1"/>
      <c r="H907" s="1"/>
      <c r="I907" s="1"/>
      <c r="J907" s="1"/>
      <c r="K907" s="1"/>
    </row>
    <row r="908" spans="1:11">
      <c r="A908" s="9">
        <f t="shared" si="51"/>
        <v>872.99700000000007</v>
      </c>
      <c r="B908" s="1">
        <v>14.549950000000001</v>
      </c>
      <c r="C908" s="1">
        <v>18.491</v>
      </c>
      <c r="D908" s="1">
        <v>271</v>
      </c>
      <c r="E908" s="86">
        <f t="shared" si="53"/>
        <v>99.838988496772913</v>
      </c>
      <c r="F908" s="9">
        <f t="shared" si="52"/>
        <v>99357507.800343797</v>
      </c>
      <c r="G908" s="1"/>
      <c r="H908" s="1"/>
      <c r="I908" s="1"/>
      <c r="J908" s="1"/>
      <c r="K908" s="1"/>
    </row>
    <row r="909" spans="1:11">
      <c r="A909" s="9">
        <f t="shared" si="51"/>
        <v>873.99720000000002</v>
      </c>
      <c r="B909" s="1">
        <v>14.56662</v>
      </c>
      <c r="C909" s="1">
        <v>18.491</v>
      </c>
      <c r="D909" s="1">
        <v>271</v>
      </c>
      <c r="E909" s="86">
        <f t="shared" si="53"/>
        <v>99.59291245855961</v>
      </c>
      <c r="F909" s="9">
        <f t="shared" si="52"/>
        <v>98381566.092623085</v>
      </c>
      <c r="G909" s="1"/>
      <c r="H909" s="1"/>
      <c r="I909" s="1"/>
      <c r="J909" s="1"/>
      <c r="K909" s="1"/>
    </row>
    <row r="910" spans="1:11">
      <c r="A910" s="9">
        <f t="shared" si="51"/>
        <v>874.99680000000001</v>
      </c>
      <c r="B910" s="1">
        <v>14.58328</v>
      </c>
      <c r="C910" s="1">
        <v>18.016999999999999</v>
      </c>
      <c r="D910" s="1">
        <v>267</v>
      </c>
      <c r="E910" s="86">
        <f t="shared" si="53"/>
        <v>99.808842269439637</v>
      </c>
      <c r="F910" s="9">
        <f t="shared" si="52"/>
        <v>99237558.761711866</v>
      </c>
      <c r="G910" s="1"/>
      <c r="H910" s="1"/>
      <c r="I910" s="1"/>
      <c r="J910" s="1"/>
      <c r="K910" s="1"/>
    </row>
    <row r="911" spans="1:11">
      <c r="A911" s="9">
        <f t="shared" si="51"/>
        <v>875.99699999999996</v>
      </c>
      <c r="B911" s="1">
        <v>14.59995</v>
      </c>
      <c r="C911" s="1">
        <v>17.777000000000001</v>
      </c>
      <c r="D911" s="1">
        <v>239</v>
      </c>
      <c r="E911" s="86">
        <f t="shared" si="53"/>
        <v>100.43585440255967</v>
      </c>
      <c r="F911" s="9">
        <f t="shared" si="52"/>
        <v>101754848.90948129</v>
      </c>
      <c r="G911" s="1"/>
      <c r="H911" s="1"/>
      <c r="I911" s="1"/>
      <c r="J911" s="1"/>
      <c r="K911" s="1"/>
    </row>
    <row r="912" spans="1:11">
      <c r="A912" s="9">
        <f t="shared" si="51"/>
        <v>876.99719999999991</v>
      </c>
      <c r="B912" s="1">
        <v>14.616619999999999</v>
      </c>
      <c r="C912" s="1">
        <v>17.82</v>
      </c>
      <c r="D912" s="1">
        <v>254</v>
      </c>
      <c r="E912" s="86">
        <f t="shared" si="53"/>
        <v>101.51309637159355</v>
      </c>
      <c r="F912" s="9">
        <f t="shared" si="52"/>
        <v>106191144.03561665</v>
      </c>
      <c r="G912" s="1"/>
      <c r="H912" s="1"/>
      <c r="I912" s="1"/>
      <c r="J912" s="1"/>
      <c r="K912" s="1"/>
    </row>
    <row r="913" spans="1:11">
      <c r="A913" s="9">
        <f t="shared" si="51"/>
        <v>877.99679999999989</v>
      </c>
      <c r="B913" s="1">
        <v>14.633279999999999</v>
      </c>
      <c r="C913" s="1">
        <v>18.105</v>
      </c>
      <c r="D913" s="1">
        <v>233</v>
      </c>
      <c r="E913" s="86">
        <f t="shared" si="53"/>
        <v>102.9259351122402</v>
      </c>
      <c r="F913" s="9">
        <f t="shared" si="52"/>
        <v>112227499.20307592</v>
      </c>
      <c r="G913" s="1"/>
      <c r="H913" s="1"/>
      <c r="I913" s="1"/>
      <c r="J913" s="1"/>
      <c r="K913" s="1"/>
    </row>
    <row r="914" spans="1:11">
      <c r="A914" s="9">
        <f t="shared" si="51"/>
        <v>878.99700000000007</v>
      </c>
      <c r="B914" s="1">
        <v>14.64995</v>
      </c>
      <c r="C914" s="1">
        <v>18.422000000000001</v>
      </c>
      <c r="D914" s="1">
        <v>178</v>
      </c>
      <c r="E914" s="86">
        <f t="shared" si="53"/>
        <v>104.4731708728371</v>
      </c>
      <c r="F914" s="9">
        <f t="shared" si="52"/>
        <v>119129441.25261274</v>
      </c>
      <c r="G914" s="1"/>
      <c r="H914" s="1"/>
      <c r="I914" s="1"/>
      <c r="J914" s="1"/>
      <c r="K914" s="1"/>
    </row>
    <row r="915" spans="1:11">
      <c r="A915" s="9">
        <f t="shared" si="51"/>
        <v>879.99660000000006</v>
      </c>
      <c r="B915" s="1">
        <v>14.66661</v>
      </c>
      <c r="C915" s="1">
        <v>18.655000000000001</v>
      </c>
      <c r="D915" s="1">
        <v>182</v>
      </c>
      <c r="E915" s="86">
        <f t="shared" si="53"/>
        <v>105.94138849800348</v>
      </c>
      <c r="F915" s="9">
        <f t="shared" si="52"/>
        <v>125968698.56272778</v>
      </c>
      <c r="G915" s="1"/>
      <c r="H915" s="1"/>
      <c r="I915" s="1"/>
      <c r="J915" s="1"/>
      <c r="K915" s="1"/>
    </row>
    <row r="916" spans="1:11">
      <c r="A916" s="9">
        <f t="shared" si="51"/>
        <v>880.99680000000001</v>
      </c>
      <c r="B916" s="1">
        <v>14.68328</v>
      </c>
      <c r="C916" s="1">
        <v>19.675999999999998</v>
      </c>
      <c r="D916" s="1">
        <v>131</v>
      </c>
      <c r="E916" s="86">
        <f t="shared" si="53"/>
        <v>107.69358938277244</v>
      </c>
      <c r="F916" s="9">
        <f t="shared" si="52"/>
        <v>134511497.67563769</v>
      </c>
      <c r="G916" s="1"/>
      <c r="H916" s="1"/>
      <c r="I916" s="1"/>
      <c r="J916" s="1"/>
      <c r="K916" s="1"/>
    </row>
    <row r="917" spans="1:11">
      <c r="A917" s="9">
        <f t="shared" si="51"/>
        <v>881.99699999999996</v>
      </c>
      <c r="B917" s="1">
        <v>14.699949999999999</v>
      </c>
      <c r="C917" s="1">
        <v>20.244</v>
      </c>
      <c r="D917" s="1">
        <v>129</v>
      </c>
      <c r="E917" s="86">
        <f t="shared" si="53"/>
        <v>109.70792866102072</v>
      </c>
      <c r="F917" s="9">
        <f t="shared" si="52"/>
        <v>144861194.42722964</v>
      </c>
      <c r="G917" s="1"/>
      <c r="H917" s="1"/>
      <c r="I917" s="1"/>
      <c r="J917" s="1"/>
      <c r="K917" s="1"/>
    </row>
    <row r="918" spans="1:11">
      <c r="A918" s="9">
        <f t="shared" si="51"/>
        <v>882.99659999999994</v>
      </c>
      <c r="B918" s="1">
        <v>14.716609999999999</v>
      </c>
      <c r="C918" s="1">
        <v>21.265999999999998</v>
      </c>
      <c r="D918" s="1">
        <v>106</v>
      </c>
      <c r="E918" s="86">
        <f t="shared" si="53"/>
        <v>111.89347261017296</v>
      </c>
      <c r="F918" s="9">
        <f t="shared" si="52"/>
        <v>156754136.30986315</v>
      </c>
      <c r="G918" s="1"/>
      <c r="H918" s="1"/>
      <c r="I918" s="1"/>
      <c r="J918" s="1"/>
      <c r="K918" s="1"/>
    </row>
    <row r="919" spans="1:11">
      <c r="A919" s="9">
        <f t="shared" si="51"/>
        <v>883.99680000000001</v>
      </c>
      <c r="B919" s="1">
        <v>14.733280000000001</v>
      </c>
      <c r="C919" s="1">
        <v>22.262</v>
      </c>
      <c r="D919" s="1">
        <v>113</v>
      </c>
      <c r="E919" s="86">
        <f t="shared" si="53"/>
        <v>114.25859010169812</v>
      </c>
      <c r="F919" s="9">
        <f t="shared" si="52"/>
        <v>170433688.5086934</v>
      </c>
      <c r="G919" s="1"/>
      <c r="H919" s="1"/>
      <c r="I919" s="1"/>
      <c r="J919" s="1"/>
      <c r="K919" s="1"/>
    </row>
    <row r="920" spans="1:11">
      <c r="A920" s="9">
        <f t="shared" si="51"/>
        <v>884.99699999999996</v>
      </c>
      <c r="B920" s="1">
        <v>14.74995</v>
      </c>
      <c r="C920" s="1">
        <v>23.542000000000002</v>
      </c>
      <c r="D920" s="1">
        <v>104</v>
      </c>
      <c r="E920" s="86">
        <f t="shared" si="53"/>
        <v>116.76177547849058</v>
      </c>
      <c r="F920" s="9">
        <f t="shared" si="52"/>
        <v>185867201.89412042</v>
      </c>
      <c r="G920" s="1"/>
      <c r="H920" s="1"/>
      <c r="I920" s="1"/>
      <c r="J920" s="1"/>
      <c r="K920" s="1"/>
    </row>
    <row r="921" spans="1:11">
      <c r="A921" s="9">
        <f t="shared" si="51"/>
        <v>885.99659999999994</v>
      </c>
      <c r="B921" s="1">
        <v>14.76661</v>
      </c>
      <c r="C921" s="1">
        <v>23.963000000000001</v>
      </c>
      <c r="D921" s="1">
        <v>108</v>
      </c>
      <c r="E921" s="86">
        <f t="shared" si="53"/>
        <v>119.404715826299</v>
      </c>
      <c r="F921" s="9">
        <f t="shared" si="52"/>
        <v>203275911.64705262</v>
      </c>
      <c r="G921" s="1"/>
      <c r="H921" s="1"/>
      <c r="I921" s="1"/>
      <c r="J921" s="1"/>
      <c r="K921" s="1"/>
    </row>
    <row r="922" spans="1:11">
      <c r="A922" s="9">
        <f t="shared" si="51"/>
        <v>886.99680000000001</v>
      </c>
      <c r="B922" s="1">
        <v>14.78328</v>
      </c>
      <c r="C922" s="1">
        <v>25.021000000000001</v>
      </c>
      <c r="D922" s="1">
        <v>72</v>
      </c>
      <c r="E922" s="86">
        <f t="shared" si="53"/>
        <v>122.0658915319683</v>
      </c>
      <c r="F922" s="9">
        <f t="shared" si="52"/>
        <v>222012439.89643231</v>
      </c>
      <c r="G922" s="1"/>
      <c r="H922" s="1"/>
      <c r="I922" s="1"/>
      <c r="J922" s="1"/>
      <c r="K922" s="1"/>
    </row>
    <row r="923" spans="1:11">
      <c r="A923" s="9">
        <f t="shared" si="51"/>
        <v>887.99700000000007</v>
      </c>
      <c r="B923" s="1">
        <v>14.799950000000001</v>
      </c>
      <c r="C923" s="1">
        <v>25.765000000000001</v>
      </c>
      <c r="D923" s="1">
        <v>63</v>
      </c>
      <c r="E923" s="86">
        <f t="shared" si="53"/>
        <v>124.71620756797074</v>
      </c>
      <c r="F923" s="9">
        <f t="shared" si="52"/>
        <v>241931035.6542446</v>
      </c>
      <c r="G923" s="1"/>
      <c r="H923" s="1"/>
      <c r="I923" s="1"/>
      <c r="J923" s="1"/>
      <c r="K923" s="1"/>
    </row>
    <row r="924" spans="1:11">
      <c r="A924" s="9">
        <f t="shared" si="51"/>
        <v>888.99660000000006</v>
      </c>
      <c r="B924" s="1">
        <v>14.816610000000001</v>
      </c>
      <c r="C924" s="1">
        <v>26.317</v>
      </c>
      <c r="D924" s="1">
        <v>61</v>
      </c>
      <c r="E924" s="86">
        <f t="shared" si="53"/>
        <v>127.35034544735761</v>
      </c>
      <c r="F924" s="9">
        <f t="shared" si="52"/>
        <v>263027107.72187397</v>
      </c>
      <c r="G924" s="1"/>
      <c r="H924" s="1"/>
      <c r="I924" s="1"/>
      <c r="J924" s="1"/>
      <c r="K924" s="1"/>
    </row>
    <row r="925" spans="1:11">
      <c r="A925" s="9">
        <f t="shared" si="51"/>
        <v>889.99680000000001</v>
      </c>
      <c r="B925" s="1">
        <v>14.83328</v>
      </c>
      <c r="C925" s="1">
        <v>26.602</v>
      </c>
      <c r="D925" s="1">
        <v>70</v>
      </c>
      <c r="E925" s="86">
        <f t="shared" si="53"/>
        <v>129.99724195140703</v>
      </c>
      <c r="F925" s="9">
        <f t="shared" si="52"/>
        <v>285585763.04028684</v>
      </c>
      <c r="G925" s="1"/>
      <c r="H925" s="1"/>
      <c r="I925" s="1"/>
      <c r="J925" s="1"/>
      <c r="K925" s="1"/>
    </row>
    <row r="926" spans="1:11">
      <c r="A926" s="9">
        <f t="shared" si="51"/>
        <v>890.99699999999996</v>
      </c>
      <c r="B926" s="1">
        <v>14.84995</v>
      </c>
      <c r="C926" s="1">
        <v>26.942</v>
      </c>
      <c r="D926" s="1">
        <v>103</v>
      </c>
      <c r="E926" s="86">
        <f t="shared" si="53"/>
        <v>132.75745410899111</v>
      </c>
      <c r="F926" s="9">
        <f t="shared" si="52"/>
        <v>310624467.3680169</v>
      </c>
      <c r="G926" s="1"/>
      <c r="H926" s="1"/>
      <c r="I926" s="1"/>
      <c r="J926" s="1"/>
      <c r="K926" s="1"/>
    </row>
    <row r="927" spans="1:11">
      <c r="A927" s="9">
        <f t="shared" si="51"/>
        <v>891.99659999999994</v>
      </c>
      <c r="B927" s="1">
        <v>14.86661</v>
      </c>
      <c r="C927" s="1">
        <v>27.547000000000001</v>
      </c>
      <c r="D927" s="1">
        <v>212</v>
      </c>
      <c r="E927" s="86">
        <f t="shared" si="53"/>
        <v>135.64995763906873</v>
      </c>
      <c r="F927" s="9">
        <f t="shared" si="52"/>
        <v>338593525.9052406</v>
      </c>
      <c r="G927" s="1"/>
      <c r="H927" s="1"/>
      <c r="I927" s="1"/>
      <c r="J927" s="1"/>
      <c r="K927" s="1"/>
    </row>
    <row r="928" spans="1:11">
      <c r="A928" s="9">
        <f t="shared" si="51"/>
        <v>892.99679999999989</v>
      </c>
      <c r="B928" s="1">
        <v>14.883279999999999</v>
      </c>
      <c r="C928" s="1">
        <v>28.783999999999999</v>
      </c>
      <c r="D928" s="1">
        <v>395</v>
      </c>
      <c r="E928" s="86">
        <f t="shared" si="53"/>
        <v>138.98765320529421</v>
      </c>
      <c r="F928" s="9">
        <f t="shared" si="52"/>
        <v>373168423.52529621</v>
      </c>
      <c r="G928" s="1"/>
      <c r="H928" s="1"/>
      <c r="I928" s="1"/>
      <c r="J928" s="1"/>
      <c r="K928" s="1"/>
    </row>
    <row r="929" spans="1:11">
      <c r="A929" s="9">
        <f t="shared" si="51"/>
        <v>893.99639999999999</v>
      </c>
      <c r="B929" s="1">
        <v>14.899940000000001</v>
      </c>
      <c r="C929" s="1">
        <v>30.387</v>
      </c>
      <c r="D929" s="1">
        <v>571</v>
      </c>
      <c r="E929" s="86">
        <f t="shared" si="53"/>
        <v>143.17014142027159</v>
      </c>
      <c r="F929" s="9">
        <f t="shared" si="52"/>
        <v>420155270.50522196</v>
      </c>
      <c r="G929" s="1"/>
      <c r="H929" s="1"/>
      <c r="I929" s="1"/>
      <c r="J929" s="1"/>
      <c r="K929" s="1"/>
    </row>
    <row r="930" spans="1:11">
      <c r="A930" s="9">
        <f t="shared" si="51"/>
        <v>894.99660000000006</v>
      </c>
      <c r="B930" s="1">
        <v>14.91661</v>
      </c>
      <c r="C930" s="1">
        <v>32.460999999999999</v>
      </c>
      <c r="D930" s="1">
        <v>552</v>
      </c>
      <c r="E930" s="86">
        <f t="shared" si="53"/>
        <v>148.05243823409685</v>
      </c>
      <c r="F930" s="9">
        <f t="shared" si="52"/>
        <v>480465552.86208856</v>
      </c>
      <c r="G930" s="1"/>
      <c r="H930" s="1"/>
      <c r="I930" s="1"/>
      <c r="J930" s="1"/>
      <c r="K930" s="1"/>
    </row>
    <row r="931" spans="1:11">
      <c r="A931" s="9">
        <f t="shared" si="51"/>
        <v>895.99680000000001</v>
      </c>
      <c r="B931" s="1">
        <v>14.93328</v>
      </c>
      <c r="C931" s="1">
        <v>33.417999999999999</v>
      </c>
      <c r="D931" s="1">
        <v>622</v>
      </c>
      <c r="E931" s="86">
        <f t="shared" si="53"/>
        <v>153.73148144685862</v>
      </c>
      <c r="F931" s="9">
        <f t="shared" si="52"/>
        <v>558536101.35563087</v>
      </c>
      <c r="G931" s="1"/>
      <c r="H931" s="1"/>
      <c r="I931" s="1"/>
      <c r="J931" s="1"/>
      <c r="K931" s="1"/>
    </row>
    <row r="932" spans="1:11">
      <c r="A932" s="9">
        <f t="shared" si="51"/>
        <v>896.99639999999999</v>
      </c>
      <c r="B932" s="1">
        <v>14.94994</v>
      </c>
      <c r="C932" s="1">
        <v>34.923000000000002</v>
      </c>
      <c r="D932" s="1">
        <v>512</v>
      </c>
      <c r="E932" s="86">
        <f t="shared" si="53"/>
        <v>159.81059825863872</v>
      </c>
      <c r="F932" s="9">
        <f t="shared" si="52"/>
        <v>652262347.61821508</v>
      </c>
      <c r="G932" s="1"/>
      <c r="H932" s="1"/>
      <c r="I932" s="1"/>
      <c r="J932" s="1"/>
      <c r="K932" s="1"/>
    </row>
    <row r="933" spans="1:11">
      <c r="A933" s="9">
        <f t="shared" ref="A933:A996" si="54">B933*60</f>
        <v>897.99659999999994</v>
      </c>
      <c r="B933" s="1">
        <v>14.966609999999999</v>
      </c>
      <c r="C933" s="1">
        <v>36.033000000000001</v>
      </c>
      <c r="D933" s="1">
        <v>474</v>
      </c>
      <c r="E933" s="86">
        <f t="shared" si="53"/>
        <v>166.04670608489727</v>
      </c>
      <c r="F933" s="9">
        <f t="shared" ref="F933:F996" si="55">E933^4</f>
        <v>760188086.57054329</v>
      </c>
      <c r="G933" s="1"/>
      <c r="H933" s="1"/>
      <c r="I933" s="1"/>
      <c r="J933" s="1"/>
      <c r="K933" s="1"/>
    </row>
    <row r="934" spans="1:11">
      <c r="A934" s="9">
        <f t="shared" si="54"/>
        <v>898.99680000000001</v>
      </c>
      <c r="B934" s="1">
        <v>14.983280000000001</v>
      </c>
      <c r="C934" s="1">
        <v>36.478999999999999</v>
      </c>
      <c r="D934" s="1">
        <v>439</v>
      </c>
      <c r="E934" s="86">
        <f t="shared" si="53"/>
        <v>172.320036386059</v>
      </c>
      <c r="F934" s="9">
        <f t="shared" si="55"/>
        <v>881745213.14022672</v>
      </c>
      <c r="G934" s="1"/>
      <c r="H934" s="1"/>
      <c r="I934" s="1"/>
      <c r="J934" s="1"/>
      <c r="K934" s="1"/>
    </row>
    <row r="935" spans="1:11">
      <c r="A935" s="9">
        <f t="shared" si="54"/>
        <v>899.99639999999999</v>
      </c>
      <c r="B935" s="1">
        <v>14.99994</v>
      </c>
      <c r="C935" s="1">
        <v>36.936</v>
      </c>
      <c r="D935" s="1">
        <v>389</v>
      </c>
      <c r="E935" s="86">
        <f t="shared" si="53"/>
        <v>178.48618743328524</v>
      </c>
      <c r="F935" s="9">
        <f t="shared" si="55"/>
        <v>1014888780.5240183</v>
      </c>
      <c r="G935" s="1"/>
      <c r="H935" s="1"/>
      <c r="I935" s="1"/>
      <c r="J935" s="1"/>
      <c r="K935" s="1"/>
    </row>
    <row r="936" spans="1:11">
      <c r="A936" s="9">
        <f t="shared" si="54"/>
        <v>900.99659999999994</v>
      </c>
      <c r="B936" s="1">
        <v>15.01661</v>
      </c>
      <c r="C936" s="1">
        <v>37.122</v>
      </c>
      <c r="D936" s="1">
        <v>499</v>
      </c>
      <c r="E936" s="86">
        <f t="shared" si="53"/>
        <v>184.97801916918638</v>
      </c>
      <c r="F936" s="9">
        <f t="shared" si="55"/>
        <v>1170794026.6968141</v>
      </c>
      <c r="G936" s="1"/>
      <c r="H936" s="1"/>
      <c r="I936" s="1"/>
      <c r="J936" s="1"/>
      <c r="K936" s="1"/>
    </row>
    <row r="937" spans="1:11">
      <c r="A937" s="9">
        <f t="shared" si="54"/>
        <v>901.99680000000001</v>
      </c>
      <c r="B937" s="1">
        <v>15.03328</v>
      </c>
      <c r="C937" s="1">
        <v>37.122</v>
      </c>
      <c r="D937" s="1">
        <v>387</v>
      </c>
      <c r="E937" s="86">
        <f t="shared" si="53"/>
        <v>191.37971000232588</v>
      </c>
      <c r="F937" s="9">
        <f t="shared" si="55"/>
        <v>1341478043.0162764</v>
      </c>
      <c r="G937" s="1"/>
      <c r="H937" s="1"/>
      <c r="I937" s="1"/>
      <c r="J937" s="1"/>
      <c r="K937" s="1"/>
    </row>
    <row r="938" spans="1:11">
      <c r="A938" s="9">
        <f t="shared" si="54"/>
        <v>902.99639999999999</v>
      </c>
      <c r="B938" s="1">
        <v>15.049939999999999</v>
      </c>
      <c r="C938" s="1">
        <v>36.659999999999997</v>
      </c>
      <c r="D938" s="1">
        <v>358</v>
      </c>
      <c r="E938" s="86">
        <f t="shared" si="53"/>
        <v>197.67357846368543</v>
      </c>
      <c r="F938" s="9">
        <f t="shared" si="55"/>
        <v>1526843404.1336761</v>
      </c>
      <c r="G938" s="1"/>
      <c r="H938" s="1"/>
      <c r="I938" s="1"/>
      <c r="J938" s="1"/>
      <c r="K938" s="1"/>
    </row>
    <row r="939" spans="1:11">
      <c r="A939" s="9">
        <f t="shared" si="54"/>
        <v>903.99660000000006</v>
      </c>
      <c r="B939" s="1">
        <v>15.066610000000001</v>
      </c>
      <c r="C939" s="1">
        <v>36.659999999999997</v>
      </c>
      <c r="D939" s="1">
        <v>462</v>
      </c>
      <c r="E939" s="86">
        <f t="shared" si="53"/>
        <v>204.35714935109425</v>
      </c>
      <c r="F939" s="9">
        <f t="shared" si="55"/>
        <v>1744051655.2825689</v>
      </c>
      <c r="G939" s="1"/>
      <c r="H939" s="1"/>
      <c r="I939" s="1"/>
      <c r="J939" s="1"/>
      <c r="K939" s="1"/>
    </row>
    <row r="940" spans="1:11">
      <c r="A940" s="9">
        <f t="shared" si="54"/>
        <v>904.99620000000004</v>
      </c>
      <c r="B940" s="1">
        <v>15.083270000000001</v>
      </c>
      <c r="C940" s="1">
        <v>36.936</v>
      </c>
      <c r="D940" s="1">
        <v>469</v>
      </c>
      <c r="E940" s="86">
        <f t="shared" si="53"/>
        <v>211.409676324087</v>
      </c>
      <c r="F940" s="9">
        <f t="shared" si="55"/>
        <v>1997558216.5526018</v>
      </c>
      <c r="G940" s="1"/>
      <c r="H940" s="1"/>
      <c r="I940" s="1"/>
      <c r="J940" s="1"/>
      <c r="K940" s="1"/>
    </row>
    <row r="941" spans="1:11">
      <c r="A941" s="9">
        <f t="shared" si="54"/>
        <v>905.99639999999999</v>
      </c>
      <c r="B941" s="1">
        <v>15.09994</v>
      </c>
      <c r="C941" s="1">
        <v>36.389000000000003</v>
      </c>
      <c r="D941" s="1">
        <v>469</v>
      </c>
      <c r="E941" s="86">
        <f t="shared" si="53"/>
        <v>218.95970122223414</v>
      </c>
      <c r="F941" s="9">
        <f t="shared" si="55"/>
        <v>2298564882.0321527</v>
      </c>
      <c r="G941" s="1"/>
      <c r="H941" s="1"/>
      <c r="I941" s="1"/>
      <c r="J941" s="1"/>
      <c r="K941" s="1"/>
    </row>
    <row r="942" spans="1:11">
      <c r="A942" s="9">
        <f t="shared" si="54"/>
        <v>906.99659999999994</v>
      </c>
      <c r="B942" s="1">
        <v>15.11661</v>
      </c>
      <c r="C942" s="1">
        <v>36.659999999999997</v>
      </c>
      <c r="D942" s="1">
        <v>400</v>
      </c>
      <c r="E942" s="86">
        <f t="shared" si="53"/>
        <v>226.76280112821613</v>
      </c>
      <c r="F942" s="9">
        <f t="shared" si="55"/>
        <v>2644157084.473309</v>
      </c>
      <c r="G942" s="1"/>
      <c r="H942" s="1"/>
      <c r="I942" s="1"/>
      <c r="J942" s="1"/>
      <c r="K942" s="1"/>
    </row>
    <row r="943" spans="1:11">
      <c r="A943" s="9">
        <f t="shared" si="54"/>
        <v>907.99619999999993</v>
      </c>
      <c r="B943" s="1">
        <v>15.13327</v>
      </c>
      <c r="C943" s="1">
        <v>36.569000000000003</v>
      </c>
      <c r="D943" s="1">
        <v>430</v>
      </c>
      <c r="E943" s="86">
        <f t="shared" si="53"/>
        <v>234.96258565681489</v>
      </c>
      <c r="F943" s="9">
        <f t="shared" si="55"/>
        <v>3047858854.1092072</v>
      </c>
      <c r="G943" s="1"/>
      <c r="H943" s="1"/>
      <c r="I943" s="1"/>
      <c r="J943" s="1"/>
      <c r="K943" s="1"/>
    </row>
    <row r="944" spans="1:11">
      <c r="A944" s="9">
        <f t="shared" si="54"/>
        <v>908.99639999999999</v>
      </c>
      <c r="B944" s="1">
        <v>15.149940000000001</v>
      </c>
      <c r="C944" s="1">
        <v>36.298999999999999</v>
      </c>
      <c r="D944" s="1">
        <v>430</v>
      </c>
      <c r="E944" s="86">
        <f t="shared" si="53"/>
        <v>243.50700214475222</v>
      </c>
      <c r="F944" s="9">
        <f t="shared" si="55"/>
        <v>3515975305.9267774</v>
      </c>
      <c r="G944" s="1"/>
      <c r="H944" s="1"/>
      <c r="I944" s="1"/>
      <c r="J944" s="1"/>
      <c r="K944" s="1"/>
    </row>
    <row r="945" spans="1:11">
      <c r="A945" s="9">
        <f t="shared" si="54"/>
        <v>909.99660000000006</v>
      </c>
      <c r="B945" s="1">
        <v>15.16661</v>
      </c>
      <c r="C945" s="1">
        <v>36.478999999999999</v>
      </c>
      <c r="D945" s="1">
        <v>432</v>
      </c>
      <c r="E945" s="86">
        <f t="shared" si="53"/>
        <v>252.40338659515589</v>
      </c>
      <c r="F945" s="9">
        <f t="shared" si="55"/>
        <v>4058641678.3376513</v>
      </c>
      <c r="G945" s="1"/>
      <c r="H945" s="1"/>
      <c r="I945" s="1"/>
      <c r="J945" s="1"/>
      <c r="K945" s="1"/>
    </row>
    <row r="946" spans="1:11">
      <c r="A946" s="9">
        <f t="shared" si="54"/>
        <v>910.99620000000004</v>
      </c>
      <c r="B946" s="1">
        <v>15.18327</v>
      </c>
      <c r="C946" s="1">
        <v>36.569000000000003</v>
      </c>
      <c r="D946" s="1">
        <v>395</v>
      </c>
      <c r="E946" s="86">
        <f t="shared" si="53"/>
        <v>261.4985107032208</v>
      </c>
      <c r="F946" s="9">
        <f t="shared" si="55"/>
        <v>4676025589.8004751</v>
      </c>
      <c r="G946" s="1"/>
      <c r="H946" s="1"/>
      <c r="I946" s="1"/>
      <c r="J946" s="1"/>
      <c r="K946" s="1"/>
    </row>
    <row r="947" spans="1:11">
      <c r="A947" s="9">
        <f t="shared" si="54"/>
        <v>911.99639999999999</v>
      </c>
      <c r="B947" s="1">
        <v>15.19994</v>
      </c>
      <c r="C947" s="1">
        <v>36.389000000000003</v>
      </c>
      <c r="D947" s="1">
        <v>469</v>
      </c>
      <c r="E947" s="86">
        <f t="shared" si="53"/>
        <v>271.11554834143459</v>
      </c>
      <c r="F947" s="9">
        <f t="shared" si="55"/>
        <v>5402785174.4677067</v>
      </c>
      <c r="G947" s="1"/>
      <c r="H947" s="1"/>
      <c r="I947" s="1"/>
      <c r="J947" s="1"/>
      <c r="K947" s="1"/>
    </row>
    <row r="948" spans="1:11">
      <c r="A948" s="9">
        <f t="shared" si="54"/>
        <v>912.99659999999994</v>
      </c>
      <c r="B948" s="1">
        <v>15.216609999999999</v>
      </c>
      <c r="C948" s="1">
        <v>36.121000000000002</v>
      </c>
      <c r="D948" s="1">
        <v>492</v>
      </c>
      <c r="E948" s="86">
        <f t="shared" si="53"/>
        <v>281.31281385363195</v>
      </c>
      <c r="F948" s="9">
        <f t="shared" si="55"/>
        <v>6262648821.0446453</v>
      </c>
      <c r="G948" s="1"/>
      <c r="H948" s="1"/>
      <c r="I948" s="1"/>
      <c r="J948" s="1"/>
      <c r="K948" s="1"/>
    </row>
    <row r="949" spans="1:11">
      <c r="A949" s="9">
        <f t="shared" si="54"/>
        <v>913.99619999999993</v>
      </c>
      <c r="B949" s="1">
        <v>15.233269999999999</v>
      </c>
      <c r="C949" s="1">
        <v>35.857999999999997</v>
      </c>
      <c r="D949" s="1">
        <v>404</v>
      </c>
      <c r="E949" s="86">
        <f t="shared" si="53"/>
        <v>291.78105894181408</v>
      </c>
      <c r="F949" s="9">
        <f t="shared" si="55"/>
        <v>7248170227.4489756</v>
      </c>
      <c r="G949" s="1"/>
      <c r="H949" s="1"/>
      <c r="I949" s="1"/>
      <c r="J949" s="1"/>
      <c r="K949" s="1"/>
    </row>
    <row r="950" spans="1:11">
      <c r="A950" s="9">
        <f t="shared" si="54"/>
        <v>914.99639999999999</v>
      </c>
      <c r="B950" s="1">
        <v>15.24994</v>
      </c>
      <c r="C950" s="1">
        <v>35.945</v>
      </c>
      <c r="D950" s="1">
        <v>375</v>
      </c>
      <c r="E950" s="86">
        <f t="shared" si="53"/>
        <v>302.38251594628991</v>
      </c>
      <c r="F950" s="9">
        <f t="shared" si="55"/>
        <v>8360393229.7125912</v>
      </c>
      <c r="G950" s="1"/>
      <c r="H950" s="1"/>
      <c r="I950" s="1"/>
      <c r="J950" s="1"/>
      <c r="K950" s="1"/>
    </row>
    <row r="951" spans="1:11">
      <c r="A951" s="9">
        <f t="shared" si="54"/>
        <v>915.99659999999994</v>
      </c>
      <c r="B951" s="1">
        <v>15.26661</v>
      </c>
      <c r="C951" s="1">
        <v>35.771000000000001</v>
      </c>
      <c r="D951" s="1">
        <v>376</v>
      </c>
      <c r="E951" s="86">
        <f t="shared" si="53"/>
        <v>313.00847625811377</v>
      </c>
      <c r="F951" s="9">
        <f t="shared" si="55"/>
        <v>9598964677.2184029</v>
      </c>
      <c r="G951" s="1"/>
      <c r="H951" s="1"/>
      <c r="I951" s="1"/>
      <c r="J951" s="1"/>
      <c r="K951" s="1"/>
    </row>
    <row r="952" spans="1:11">
      <c r="A952" s="9">
        <f t="shared" si="54"/>
        <v>916.99620000000004</v>
      </c>
      <c r="B952" s="1">
        <v>15.28327</v>
      </c>
      <c r="C952" s="1">
        <v>36.298999999999999</v>
      </c>
      <c r="D952" s="1">
        <v>355</v>
      </c>
      <c r="E952" s="86">
        <f t="shared" si="53"/>
        <v>323.25705500748961</v>
      </c>
      <c r="F952" s="9">
        <f t="shared" si="55"/>
        <v>10919230858.711227</v>
      </c>
      <c r="G952" s="1"/>
      <c r="H952" s="1"/>
      <c r="I952" s="1"/>
      <c r="J952" s="1"/>
      <c r="K952" s="1"/>
    </row>
    <row r="953" spans="1:11">
      <c r="A953" s="9">
        <f t="shared" si="54"/>
        <v>917.99639999999999</v>
      </c>
      <c r="B953" s="1">
        <v>15.299939999999999</v>
      </c>
      <c r="C953" s="1">
        <v>37.692</v>
      </c>
      <c r="D953" s="1">
        <v>375</v>
      </c>
      <c r="E953" s="86">
        <f t="shared" si="53"/>
        <v>332.65574308383657</v>
      </c>
      <c r="F953" s="9">
        <f t="shared" si="55"/>
        <v>12245600942.786398</v>
      </c>
      <c r="G953" s="1"/>
      <c r="H953" s="1"/>
      <c r="I953" s="1"/>
      <c r="J953" s="1"/>
      <c r="K953" s="1"/>
    </row>
    <row r="954" spans="1:11">
      <c r="A954" s="9">
        <f t="shared" si="54"/>
        <v>918.99599999999998</v>
      </c>
      <c r="B954" s="1">
        <v>15.316599999999999</v>
      </c>
      <c r="C954" s="1">
        <v>37.787999999999997</v>
      </c>
      <c r="D954" s="1">
        <v>355</v>
      </c>
      <c r="E954" s="86">
        <f t="shared" si="53"/>
        <v>340.66683976969529</v>
      </c>
      <c r="F954" s="9">
        <f t="shared" si="55"/>
        <v>13468506711.480217</v>
      </c>
      <c r="G954" s="1"/>
      <c r="H954" s="1"/>
      <c r="I954" s="1"/>
      <c r="J954" s="1"/>
      <c r="K954" s="1"/>
    </row>
    <row r="955" spans="1:11">
      <c r="A955" s="9">
        <f t="shared" si="54"/>
        <v>919.99620000000004</v>
      </c>
      <c r="B955" s="1">
        <v>15.333270000000001</v>
      </c>
      <c r="C955" s="1">
        <v>38.58</v>
      </c>
      <c r="D955" s="1">
        <v>366</v>
      </c>
      <c r="E955" s="86">
        <f t="shared" si="53"/>
        <v>347.48939055664181</v>
      </c>
      <c r="F955" s="9">
        <f t="shared" si="55"/>
        <v>14580291187.948605</v>
      </c>
      <c r="G955" s="1"/>
      <c r="H955" s="1"/>
      <c r="I955" s="1"/>
      <c r="J955" s="1"/>
      <c r="K955" s="1"/>
    </row>
    <row r="956" spans="1:11">
      <c r="A956" s="9">
        <f t="shared" si="54"/>
        <v>920.99639999999999</v>
      </c>
      <c r="B956" s="1">
        <v>15.34994</v>
      </c>
      <c r="C956" s="1">
        <v>39.511000000000003</v>
      </c>
      <c r="D956" s="1">
        <v>353</v>
      </c>
      <c r="E956" s="86">
        <f t="shared" si="53"/>
        <v>352.95943743690015</v>
      </c>
      <c r="F956" s="9">
        <f t="shared" si="55"/>
        <v>15520267212.916449</v>
      </c>
      <c r="G956" s="1"/>
      <c r="H956" s="1"/>
      <c r="I956" s="1"/>
      <c r="J956" s="1"/>
      <c r="K956" s="1"/>
    </row>
    <row r="957" spans="1:11">
      <c r="A957" s="9">
        <f t="shared" si="54"/>
        <v>921.99599999999998</v>
      </c>
      <c r="B957" s="1">
        <v>15.3666</v>
      </c>
      <c r="C957" s="1">
        <v>39.091999999999999</v>
      </c>
      <c r="D957" s="1">
        <v>353</v>
      </c>
      <c r="E957" s="86">
        <f t="shared" ref="E957:E1020" si="56">(AVERAGE(D933:D957)-E956)*(2/(1+25))+E956</f>
        <v>357.51948071098474</v>
      </c>
      <c r="F957" s="9">
        <f t="shared" si="55"/>
        <v>16337998182.050606</v>
      </c>
      <c r="G957" s="1"/>
      <c r="H957" s="1"/>
      <c r="I957" s="1"/>
      <c r="J957" s="1"/>
      <c r="K957" s="1"/>
    </row>
    <row r="958" spans="1:11">
      <c r="A958" s="9">
        <f t="shared" si="54"/>
        <v>922.99619999999993</v>
      </c>
      <c r="B958" s="1">
        <v>15.38327</v>
      </c>
      <c r="C958" s="1">
        <v>39.511000000000003</v>
      </c>
      <c r="D958" s="1">
        <v>349</v>
      </c>
      <c r="E958" s="86">
        <f t="shared" si="56"/>
        <v>361.34413604090901</v>
      </c>
      <c r="F958" s="9">
        <f t="shared" si="55"/>
        <v>17048416435.974075</v>
      </c>
      <c r="G958" s="1"/>
      <c r="H958" s="1"/>
      <c r="I958" s="1"/>
      <c r="J958" s="1"/>
      <c r="K958" s="1"/>
    </row>
    <row r="959" spans="1:11">
      <c r="A959" s="9">
        <f t="shared" si="54"/>
        <v>923.99639999999999</v>
      </c>
      <c r="B959" s="1">
        <v>15.399940000000001</v>
      </c>
      <c r="C959" s="1">
        <v>39.939</v>
      </c>
      <c r="D959" s="1">
        <v>349</v>
      </c>
      <c r="E959" s="86">
        <f t="shared" si="56"/>
        <v>364.59766403776217</v>
      </c>
      <c r="F959" s="9">
        <f t="shared" si="55"/>
        <v>17670772159.591606</v>
      </c>
      <c r="G959" s="1"/>
      <c r="H959" s="1"/>
      <c r="I959" s="1"/>
      <c r="J959" s="1"/>
      <c r="K959" s="1"/>
    </row>
    <row r="960" spans="1:11">
      <c r="A960" s="9">
        <f t="shared" si="54"/>
        <v>924.99600000000009</v>
      </c>
      <c r="B960" s="1">
        <v>15.416600000000001</v>
      </c>
      <c r="C960" s="1">
        <v>39.831000000000003</v>
      </c>
      <c r="D960" s="1">
        <v>389</v>
      </c>
      <c r="E960" s="86">
        <f t="shared" si="56"/>
        <v>367.60092065024202</v>
      </c>
      <c r="F960" s="9">
        <f t="shared" si="55"/>
        <v>18260234966.759701</v>
      </c>
      <c r="G960" s="1"/>
      <c r="H960" s="1"/>
      <c r="I960" s="1"/>
      <c r="J960" s="1"/>
      <c r="K960" s="1"/>
    </row>
    <row r="961" spans="1:11">
      <c r="A961" s="9">
        <f t="shared" si="54"/>
        <v>925.99620000000004</v>
      </c>
      <c r="B961" s="1">
        <v>15.43327</v>
      </c>
      <c r="C961" s="1">
        <v>39.723999999999997</v>
      </c>
      <c r="D961" s="1">
        <v>399</v>
      </c>
      <c r="E961" s="86">
        <f t="shared" si="56"/>
        <v>370.06546521560801</v>
      </c>
      <c r="F961" s="9">
        <f t="shared" si="55"/>
        <v>18754877558.949448</v>
      </c>
      <c r="G961" s="1"/>
      <c r="H961" s="1"/>
      <c r="I961" s="1"/>
      <c r="J961" s="1"/>
      <c r="K961" s="1"/>
    </row>
    <row r="962" spans="1:11">
      <c r="A962" s="9">
        <f t="shared" si="54"/>
        <v>926.99639999999999</v>
      </c>
      <c r="B962" s="1">
        <v>15.44994</v>
      </c>
      <c r="C962" s="1">
        <v>40.377000000000002</v>
      </c>
      <c r="D962" s="1">
        <v>478</v>
      </c>
      <c r="E962" s="86">
        <f t="shared" si="56"/>
        <v>372.62042942979201</v>
      </c>
      <c r="F962" s="9">
        <f t="shared" si="55"/>
        <v>19278207391.903328</v>
      </c>
      <c r="G962" s="1"/>
      <c r="H962" s="1"/>
      <c r="I962" s="1"/>
      <c r="J962" s="1"/>
      <c r="K962" s="1"/>
    </row>
    <row r="963" spans="1:11">
      <c r="A963" s="9">
        <f t="shared" si="54"/>
        <v>927.99599999999998</v>
      </c>
      <c r="B963" s="1">
        <v>15.4666</v>
      </c>
      <c r="C963" s="1">
        <v>40.710999999999999</v>
      </c>
      <c r="D963" s="1">
        <v>398</v>
      </c>
      <c r="E963" s="86">
        <f t="shared" si="56"/>
        <v>375.10193485826954</v>
      </c>
      <c r="F963" s="9">
        <f t="shared" si="55"/>
        <v>19796901277.921165</v>
      </c>
      <c r="G963" s="1"/>
      <c r="H963" s="1"/>
      <c r="I963" s="1"/>
      <c r="J963" s="1"/>
      <c r="K963" s="1"/>
    </row>
    <row r="964" spans="1:11">
      <c r="A964" s="9">
        <f t="shared" si="54"/>
        <v>928.99619999999993</v>
      </c>
      <c r="B964" s="1">
        <v>15.483269999999999</v>
      </c>
      <c r="C964" s="1">
        <v>40.710999999999999</v>
      </c>
      <c r="D964" s="1">
        <v>413</v>
      </c>
      <c r="E964" s="86">
        <f t="shared" si="56"/>
        <v>377.24178602301805</v>
      </c>
      <c r="F964" s="9">
        <f t="shared" si="55"/>
        <v>20252524642.840675</v>
      </c>
      <c r="G964" s="1"/>
      <c r="H964" s="1"/>
      <c r="I964" s="1"/>
      <c r="J964" s="1"/>
      <c r="K964" s="1"/>
    </row>
    <row r="965" spans="1:11">
      <c r="A965" s="9">
        <f t="shared" si="54"/>
        <v>929.99639999999999</v>
      </c>
      <c r="B965" s="1">
        <v>15.49994</v>
      </c>
      <c r="C965" s="1">
        <v>40.938000000000002</v>
      </c>
      <c r="D965" s="1">
        <v>423</v>
      </c>
      <c r="E965" s="86">
        <f t="shared" si="56"/>
        <v>379.07549479047822</v>
      </c>
      <c r="F965" s="9">
        <f t="shared" si="55"/>
        <v>20649181520.865871</v>
      </c>
      <c r="G965" s="1"/>
      <c r="H965" s="1"/>
      <c r="I965" s="1"/>
      <c r="J965" s="1"/>
      <c r="K965" s="1"/>
    </row>
    <row r="966" spans="1:11">
      <c r="A966" s="9">
        <f t="shared" si="54"/>
        <v>930.99599999999998</v>
      </c>
      <c r="B966" s="1">
        <v>15.5166</v>
      </c>
      <c r="C966" s="1">
        <v>41.396999999999998</v>
      </c>
      <c r="D966" s="1">
        <v>412</v>
      </c>
      <c r="E966" s="86">
        <f t="shared" si="56"/>
        <v>380.59276442197989</v>
      </c>
      <c r="F966" s="9">
        <f t="shared" si="55"/>
        <v>20981769420.833118</v>
      </c>
      <c r="G966" s="1"/>
      <c r="H966" s="1"/>
      <c r="I966" s="1"/>
      <c r="J966" s="1"/>
      <c r="K966" s="1"/>
    </row>
    <row r="967" spans="1:11">
      <c r="A967" s="9">
        <f t="shared" si="54"/>
        <v>931.99620000000004</v>
      </c>
      <c r="B967" s="1">
        <v>15.53327</v>
      </c>
      <c r="C967" s="1">
        <v>40.823999999999998</v>
      </c>
      <c r="D967" s="1">
        <v>376</v>
      </c>
      <c r="E967" s="86">
        <f t="shared" si="56"/>
        <v>381.91947485105834</v>
      </c>
      <c r="F967" s="9">
        <f t="shared" si="55"/>
        <v>21275864609.289219</v>
      </c>
      <c r="G967" s="1"/>
      <c r="H967" s="1"/>
      <c r="I967" s="1"/>
      <c r="J967" s="1"/>
      <c r="K967" s="1"/>
    </row>
    <row r="968" spans="1:11">
      <c r="A968" s="9">
        <f t="shared" si="54"/>
        <v>932.99639999999999</v>
      </c>
      <c r="B968" s="1">
        <v>15.549939999999999</v>
      </c>
      <c r="C968" s="1">
        <v>41.165999999999997</v>
      </c>
      <c r="D968" s="1">
        <v>375</v>
      </c>
      <c r="E968" s="86">
        <f t="shared" si="56"/>
        <v>382.97489986251537</v>
      </c>
      <c r="F968" s="9">
        <f t="shared" si="55"/>
        <v>21512022583.123688</v>
      </c>
      <c r="G968" s="1"/>
      <c r="H968" s="1"/>
      <c r="I968" s="1"/>
      <c r="J968" s="1"/>
      <c r="K968" s="1"/>
    </row>
    <row r="969" spans="1:11">
      <c r="A969" s="9">
        <f t="shared" si="54"/>
        <v>933.99599999999998</v>
      </c>
      <c r="B969" s="1">
        <v>15.566599999999999</v>
      </c>
      <c r="C969" s="1">
        <v>41.165999999999997</v>
      </c>
      <c r="D969" s="1">
        <v>367</v>
      </c>
      <c r="E969" s="86">
        <f t="shared" si="56"/>
        <v>383.75529218078344</v>
      </c>
      <c r="F969" s="9">
        <f t="shared" si="55"/>
        <v>21687900427.994774</v>
      </c>
      <c r="G969" s="1"/>
      <c r="H969" s="1"/>
      <c r="I969" s="1"/>
      <c r="J969" s="1"/>
      <c r="K969" s="1"/>
    </row>
    <row r="970" spans="1:11">
      <c r="A970" s="9">
        <f t="shared" si="54"/>
        <v>934.99620000000004</v>
      </c>
      <c r="B970" s="1">
        <v>15.583270000000001</v>
      </c>
      <c r="C970" s="1">
        <v>41.165999999999997</v>
      </c>
      <c r="D970" s="1">
        <v>367</v>
      </c>
      <c r="E970" s="86">
        <f t="shared" si="56"/>
        <v>384.27565432072316</v>
      </c>
      <c r="F970" s="9">
        <f t="shared" si="55"/>
        <v>21805772808.194153</v>
      </c>
      <c r="G970" s="1"/>
      <c r="H970" s="1"/>
      <c r="I970" s="1"/>
      <c r="J970" s="1"/>
      <c r="K970" s="1"/>
    </row>
    <row r="971" spans="1:11">
      <c r="A971" s="9">
        <f t="shared" si="54"/>
        <v>935.99580000000003</v>
      </c>
      <c r="B971" s="1">
        <v>15.599930000000001</v>
      </c>
      <c r="C971" s="1">
        <v>41.052</v>
      </c>
      <c r="D971" s="1">
        <v>363</v>
      </c>
      <c r="E971" s="86">
        <f t="shared" si="56"/>
        <v>384.65752706528292</v>
      </c>
      <c r="F971" s="9">
        <f t="shared" si="55"/>
        <v>21892579774.828434</v>
      </c>
      <c r="G971" s="1"/>
      <c r="H971" s="1"/>
      <c r="I971" s="1"/>
      <c r="J971" s="1"/>
      <c r="K971" s="1"/>
    </row>
    <row r="972" spans="1:11">
      <c r="A972" s="9">
        <f t="shared" si="54"/>
        <v>936.99599999999998</v>
      </c>
      <c r="B972" s="1">
        <v>15.6166</v>
      </c>
      <c r="C972" s="1">
        <v>41.052</v>
      </c>
      <c r="D972" s="1">
        <v>363</v>
      </c>
      <c r="E972" s="86">
        <f t="shared" si="56"/>
        <v>384.68387113718421</v>
      </c>
      <c r="F972" s="9">
        <f t="shared" si="55"/>
        <v>21898577826.670834</v>
      </c>
      <c r="G972" s="1"/>
      <c r="H972" s="1"/>
      <c r="I972" s="1"/>
      <c r="J972" s="1"/>
      <c r="K972" s="1"/>
    </row>
    <row r="973" spans="1:11">
      <c r="A973" s="9">
        <f t="shared" si="54"/>
        <v>937.99619999999993</v>
      </c>
      <c r="B973" s="1">
        <v>15.63327</v>
      </c>
      <c r="C973" s="1">
        <v>40.710999999999999</v>
      </c>
      <c r="D973" s="1">
        <v>352</v>
      </c>
      <c r="E973" s="86">
        <f t="shared" si="56"/>
        <v>384.27741951124699</v>
      </c>
      <c r="F973" s="9">
        <f t="shared" si="55"/>
        <v>21806173474.83345</v>
      </c>
      <c r="G973" s="1"/>
      <c r="H973" s="1"/>
      <c r="I973" s="1"/>
      <c r="J973" s="1"/>
      <c r="K973" s="1"/>
    </row>
    <row r="974" spans="1:11">
      <c r="A974" s="9">
        <f t="shared" si="54"/>
        <v>938.99579999999992</v>
      </c>
      <c r="B974" s="1">
        <v>15.649929999999999</v>
      </c>
      <c r="C974" s="1">
        <v>40.598999999999997</v>
      </c>
      <c r="D974" s="1">
        <v>397</v>
      </c>
      <c r="E974" s="86">
        <f t="shared" si="56"/>
        <v>383.88069493345876</v>
      </c>
      <c r="F974" s="9">
        <f t="shared" si="55"/>
        <v>21716262833.695705</v>
      </c>
      <c r="G974" s="1"/>
      <c r="H974" s="1"/>
      <c r="I974" s="1"/>
      <c r="J974" s="1"/>
      <c r="K974" s="1"/>
    </row>
    <row r="975" spans="1:11">
      <c r="A975" s="9">
        <f t="shared" si="54"/>
        <v>939.99600000000009</v>
      </c>
      <c r="B975" s="1">
        <v>15.666600000000001</v>
      </c>
      <c r="C975" s="1">
        <v>40.265999999999998</v>
      </c>
      <c r="D975" s="1">
        <v>386</v>
      </c>
      <c r="E975" s="86">
        <f t="shared" si="56"/>
        <v>383.54833378473114</v>
      </c>
      <c r="F975" s="9">
        <f t="shared" si="55"/>
        <v>21641153310.432095</v>
      </c>
      <c r="G975" s="1"/>
      <c r="H975" s="1"/>
      <c r="I975" s="1"/>
      <c r="J975" s="1"/>
      <c r="K975" s="1"/>
    </row>
    <row r="976" spans="1:11">
      <c r="A976" s="9">
        <f t="shared" si="54"/>
        <v>940.99620000000004</v>
      </c>
      <c r="B976" s="1">
        <v>15.68327</v>
      </c>
      <c r="C976" s="1">
        <v>39.939</v>
      </c>
      <c r="D976" s="1">
        <v>375</v>
      </c>
      <c r="E976" s="86">
        <f t="shared" si="56"/>
        <v>383.23846195513642</v>
      </c>
      <c r="F976" s="9">
        <f t="shared" si="55"/>
        <v>21571301760.277485</v>
      </c>
      <c r="G976" s="1"/>
      <c r="H976" s="1"/>
      <c r="I976" s="1"/>
      <c r="J976" s="1"/>
      <c r="K976" s="1"/>
    </row>
    <row r="977" spans="1:11">
      <c r="A977" s="9">
        <f t="shared" si="54"/>
        <v>941.99580000000003</v>
      </c>
      <c r="B977" s="1">
        <v>15.69993</v>
      </c>
      <c r="C977" s="1">
        <v>39.831000000000003</v>
      </c>
      <c r="D977" s="1">
        <v>348</v>
      </c>
      <c r="E977" s="86">
        <f t="shared" si="56"/>
        <v>382.93088795858745</v>
      </c>
      <c r="F977" s="9">
        <f t="shared" si="55"/>
        <v>21502135544.827782</v>
      </c>
      <c r="G977" s="1"/>
      <c r="H977" s="1"/>
      <c r="I977" s="1"/>
      <c r="J977" s="1"/>
      <c r="K977" s="1"/>
    </row>
    <row r="978" spans="1:11">
      <c r="A978" s="9">
        <f t="shared" si="54"/>
        <v>942.99599999999998</v>
      </c>
      <c r="B978" s="1">
        <v>15.7166</v>
      </c>
      <c r="C978" s="1">
        <v>39.616999999999997</v>
      </c>
      <c r="D978" s="1">
        <v>387</v>
      </c>
      <c r="E978" s="86">
        <f t="shared" si="56"/>
        <v>382.68389657715767</v>
      </c>
      <c r="F978" s="9">
        <f t="shared" si="55"/>
        <v>21446713469.689774</v>
      </c>
      <c r="G978" s="1"/>
      <c r="H978" s="1"/>
      <c r="I978" s="1"/>
      <c r="J978" s="1"/>
      <c r="K978" s="1"/>
    </row>
    <row r="979" spans="1:11">
      <c r="A979" s="9">
        <f t="shared" si="54"/>
        <v>943.99559999999997</v>
      </c>
      <c r="B979" s="1">
        <v>15.73326</v>
      </c>
      <c r="C979" s="1">
        <v>39.723999999999997</v>
      </c>
      <c r="D979" s="1">
        <v>373</v>
      </c>
      <c r="E979" s="86">
        <f t="shared" si="56"/>
        <v>382.51128914814552</v>
      </c>
      <c r="F979" s="9">
        <f t="shared" si="55"/>
        <v>21408045960.524811</v>
      </c>
      <c r="G979" s="1"/>
      <c r="H979" s="1"/>
      <c r="I979" s="1"/>
      <c r="J979" s="1"/>
      <c r="K979" s="1"/>
    </row>
    <row r="980" spans="1:11">
      <c r="A980" s="9">
        <f t="shared" si="54"/>
        <v>944.99580000000003</v>
      </c>
      <c r="B980" s="1">
        <v>15.749930000000001</v>
      </c>
      <c r="C980" s="1">
        <v>39.939</v>
      </c>
      <c r="D980" s="1">
        <v>371</v>
      </c>
      <c r="E980" s="86">
        <f t="shared" si="56"/>
        <v>382.3673438290574</v>
      </c>
      <c r="F980" s="9">
        <f t="shared" si="55"/>
        <v>21375839340.204449</v>
      </c>
      <c r="G980" s="1"/>
      <c r="H980" s="1"/>
      <c r="I980" s="1"/>
      <c r="J980" s="1"/>
      <c r="K980" s="1"/>
    </row>
    <row r="981" spans="1:11">
      <c r="A981" s="9">
        <f t="shared" si="54"/>
        <v>945.99599999999998</v>
      </c>
      <c r="B981" s="1">
        <v>15.7666</v>
      </c>
      <c r="C981" s="1">
        <v>40.488</v>
      </c>
      <c r="D981" s="1">
        <v>411</v>
      </c>
      <c r="E981" s="86">
        <f t="shared" si="56"/>
        <v>382.41293276528376</v>
      </c>
      <c r="F981" s="9">
        <f t="shared" si="55"/>
        <v>21386035567.346313</v>
      </c>
      <c r="G981" s="1"/>
      <c r="H981" s="1"/>
      <c r="I981" s="1"/>
      <c r="J981" s="1"/>
      <c r="K981" s="1"/>
    </row>
    <row r="982" spans="1:11">
      <c r="A982" s="9">
        <f t="shared" si="54"/>
        <v>946.99559999999997</v>
      </c>
      <c r="B982" s="1">
        <v>15.78326</v>
      </c>
      <c r="C982" s="1">
        <v>39.939</v>
      </c>
      <c r="D982" s="1">
        <v>383</v>
      </c>
      <c r="E982" s="86">
        <f t="shared" si="56"/>
        <v>382.5473225525696</v>
      </c>
      <c r="F982" s="9">
        <f t="shared" si="55"/>
        <v>21416113840.441532</v>
      </c>
      <c r="G982" s="1"/>
      <c r="H982" s="1"/>
      <c r="I982" s="1"/>
      <c r="J982" s="1"/>
      <c r="K982" s="1"/>
    </row>
    <row r="983" spans="1:11">
      <c r="A983" s="9">
        <f t="shared" si="54"/>
        <v>947.99580000000003</v>
      </c>
      <c r="B983" s="1">
        <v>15.79993</v>
      </c>
      <c r="C983" s="1">
        <v>40.156999999999996</v>
      </c>
      <c r="D983" s="1">
        <v>408</v>
      </c>
      <c r="E983" s="86">
        <f t="shared" si="56"/>
        <v>382.85291312544888</v>
      </c>
      <c r="F983" s="9">
        <f t="shared" si="55"/>
        <v>21484627284.766399</v>
      </c>
      <c r="G983" s="1"/>
      <c r="H983" s="1"/>
      <c r="I983" s="1"/>
      <c r="J983" s="1"/>
      <c r="K983" s="1"/>
    </row>
    <row r="984" spans="1:11">
      <c r="A984" s="9">
        <f t="shared" si="54"/>
        <v>948.99599999999998</v>
      </c>
      <c r="B984" s="1">
        <v>15.816599999999999</v>
      </c>
      <c r="C984" s="1">
        <v>39.939</v>
      </c>
      <c r="D984" s="1">
        <v>462</v>
      </c>
      <c r="E984" s="86">
        <f t="shared" si="56"/>
        <v>383.48268903887589</v>
      </c>
      <c r="F984" s="9">
        <f t="shared" si="55"/>
        <v>21626341478.781487</v>
      </c>
      <c r="G984" s="1"/>
      <c r="H984" s="1"/>
      <c r="I984" s="1"/>
      <c r="J984" s="1"/>
      <c r="K984" s="1"/>
    </row>
    <row r="985" spans="1:11">
      <c r="A985" s="9">
        <f t="shared" si="54"/>
        <v>949.99559999999997</v>
      </c>
      <c r="B985" s="1">
        <v>15.833259999999999</v>
      </c>
      <c r="C985" s="1">
        <v>39.405000000000001</v>
      </c>
      <c r="D985" s="1">
        <v>481</v>
      </c>
      <c r="E985" s="86">
        <f t="shared" si="56"/>
        <v>384.347097574347</v>
      </c>
      <c r="F985" s="9">
        <f t="shared" si="55"/>
        <v>21821993558.544056</v>
      </c>
      <c r="G985" s="1"/>
      <c r="H985" s="1"/>
      <c r="I985" s="1"/>
      <c r="J985" s="1"/>
      <c r="K985" s="1"/>
    </row>
    <row r="986" spans="1:11">
      <c r="A986" s="9">
        <f t="shared" si="54"/>
        <v>950.99580000000003</v>
      </c>
      <c r="B986" s="1">
        <v>15.849930000000001</v>
      </c>
      <c r="C986" s="1">
        <v>38.884999999999998</v>
      </c>
      <c r="D986" s="1">
        <v>460</v>
      </c>
      <c r="E986" s="86">
        <f t="shared" si="56"/>
        <v>385.33270545324336</v>
      </c>
      <c r="F986" s="9">
        <f t="shared" si="55"/>
        <v>22046694635.817528</v>
      </c>
      <c r="G986" s="1"/>
      <c r="H986" s="1"/>
      <c r="I986" s="1"/>
      <c r="J986" s="1"/>
      <c r="K986" s="1"/>
    </row>
    <row r="987" spans="1:11">
      <c r="A987" s="9">
        <f t="shared" si="54"/>
        <v>951.99599999999998</v>
      </c>
      <c r="B987" s="1">
        <v>15.8666</v>
      </c>
      <c r="C987" s="1">
        <v>38.478999999999999</v>
      </c>
      <c r="D987" s="1">
        <v>430</v>
      </c>
      <c r="E987" s="86">
        <f t="shared" si="56"/>
        <v>386.09480503376312</v>
      </c>
      <c r="F987" s="9">
        <f t="shared" si="55"/>
        <v>22221625933.698559</v>
      </c>
      <c r="G987" s="1"/>
      <c r="H987" s="1"/>
      <c r="I987" s="1"/>
      <c r="J987" s="1"/>
      <c r="K987" s="1"/>
    </row>
    <row r="988" spans="1:11">
      <c r="A988" s="9">
        <f t="shared" si="54"/>
        <v>952.99559999999997</v>
      </c>
      <c r="B988" s="1">
        <v>15.88326</v>
      </c>
      <c r="C988" s="1">
        <v>37.787999999999997</v>
      </c>
      <c r="D988" s="1">
        <v>455</v>
      </c>
      <c r="E988" s="86">
        <f t="shared" si="56"/>
        <v>386.97366618501212</v>
      </c>
      <c r="F988" s="9">
        <f t="shared" si="55"/>
        <v>22424648688.949463</v>
      </c>
      <c r="G988" s="1"/>
      <c r="H988" s="1"/>
      <c r="I988" s="1"/>
      <c r="J988" s="1"/>
      <c r="K988" s="1"/>
    </row>
    <row r="989" spans="1:11">
      <c r="A989" s="9">
        <f t="shared" si="54"/>
        <v>953.99579999999992</v>
      </c>
      <c r="B989" s="1">
        <v>15.899929999999999</v>
      </c>
      <c r="C989" s="1">
        <v>37.5</v>
      </c>
      <c r="D989" s="1">
        <v>423</v>
      </c>
      <c r="E989" s="86">
        <f t="shared" si="56"/>
        <v>387.81569186308809</v>
      </c>
      <c r="F989" s="9">
        <f t="shared" si="55"/>
        <v>22620464066.279732</v>
      </c>
      <c r="G989" s="1"/>
      <c r="H989" s="1"/>
      <c r="I989" s="1"/>
      <c r="J989" s="1"/>
      <c r="K989" s="1"/>
    </row>
    <row r="990" spans="1:11">
      <c r="A990" s="9">
        <f t="shared" si="54"/>
        <v>954.99600000000009</v>
      </c>
      <c r="B990" s="1">
        <v>15.916600000000001</v>
      </c>
      <c r="C990" s="1">
        <v>37.029000000000003</v>
      </c>
      <c r="D990" s="1">
        <v>362</v>
      </c>
      <c r="E990" s="86">
        <f t="shared" si="56"/>
        <v>388.40525402746596</v>
      </c>
      <c r="F990" s="9">
        <f t="shared" si="55"/>
        <v>22758329671.820587</v>
      </c>
      <c r="G990" s="1"/>
      <c r="H990" s="1"/>
      <c r="I990" s="1"/>
      <c r="J990" s="1"/>
      <c r="K990" s="1"/>
    </row>
    <row r="991" spans="1:11">
      <c r="A991" s="9">
        <f t="shared" si="54"/>
        <v>955.99560000000008</v>
      </c>
      <c r="B991" s="1">
        <v>15.933260000000001</v>
      </c>
      <c r="C991" s="1">
        <v>36.659999999999997</v>
      </c>
      <c r="D991" s="1">
        <v>386</v>
      </c>
      <c r="E991" s="86">
        <f t="shared" si="56"/>
        <v>388.8694652561224</v>
      </c>
      <c r="F991" s="9">
        <f t="shared" si="55"/>
        <v>22867325387.726227</v>
      </c>
      <c r="G991" s="1"/>
      <c r="H991" s="1"/>
      <c r="I991" s="1"/>
      <c r="J991" s="1"/>
      <c r="K991" s="1"/>
    </row>
    <row r="992" spans="1:11">
      <c r="A992" s="9">
        <f t="shared" si="54"/>
        <v>956.99580000000003</v>
      </c>
      <c r="B992" s="1">
        <v>15.94993</v>
      </c>
      <c r="C992" s="1">
        <v>36.569000000000003</v>
      </c>
      <c r="D992" s="1">
        <v>461</v>
      </c>
      <c r="E992" s="86">
        <f t="shared" si="56"/>
        <v>389.55950639026685</v>
      </c>
      <c r="F992" s="9">
        <f t="shared" si="55"/>
        <v>23030068380.954235</v>
      </c>
      <c r="G992" s="1"/>
      <c r="H992" s="1"/>
      <c r="I992" s="1"/>
      <c r="J992" s="1"/>
      <c r="K992" s="1"/>
    </row>
    <row r="993" spans="1:11">
      <c r="A993" s="9">
        <f t="shared" si="54"/>
        <v>957.99540000000002</v>
      </c>
      <c r="B993" s="1">
        <v>15.96659</v>
      </c>
      <c r="C993" s="1">
        <v>36.478999999999999</v>
      </c>
      <c r="D993" s="1">
        <v>404</v>
      </c>
      <c r="E993" s="86">
        <f t="shared" si="56"/>
        <v>390.28569820640018</v>
      </c>
      <c r="F993" s="9">
        <f t="shared" si="55"/>
        <v>23202273853.581455</v>
      </c>
      <c r="G993" s="1"/>
      <c r="H993" s="1"/>
      <c r="I993" s="1"/>
      <c r="J993" s="1"/>
      <c r="K993" s="1"/>
    </row>
    <row r="994" spans="1:11">
      <c r="A994" s="9">
        <f t="shared" si="54"/>
        <v>958.99559999999997</v>
      </c>
      <c r="B994" s="1">
        <v>15.98326</v>
      </c>
      <c r="C994" s="1">
        <v>36.389000000000003</v>
      </c>
      <c r="D994" s="1">
        <v>369</v>
      </c>
      <c r="E994" s="86">
        <f t="shared" si="56"/>
        <v>390.96218295975399</v>
      </c>
      <c r="F994" s="9">
        <f t="shared" si="55"/>
        <v>23363559195.914013</v>
      </c>
      <c r="G994" s="1"/>
      <c r="H994" s="1"/>
      <c r="I994" s="1"/>
      <c r="J994" s="1"/>
      <c r="K994" s="1"/>
    </row>
    <row r="995" spans="1:11">
      <c r="A995" s="9">
        <f t="shared" si="54"/>
        <v>959.99580000000003</v>
      </c>
      <c r="B995" s="1">
        <v>15.999930000000001</v>
      </c>
      <c r="C995" s="1">
        <v>36.389000000000003</v>
      </c>
      <c r="D995" s="1">
        <v>386</v>
      </c>
      <c r="E995" s="86">
        <f t="shared" si="56"/>
        <v>391.64509196284985</v>
      </c>
      <c r="F995" s="9">
        <f t="shared" si="55"/>
        <v>23527227587.804371</v>
      </c>
      <c r="G995" s="1"/>
      <c r="H995" s="1"/>
      <c r="I995" s="1"/>
      <c r="J995" s="1"/>
      <c r="K995" s="1"/>
    </row>
    <row r="996" spans="1:11">
      <c r="A996" s="9">
        <f t="shared" si="54"/>
        <v>960.99540000000002</v>
      </c>
      <c r="B996" s="1">
        <v>16.016590000000001</v>
      </c>
      <c r="C996" s="1">
        <v>36.659999999999997</v>
      </c>
      <c r="D996" s="1">
        <v>420</v>
      </c>
      <c r="E996" s="86">
        <f t="shared" si="56"/>
        <v>392.4508541195537</v>
      </c>
      <c r="F996" s="9">
        <f t="shared" si="55"/>
        <v>23721443565.274872</v>
      </c>
      <c r="G996" s="1"/>
      <c r="H996" s="1"/>
      <c r="I996" s="1"/>
      <c r="J996" s="1"/>
      <c r="K996" s="1"/>
    </row>
    <row r="997" spans="1:11">
      <c r="A997" s="9">
        <f t="shared" ref="A997:A1060" si="57">B997*60</f>
        <v>961.99559999999997</v>
      </c>
      <c r="B997" s="1">
        <v>16.033259999999999</v>
      </c>
      <c r="C997" s="1">
        <v>36.936</v>
      </c>
      <c r="D997" s="1">
        <v>375</v>
      </c>
      <c r="E997" s="86">
        <f t="shared" si="56"/>
        <v>393.23155764881881</v>
      </c>
      <c r="F997" s="9">
        <f t="shared" ref="F997:F1060" si="58">E997^4</f>
        <v>23910764076.834396</v>
      </c>
      <c r="G997" s="1"/>
      <c r="H997" s="1"/>
      <c r="I997" s="1"/>
      <c r="J997" s="1"/>
      <c r="K997" s="1"/>
    </row>
    <row r="998" spans="1:11">
      <c r="A998" s="9">
        <f t="shared" si="57"/>
        <v>962.99580000000003</v>
      </c>
      <c r="B998" s="1">
        <v>16.04993</v>
      </c>
      <c r="C998" s="1">
        <v>37.216000000000001</v>
      </c>
      <c r="D998" s="1">
        <v>364</v>
      </c>
      <c r="E998" s="86">
        <f t="shared" si="56"/>
        <v>393.98913013737121</v>
      </c>
      <c r="F998" s="9">
        <f t="shared" si="58"/>
        <v>24095556473.112236</v>
      </c>
      <c r="G998" s="1"/>
      <c r="H998" s="1"/>
      <c r="I998" s="1"/>
      <c r="J998" s="1"/>
      <c r="K998" s="1"/>
    </row>
    <row r="999" spans="1:11">
      <c r="A999" s="9">
        <f t="shared" si="57"/>
        <v>963.99540000000013</v>
      </c>
      <c r="B999" s="1">
        <v>16.066590000000001</v>
      </c>
      <c r="C999" s="1">
        <v>37.787999999999997</v>
      </c>
      <c r="D999" s="1">
        <v>348</v>
      </c>
      <c r="E999" s="86">
        <f t="shared" si="56"/>
        <v>394.53765858834265</v>
      </c>
      <c r="F999" s="9">
        <f t="shared" si="58"/>
        <v>24230024406.295067</v>
      </c>
      <c r="G999" s="1"/>
      <c r="H999" s="1"/>
      <c r="I999" s="1"/>
      <c r="J999" s="1"/>
      <c r="K999" s="1"/>
    </row>
    <row r="1000" spans="1:11">
      <c r="A1000" s="9">
        <f t="shared" si="57"/>
        <v>964.99559999999997</v>
      </c>
      <c r="B1000" s="1">
        <v>16.083259999999999</v>
      </c>
      <c r="C1000" s="1">
        <v>37.982999999999997</v>
      </c>
      <c r="D1000" s="1">
        <v>353</v>
      </c>
      <c r="E1000" s="86">
        <f t="shared" si="56"/>
        <v>394.94245408154706</v>
      </c>
      <c r="F1000" s="9">
        <f t="shared" si="58"/>
        <v>24329617533.746227</v>
      </c>
      <c r="G1000" s="1"/>
      <c r="H1000" s="1"/>
      <c r="I1000" s="1"/>
      <c r="J1000" s="1"/>
      <c r="K1000" s="1"/>
    </row>
    <row r="1001" spans="1:11">
      <c r="A1001" s="9">
        <f t="shared" si="57"/>
        <v>965.99580000000003</v>
      </c>
      <c r="B1001" s="1">
        <v>16.099930000000001</v>
      </c>
      <c r="C1001" s="1">
        <v>38.378999999999998</v>
      </c>
      <c r="D1001" s="1">
        <v>361</v>
      </c>
      <c r="E1001" s="86">
        <f t="shared" si="56"/>
        <v>395.27303453681265</v>
      </c>
      <c r="F1001" s="9">
        <f t="shared" si="58"/>
        <v>24411178782.640423</v>
      </c>
      <c r="G1001" s="1"/>
      <c r="H1001" s="1"/>
      <c r="I1001" s="1"/>
      <c r="J1001" s="1"/>
      <c r="K1001" s="1"/>
    </row>
    <row r="1002" spans="1:11">
      <c r="A1002" s="9">
        <f t="shared" si="57"/>
        <v>966.9953999999999</v>
      </c>
      <c r="B1002" s="1">
        <v>16.116589999999999</v>
      </c>
      <c r="C1002" s="1">
        <v>38.783000000000001</v>
      </c>
      <c r="D1002" s="1">
        <v>339</v>
      </c>
      <c r="E1002" s="86">
        <f t="shared" si="56"/>
        <v>395.55049341859626</v>
      </c>
      <c r="F1002" s="9">
        <f t="shared" si="58"/>
        <v>24479791944.686218</v>
      </c>
      <c r="G1002" s="1"/>
      <c r="H1002" s="1"/>
      <c r="I1002" s="1"/>
      <c r="J1002" s="1"/>
      <c r="K1002" s="1"/>
    </row>
    <row r="1003" spans="1:11">
      <c r="A1003" s="9">
        <f t="shared" si="57"/>
        <v>967.99559999999997</v>
      </c>
      <c r="B1003" s="1">
        <v>16.13326</v>
      </c>
      <c r="C1003" s="1">
        <v>38.988</v>
      </c>
      <c r="D1003" s="1">
        <v>333</v>
      </c>
      <c r="E1003" s="86">
        <f t="shared" si="56"/>
        <v>395.64045546331965</v>
      </c>
      <c r="F1003" s="9">
        <f t="shared" si="58"/>
        <v>24502069793.833652</v>
      </c>
      <c r="G1003" s="1"/>
      <c r="H1003" s="1"/>
      <c r="I1003" s="1"/>
      <c r="J1003" s="1"/>
      <c r="K1003" s="1"/>
    </row>
    <row r="1004" spans="1:11">
      <c r="A1004" s="9">
        <f t="shared" si="57"/>
        <v>968.99580000000003</v>
      </c>
      <c r="B1004" s="1">
        <v>16.149930000000001</v>
      </c>
      <c r="C1004" s="1">
        <v>38.988</v>
      </c>
      <c r="D1004" s="1">
        <v>322</v>
      </c>
      <c r="E1004" s="86">
        <f t="shared" si="56"/>
        <v>395.56657427383351</v>
      </c>
      <c r="F1004" s="9">
        <f t="shared" si="58"/>
        <v>24483773029.310856</v>
      </c>
      <c r="G1004" s="1"/>
      <c r="H1004" s="1"/>
      <c r="I1004" s="1"/>
      <c r="J1004" s="1"/>
      <c r="K1004" s="1"/>
    </row>
    <row r="1005" spans="1:11">
      <c r="A1005" s="9">
        <f t="shared" si="57"/>
        <v>969.99540000000002</v>
      </c>
      <c r="B1005" s="1">
        <v>16.166589999999999</v>
      </c>
      <c r="C1005" s="1">
        <v>39.195</v>
      </c>
      <c r="D1005" s="1">
        <v>320</v>
      </c>
      <c r="E1005" s="86">
        <f t="shared" si="56"/>
        <v>395.34145317584631</v>
      </c>
      <c r="F1005" s="9">
        <f t="shared" si="58"/>
        <v>24428084700.079102</v>
      </c>
      <c r="G1005" s="1"/>
      <c r="H1005" s="1"/>
      <c r="I1005" s="1"/>
      <c r="J1005" s="1"/>
      <c r="K1005" s="1"/>
    </row>
    <row r="1006" spans="1:11">
      <c r="A1006" s="9">
        <f t="shared" si="57"/>
        <v>970.99560000000008</v>
      </c>
      <c r="B1006" s="1">
        <v>16.183260000000001</v>
      </c>
      <c r="C1006" s="1">
        <v>39.299999999999997</v>
      </c>
      <c r="D1006" s="1">
        <v>317</v>
      </c>
      <c r="E1006" s="86">
        <f t="shared" si="56"/>
        <v>394.84441831616584</v>
      </c>
      <c r="F1006" s="9">
        <f t="shared" si="58"/>
        <v>24305469360.271351</v>
      </c>
      <c r="G1006" s="1"/>
      <c r="H1006" s="1"/>
      <c r="I1006" s="1"/>
      <c r="J1006" s="1"/>
      <c r="K1006" s="1"/>
    </row>
    <row r="1007" spans="1:11">
      <c r="A1007" s="9">
        <f t="shared" si="57"/>
        <v>971.99519999999995</v>
      </c>
      <c r="B1007" s="1">
        <v>16.199919999999999</v>
      </c>
      <c r="C1007" s="1">
        <v>39.195</v>
      </c>
      <c r="D1007" s="1">
        <v>328</v>
      </c>
      <c r="E1007" s="86">
        <f t="shared" si="56"/>
        <v>394.21638613799922</v>
      </c>
      <c r="F1007" s="9">
        <f t="shared" si="58"/>
        <v>24151198611.209827</v>
      </c>
      <c r="G1007" s="1"/>
      <c r="H1007" s="1"/>
      <c r="I1007" s="1"/>
      <c r="J1007" s="1"/>
      <c r="K1007" s="1"/>
    </row>
    <row r="1008" spans="1:11">
      <c r="A1008" s="9">
        <f t="shared" si="57"/>
        <v>972.99540000000002</v>
      </c>
      <c r="B1008" s="1">
        <v>16.21659</v>
      </c>
      <c r="C1008" s="1">
        <v>39.511000000000003</v>
      </c>
      <c r="D1008" s="1">
        <v>327</v>
      </c>
      <c r="E1008" s="86">
        <f t="shared" si="56"/>
        <v>393.38743335815315</v>
      </c>
      <c r="F1008" s="9">
        <f t="shared" si="58"/>
        <v>23948699221.602612</v>
      </c>
      <c r="G1008" s="1"/>
      <c r="H1008" s="1"/>
      <c r="I1008" s="1"/>
      <c r="J1008" s="1"/>
      <c r="K1008" s="1"/>
    </row>
    <row r="1009" spans="1:11">
      <c r="A1009" s="9">
        <f t="shared" si="57"/>
        <v>973.99560000000008</v>
      </c>
      <c r="B1009" s="1">
        <v>16.233260000000001</v>
      </c>
      <c r="C1009" s="1">
        <v>38.680999999999997</v>
      </c>
      <c r="D1009" s="1">
        <v>305</v>
      </c>
      <c r="E1009" s="86">
        <f t="shared" si="56"/>
        <v>392.13916925367982</v>
      </c>
      <c r="F1009" s="9">
        <f t="shared" si="58"/>
        <v>23646174914.26939</v>
      </c>
      <c r="G1009" s="1"/>
      <c r="H1009" s="1"/>
      <c r="I1009" s="1"/>
      <c r="J1009" s="1"/>
      <c r="K1009" s="1"/>
    </row>
    <row r="1010" spans="1:11">
      <c r="A1010" s="9">
        <f t="shared" si="57"/>
        <v>974.99519999999995</v>
      </c>
      <c r="B1010" s="1">
        <v>16.249919999999999</v>
      </c>
      <c r="C1010" s="1">
        <v>39.299999999999997</v>
      </c>
      <c r="D1010" s="1">
        <v>336</v>
      </c>
      <c r="E1010" s="86">
        <f t="shared" si="56"/>
        <v>390.54077161878138</v>
      </c>
      <c r="F1010" s="9">
        <f t="shared" si="58"/>
        <v>23262989248.618855</v>
      </c>
      <c r="G1010" s="1"/>
      <c r="H1010" s="1"/>
      <c r="I1010" s="1"/>
      <c r="J1010" s="1"/>
      <c r="K1010" s="1"/>
    </row>
    <row r="1011" spans="1:11">
      <c r="A1011" s="9">
        <f t="shared" si="57"/>
        <v>975.99540000000002</v>
      </c>
      <c r="B1011" s="1">
        <v>16.266590000000001</v>
      </c>
      <c r="C1011" s="1">
        <v>38.884999999999998</v>
      </c>
      <c r="D1011" s="1">
        <v>369</v>
      </c>
      <c r="E1011" s="86">
        <f t="shared" si="56"/>
        <v>388.78532764810586</v>
      </c>
      <c r="F1011" s="9">
        <f t="shared" si="58"/>
        <v>22847541085.869648</v>
      </c>
      <c r="G1011" s="1"/>
      <c r="H1011" s="1"/>
      <c r="I1011" s="1"/>
      <c r="J1011" s="1"/>
      <c r="K1011" s="1"/>
    </row>
    <row r="1012" spans="1:11">
      <c r="A1012" s="9">
        <f t="shared" si="57"/>
        <v>976.99559999999997</v>
      </c>
      <c r="B1012" s="1">
        <v>16.283259999999999</v>
      </c>
      <c r="C1012" s="1">
        <v>39.405000000000001</v>
      </c>
      <c r="D1012" s="1">
        <v>370</v>
      </c>
      <c r="E1012" s="86">
        <f t="shared" si="56"/>
        <v>386.98030244440542</v>
      </c>
      <c r="F1012" s="9">
        <f t="shared" si="58"/>
        <v>22426186980.845192</v>
      </c>
      <c r="G1012" s="1"/>
      <c r="H1012" s="1"/>
      <c r="I1012" s="1"/>
      <c r="J1012" s="1"/>
      <c r="K1012" s="1"/>
    </row>
    <row r="1013" spans="1:11">
      <c r="A1013" s="9">
        <f t="shared" si="57"/>
        <v>977.99520000000007</v>
      </c>
      <c r="B1013" s="1">
        <v>16.29992</v>
      </c>
      <c r="C1013" s="1">
        <v>39.616999999999997</v>
      </c>
      <c r="D1013" s="1">
        <v>365</v>
      </c>
      <c r="E1013" s="86">
        <f t="shared" si="56"/>
        <v>385.03720225637426</v>
      </c>
      <c r="F1013" s="9">
        <f t="shared" si="58"/>
        <v>21979143884.801353</v>
      </c>
      <c r="G1013" s="1"/>
      <c r="H1013" s="1"/>
      <c r="I1013" s="1"/>
      <c r="J1013" s="1"/>
      <c r="K1013" s="1"/>
    </row>
    <row r="1014" spans="1:11">
      <c r="A1014" s="9">
        <f t="shared" si="57"/>
        <v>978.99540000000013</v>
      </c>
      <c r="B1014" s="1">
        <v>16.316590000000001</v>
      </c>
      <c r="C1014" s="1">
        <v>39.091999999999999</v>
      </c>
      <c r="D1014" s="1">
        <v>367</v>
      </c>
      <c r="E1014" s="86">
        <f t="shared" si="56"/>
        <v>383.07126362126854</v>
      </c>
      <c r="F1014" s="9">
        <f t="shared" si="58"/>
        <v>21533682090.18755</v>
      </c>
      <c r="G1014" s="1"/>
      <c r="H1014" s="1"/>
      <c r="I1014" s="1"/>
      <c r="J1014" s="1"/>
      <c r="K1014" s="1"/>
    </row>
    <row r="1015" spans="1:11">
      <c r="A1015" s="9">
        <f t="shared" si="57"/>
        <v>979.99559999999997</v>
      </c>
      <c r="B1015" s="1">
        <v>16.333259999999999</v>
      </c>
      <c r="C1015" s="1">
        <v>39.616999999999997</v>
      </c>
      <c r="D1015" s="1">
        <v>380</v>
      </c>
      <c r="E1015" s="86">
        <f t="shared" si="56"/>
        <v>381.31193565040172</v>
      </c>
      <c r="F1015" s="9">
        <f t="shared" si="58"/>
        <v>21140808793.416451</v>
      </c>
      <c r="G1015" s="1"/>
      <c r="H1015" s="1"/>
      <c r="I1015" s="1"/>
      <c r="J1015" s="1"/>
      <c r="K1015" s="1"/>
    </row>
    <row r="1016" spans="1:11">
      <c r="A1016" s="9">
        <f t="shared" si="57"/>
        <v>980.99520000000007</v>
      </c>
      <c r="B1016" s="1">
        <v>16.349920000000001</v>
      </c>
      <c r="C1016" s="1">
        <v>38.783000000000001</v>
      </c>
      <c r="D1016" s="1">
        <v>357</v>
      </c>
      <c r="E1016" s="86">
        <f t="shared" si="56"/>
        <v>379.59870983114007</v>
      </c>
      <c r="F1016" s="9">
        <f t="shared" si="58"/>
        <v>20763421044.902847</v>
      </c>
      <c r="G1016" s="1"/>
      <c r="H1016" s="1"/>
      <c r="I1016" s="1"/>
      <c r="J1016" s="1"/>
      <c r="K1016" s="1"/>
    </row>
    <row r="1017" spans="1:11">
      <c r="A1017" s="9">
        <f t="shared" si="57"/>
        <v>981.9953999999999</v>
      </c>
      <c r="B1017" s="1">
        <v>16.366589999999999</v>
      </c>
      <c r="C1017" s="1">
        <v>38.988</v>
      </c>
      <c r="D1017" s="1">
        <v>399</v>
      </c>
      <c r="E1017" s="86">
        <f t="shared" si="56"/>
        <v>377.82650138259083</v>
      </c>
      <c r="F1017" s="9">
        <f t="shared" si="58"/>
        <v>20378380507.680111</v>
      </c>
      <c r="G1017" s="1"/>
      <c r="H1017" s="1"/>
      <c r="I1017" s="1"/>
      <c r="J1017" s="1"/>
      <c r="K1017" s="1"/>
    </row>
    <row r="1018" spans="1:11">
      <c r="A1018" s="9">
        <f t="shared" si="57"/>
        <v>982.99559999999997</v>
      </c>
      <c r="B1018" s="1">
        <v>16.38326</v>
      </c>
      <c r="C1018" s="1">
        <v>39.299999999999997</v>
      </c>
      <c r="D1018" s="1">
        <v>388</v>
      </c>
      <c r="E1018" s="86">
        <f t="shared" si="56"/>
        <v>376.14138589162229</v>
      </c>
      <c r="F1018" s="9">
        <f t="shared" si="58"/>
        <v>20017253148.871693</v>
      </c>
      <c r="G1018" s="1"/>
      <c r="H1018" s="1"/>
      <c r="I1018" s="1"/>
      <c r="J1018" s="1"/>
      <c r="K1018" s="1"/>
    </row>
    <row r="1019" spans="1:11">
      <c r="A1019" s="9">
        <f t="shared" si="57"/>
        <v>983.99520000000007</v>
      </c>
      <c r="B1019" s="1">
        <v>16.399920000000002</v>
      </c>
      <c r="C1019" s="1">
        <v>38.378999999999998</v>
      </c>
      <c r="D1019" s="1">
        <v>361</v>
      </c>
      <c r="E1019" s="86">
        <f t="shared" si="56"/>
        <v>374.56127928457443</v>
      </c>
      <c r="F1019" s="9">
        <f t="shared" si="58"/>
        <v>19683010248.974297</v>
      </c>
      <c r="G1019" s="1"/>
      <c r="H1019" s="1"/>
      <c r="I1019" s="1"/>
      <c r="J1019" s="1"/>
      <c r="K1019" s="1"/>
    </row>
    <row r="1020" spans="1:11">
      <c r="A1020" s="9">
        <f t="shared" si="57"/>
        <v>984.99540000000002</v>
      </c>
      <c r="B1020" s="1">
        <v>16.416589999999999</v>
      </c>
      <c r="C1020" s="1">
        <v>38.884999999999998</v>
      </c>
      <c r="D1020" s="1">
        <v>369</v>
      </c>
      <c r="E1020" s="86">
        <f t="shared" si="56"/>
        <v>373.05041164729948</v>
      </c>
      <c r="F1020" s="9">
        <f t="shared" si="58"/>
        <v>19367345235.969933</v>
      </c>
      <c r="G1020" s="1"/>
      <c r="H1020" s="1"/>
      <c r="I1020" s="1"/>
      <c r="J1020" s="1"/>
      <c r="K1020" s="1"/>
    </row>
    <row r="1021" spans="1:11">
      <c r="A1021" s="9">
        <f t="shared" si="57"/>
        <v>985.99500000000012</v>
      </c>
      <c r="B1021" s="1">
        <v>16.433250000000001</v>
      </c>
      <c r="C1021" s="1">
        <v>38.988</v>
      </c>
      <c r="D1021" s="1">
        <v>352</v>
      </c>
      <c r="E1021" s="86">
        <f t="shared" ref="E1021:E1084" si="59">(AVERAGE(D997:D1021)-E1020)*(2/(1+25))+E1020</f>
        <v>371.44653382827647</v>
      </c>
      <c r="F1021" s="9">
        <f t="shared" si="58"/>
        <v>19036418342.81794</v>
      </c>
      <c r="G1021" s="1"/>
      <c r="H1021" s="1"/>
      <c r="I1021" s="1"/>
      <c r="J1021" s="1"/>
      <c r="K1021" s="1"/>
    </row>
    <row r="1022" spans="1:11">
      <c r="A1022" s="9">
        <f t="shared" si="57"/>
        <v>986.99519999999995</v>
      </c>
      <c r="B1022" s="1">
        <v>16.449919999999999</v>
      </c>
      <c r="C1022" s="1">
        <v>39.091999999999999</v>
      </c>
      <c r="D1022" s="1">
        <v>323</v>
      </c>
      <c r="E1022" s="86">
        <f t="shared" si="59"/>
        <v>369.80603122610137</v>
      </c>
      <c r="F1022" s="9">
        <f t="shared" si="58"/>
        <v>18702340492.242779</v>
      </c>
      <c r="G1022" s="1"/>
      <c r="H1022" s="1"/>
      <c r="I1022" s="1"/>
      <c r="J1022" s="1"/>
      <c r="K1022" s="1"/>
    </row>
    <row r="1023" spans="1:11">
      <c r="A1023" s="9">
        <f t="shared" si="57"/>
        <v>987.99540000000002</v>
      </c>
      <c r="B1023" s="1">
        <v>16.46659</v>
      </c>
      <c r="C1023" s="1">
        <v>38.988</v>
      </c>
      <c r="D1023" s="1">
        <v>322</v>
      </c>
      <c r="E1023" s="86">
        <f t="shared" si="59"/>
        <v>368.1624903625551</v>
      </c>
      <c r="F1023" s="9">
        <f t="shared" si="58"/>
        <v>18372072735.642948</v>
      </c>
      <c r="G1023" s="1"/>
      <c r="H1023" s="1"/>
      <c r="I1023" s="1"/>
      <c r="J1023" s="1"/>
      <c r="K1023" s="1"/>
    </row>
    <row r="1024" spans="1:11">
      <c r="A1024" s="9">
        <f t="shared" si="57"/>
        <v>988.99500000000012</v>
      </c>
      <c r="B1024" s="1">
        <v>16.483250000000002</v>
      </c>
      <c r="C1024" s="1">
        <v>38.988</v>
      </c>
      <c r="D1024" s="1">
        <v>326</v>
      </c>
      <c r="E1024" s="86">
        <f t="shared" si="59"/>
        <v>366.57768341158931</v>
      </c>
      <c r="F1024" s="9">
        <f t="shared" si="58"/>
        <v>18057768848.513733</v>
      </c>
      <c r="G1024" s="1"/>
      <c r="H1024" s="1"/>
      <c r="I1024" s="1"/>
      <c r="J1024" s="1"/>
      <c r="K1024" s="1"/>
    </row>
    <row r="1025" spans="1:11">
      <c r="A1025" s="9">
        <f t="shared" si="57"/>
        <v>989.99519999999995</v>
      </c>
      <c r="B1025" s="1">
        <v>16.499919999999999</v>
      </c>
      <c r="C1025" s="1">
        <v>39.091999999999999</v>
      </c>
      <c r="D1025" s="1">
        <v>338</v>
      </c>
      <c r="E1025" s="86">
        <f t="shared" si="59"/>
        <v>365.06863084146704</v>
      </c>
      <c r="F1025" s="9">
        <f t="shared" si="58"/>
        <v>17762253672.591774</v>
      </c>
      <c r="G1025" s="1"/>
      <c r="H1025" s="1"/>
      <c r="I1025" s="1"/>
      <c r="J1025" s="1"/>
      <c r="K1025" s="1"/>
    </row>
    <row r="1026" spans="1:11">
      <c r="A1026" s="9">
        <f t="shared" si="57"/>
        <v>990.99540000000002</v>
      </c>
      <c r="B1026" s="1">
        <v>16.516590000000001</v>
      </c>
      <c r="C1026" s="1">
        <v>39.299999999999997</v>
      </c>
      <c r="D1026" s="1">
        <v>362</v>
      </c>
      <c r="E1026" s="86">
        <f t="shared" si="59"/>
        <v>363.67873616135421</v>
      </c>
      <c r="F1026" s="9">
        <f t="shared" si="58"/>
        <v>17493295668.855862</v>
      </c>
      <c r="G1026" s="1"/>
      <c r="H1026" s="1"/>
      <c r="I1026" s="1"/>
      <c r="J1026" s="1"/>
      <c r="K1026" s="1"/>
    </row>
    <row r="1027" spans="1:11">
      <c r="A1027" s="9">
        <f t="shared" si="57"/>
        <v>991.99499999999989</v>
      </c>
      <c r="B1027" s="1">
        <v>16.533249999999999</v>
      </c>
      <c r="C1027" s="1">
        <v>39.511000000000003</v>
      </c>
      <c r="D1027" s="1">
        <v>353</v>
      </c>
      <c r="E1027" s="86">
        <f t="shared" si="59"/>
        <v>362.43883337971158</v>
      </c>
      <c r="F1027" s="9">
        <f t="shared" si="58"/>
        <v>17255950858.069561</v>
      </c>
      <c r="G1027" s="1"/>
      <c r="H1027" s="1"/>
      <c r="I1027" s="1"/>
      <c r="J1027" s="1"/>
      <c r="K1027" s="1"/>
    </row>
    <row r="1028" spans="1:11">
      <c r="A1028" s="9">
        <f t="shared" si="57"/>
        <v>992.99520000000007</v>
      </c>
      <c r="B1028" s="1">
        <v>16.54992</v>
      </c>
      <c r="C1028" s="1">
        <v>39.723999999999997</v>
      </c>
      <c r="D1028" s="1">
        <v>347</v>
      </c>
      <c r="E1028" s="86">
        <f t="shared" si="59"/>
        <v>361.33738465819533</v>
      </c>
      <c r="F1028" s="9">
        <f t="shared" si="58"/>
        <v>17047142335.782436</v>
      </c>
      <c r="G1028" s="1"/>
      <c r="H1028" s="1"/>
      <c r="I1028" s="1"/>
      <c r="J1028" s="1"/>
      <c r="K1028" s="1"/>
    </row>
    <row r="1029" spans="1:11">
      <c r="A1029" s="9">
        <f t="shared" si="57"/>
        <v>993.99540000000013</v>
      </c>
      <c r="B1029" s="1">
        <v>16.566590000000001</v>
      </c>
      <c r="C1029" s="1">
        <v>39.831000000000003</v>
      </c>
      <c r="D1029" s="1">
        <v>311</v>
      </c>
      <c r="E1029" s="86">
        <f t="shared" si="59"/>
        <v>360.2868166075649</v>
      </c>
      <c r="F1029" s="9">
        <f t="shared" si="58"/>
        <v>16849750864.857937</v>
      </c>
      <c r="G1029" s="1"/>
      <c r="H1029" s="1"/>
      <c r="I1029" s="1"/>
      <c r="J1029" s="1"/>
      <c r="K1029" s="1"/>
    </row>
    <row r="1030" spans="1:11">
      <c r="A1030" s="9">
        <f t="shared" si="57"/>
        <v>994.995</v>
      </c>
      <c r="B1030" s="1">
        <v>16.58325</v>
      </c>
      <c r="C1030" s="1">
        <v>39.831000000000003</v>
      </c>
      <c r="D1030" s="1">
        <v>281</v>
      </c>
      <c r="E1030" s="86">
        <f t="shared" si="59"/>
        <v>359.19706148390605</v>
      </c>
      <c r="F1030" s="9">
        <f t="shared" si="58"/>
        <v>16646812984.052509</v>
      </c>
      <c r="G1030" s="1"/>
      <c r="H1030" s="1"/>
      <c r="I1030" s="1"/>
      <c r="J1030" s="1"/>
      <c r="K1030" s="1"/>
    </row>
    <row r="1031" spans="1:11">
      <c r="A1031" s="9">
        <f t="shared" si="57"/>
        <v>995.99520000000007</v>
      </c>
      <c r="B1031" s="1">
        <v>16.599920000000001</v>
      </c>
      <c r="C1031" s="1">
        <v>39.939</v>
      </c>
      <c r="D1031" s="1">
        <v>289</v>
      </c>
      <c r="E1031" s="86">
        <f t="shared" si="59"/>
        <v>358.1049798312979</v>
      </c>
      <c r="F1031" s="9">
        <f t="shared" si="58"/>
        <v>16445286409.909822</v>
      </c>
      <c r="G1031" s="1"/>
      <c r="H1031" s="1"/>
      <c r="I1031" s="1"/>
      <c r="J1031" s="1"/>
      <c r="K1031" s="1"/>
    </row>
    <row r="1032" spans="1:11">
      <c r="A1032" s="9">
        <f t="shared" si="57"/>
        <v>996.99479999999994</v>
      </c>
      <c r="B1032" s="1">
        <v>16.616579999999999</v>
      </c>
      <c r="C1032" s="1">
        <v>40.377000000000002</v>
      </c>
      <c r="D1032" s="1">
        <v>311</v>
      </c>
      <c r="E1032" s="86">
        <f t="shared" si="59"/>
        <v>357.04459676735189</v>
      </c>
      <c r="F1032" s="9">
        <f t="shared" si="58"/>
        <v>16251365607.543276</v>
      </c>
      <c r="G1032" s="1"/>
      <c r="H1032" s="1"/>
      <c r="I1032" s="1"/>
      <c r="J1032" s="1"/>
      <c r="K1032" s="1"/>
    </row>
    <row r="1033" spans="1:11">
      <c r="A1033" s="9">
        <f t="shared" si="57"/>
        <v>997.995</v>
      </c>
      <c r="B1033" s="1">
        <v>16.63325</v>
      </c>
      <c r="C1033" s="1">
        <v>39.616999999999997</v>
      </c>
      <c r="D1033" s="1">
        <v>331</v>
      </c>
      <c r="E1033" s="86">
        <f t="shared" si="59"/>
        <v>356.07808932370943</v>
      </c>
      <c r="F1033" s="9">
        <f t="shared" si="58"/>
        <v>16076111275.077354</v>
      </c>
      <c r="G1033" s="1"/>
      <c r="H1033" s="1"/>
      <c r="I1033" s="1"/>
      <c r="J1033" s="1"/>
      <c r="K1033" s="1"/>
    </row>
    <row r="1034" spans="1:11">
      <c r="A1034" s="9">
        <f t="shared" si="57"/>
        <v>998.99520000000007</v>
      </c>
      <c r="B1034" s="1">
        <v>16.649920000000002</v>
      </c>
      <c r="C1034" s="1">
        <v>39.939</v>
      </c>
      <c r="D1034" s="1">
        <v>349</v>
      </c>
      <c r="E1034" s="86">
        <f t="shared" si="59"/>
        <v>355.32131322188565</v>
      </c>
      <c r="F1034" s="9">
        <f t="shared" si="58"/>
        <v>15939879506.974957</v>
      </c>
      <c r="G1034" s="1"/>
      <c r="H1034" s="1"/>
      <c r="I1034" s="1"/>
      <c r="J1034" s="1"/>
      <c r="K1034" s="1"/>
    </row>
    <row r="1035" spans="1:11">
      <c r="A1035" s="9">
        <f t="shared" si="57"/>
        <v>999.99479999999994</v>
      </c>
      <c r="B1035" s="1">
        <v>16.66658</v>
      </c>
      <c r="C1035" s="1">
        <v>39.831000000000003</v>
      </c>
      <c r="D1035" s="1">
        <v>352</v>
      </c>
      <c r="E1035" s="86">
        <f t="shared" si="59"/>
        <v>354.67198143558676</v>
      </c>
      <c r="F1035" s="9">
        <f t="shared" si="58"/>
        <v>15823681207.541338</v>
      </c>
      <c r="G1035" s="1"/>
      <c r="H1035" s="1"/>
      <c r="I1035" s="1"/>
      <c r="J1035" s="1"/>
      <c r="K1035" s="1"/>
    </row>
    <row r="1036" spans="1:11">
      <c r="A1036" s="9">
        <f t="shared" si="57"/>
        <v>1000.9950000000001</v>
      </c>
      <c r="B1036" s="1">
        <v>16.683250000000001</v>
      </c>
      <c r="C1036" s="1">
        <v>39.723999999999997</v>
      </c>
      <c r="D1036" s="1">
        <v>373</v>
      </c>
      <c r="E1036" s="86">
        <f t="shared" si="59"/>
        <v>354.0849059405416</v>
      </c>
      <c r="F1036" s="9">
        <f t="shared" si="58"/>
        <v>15719171620.447519</v>
      </c>
      <c r="G1036" s="1"/>
      <c r="H1036" s="1"/>
      <c r="I1036" s="1"/>
      <c r="J1036" s="1"/>
      <c r="K1036" s="1"/>
    </row>
    <row r="1037" spans="1:11">
      <c r="A1037" s="9">
        <f t="shared" si="57"/>
        <v>1001.9952</v>
      </c>
      <c r="B1037" s="1">
        <v>16.699919999999999</v>
      </c>
      <c r="C1037" s="1">
        <v>39.511000000000003</v>
      </c>
      <c r="D1037" s="1">
        <v>386</v>
      </c>
      <c r="E1037" s="86">
        <f t="shared" si="59"/>
        <v>353.59222086819227</v>
      </c>
      <c r="F1037" s="9">
        <f t="shared" si="58"/>
        <v>15631865418.603045</v>
      </c>
      <c r="G1037" s="1"/>
      <c r="H1037" s="1"/>
      <c r="I1037" s="1"/>
      <c r="J1037" s="1"/>
      <c r="K1037" s="1"/>
    </row>
    <row r="1038" spans="1:11">
      <c r="A1038" s="9">
        <f t="shared" si="57"/>
        <v>1002.9948000000001</v>
      </c>
      <c r="B1038" s="1">
        <v>16.71658</v>
      </c>
      <c r="C1038" s="1">
        <v>39.405000000000001</v>
      </c>
      <c r="D1038" s="1">
        <v>389</v>
      </c>
      <c r="E1038" s="86">
        <f t="shared" si="59"/>
        <v>353.21128080140824</v>
      </c>
      <c r="F1038" s="9">
        <f t="shared" si="58"/>
        <v>15564610684.285929</v>
      </c>
      <c r="G1038" s="1"/>
      <c r="H1038" s="1"/>
      <c r="I1038" s="1"/>
      <c r="J1038" s="1"/>
      <c r="K1038" s="1"/>
    </row>
    <row r="1039" spans="1:11">
      <c r="A1039" s="9">
        <f t="shared" si="57"/>
        <v>1003.9950000000001</v>
      </c>
      <c r="B1039" s="1">
        <v>16.733250000000002</v>
      </c>
      <c r="C1039" s="1">
        <v>38.680999999999997</v>
      </c>
      <c r="D1039" s="1">
        <v>418</v>
      </c>
      <c r="E1039" s="86">
        <f t="shared" si="59"/>
        <v>353.0165668936076</v>
      </c>
      <c r="F1039" s="9">
        <f t="shared" si="58"/>
        <v>15530317996.481319</v>
      </c>
      <c r="G1039" s="1"/>
      <c r="H1039" s="1"/>
      <c r="I1039" s="1"/>
      <c r="J1039" s="1"/>
      <c r="K1039" s="1"/>
    </row>
    <row r="1040" spans="1:11">
      <c r="A1040" s="9">
        <f t="shared" si="57"/>
        <v>1004.9952</v>
      </c>
      <c r="B1040" s="1">
        <v>16.749919999999999</v>
      </c>
      <c r="C1040" s="1">
        <v>38.988</v>
      </c>
      <c r="D1040" s="1">
        <v>407</v>
      </c>
      <c r="E1040" s="86">
        <f t="shared" si="59"/>
        <v>352.91990790179165</v>
      </c>
      <c r="F1040" s="9">
        <f t="shared" si="58"/>
        <v>15513315639.156666</v>
      </c>
      <c r="G1040" s="1"/>
      <c r="H1040" s="1"/>
      <c r="I1040" s="1"/>
      <c r="J1040" s="1"/>
      <c r="K1040" s="1"/>
    </row>
    <row r="1041" spans="1:11">
      <c r="A1041" s="9">
        <f t="shared" si="57"/>
        <v>1005.9948000000001</v>
      </c>
      <c r="B1041" s="1">
        <v>16.766580000000001</v>
      </c>
      <c r="C1041" s="1">
        <v>38.680999999999997</v>
      </c>
      <c r="D1041" s="1">
        <v>367</v>
      </c>
      <c r="E1041" s="86">
        <f t="shared" si="59"/>
        <v>352.86145344780766</v>
      </c>
      <c r="F1041" s="9">
        <f t="shared" si="58"/>
        <v>15503040252.554939</v>
      </c>
      <c r="G1041" s="1"/>
      <c r="H1041" s="1"/>
      <c r="I1041" s="1"/>
      <c r="J1041" s="1"/>
      <c r="K1041" s="1"/>
    </row>
    <row r="1042" spans="1:11">
      <c r="A1042" s="9">
        <f t="shared" si="57"/>
        <v>1006.9949999999999</v>
      </c>
      <c r="B1042" s="1">
        <v>16.783249999999999</v>
      </c>
      <c r="C1042" s="1">
        <v>38.378999999999998</v>
      </c>
      <c r="D1042" s="1">
        <v>361</v>
      </c>
      <c r="E1042" s="86">
        <f t="shared" si="59"/>
        <v>352.69057241336094</v>
      </c>
      <c r="F1042" s="9">
        <f t="shared" si="58"/>
        <v>15473031287.08498</v>
      </c>
      <c r="G1042" s="1"/>
      <c r="H1042" s="1"/>
      <c r="I1042" s="1"/>
      <c r="J1042" s="1"/>
      <c r="K1042" s="1"/>
    </row>
    <row r="1043" spans="1:11">
      <c r="A1043" s="9">
        <f t="shared" si="57"/>
        <v>1007.9952000000001</v>
      </c>
      <c r="B1043" s="1">
        <v>16.79992</v>
      </c>
      <c r="C1043" s="1">
        <v>38.18</v>
      </c>
      <c r="D1043" s="1">
        <v>380</v>
      </c>
      <c r="E1043" s="86">
        <f t="shared" si="59"/>
        <v>352.50822068925623</v>
      </c>
      <c r="F1043" s="9">
        <f t="shared" si="58"/>
        <v>15441055989.993856</v>
      </c>
      <c r="G1043" s="1"/>
      <c r="H1043" s="1"/>
      <c r="I1043" s="1"/>
      <c r="J1043" s="1"/>
      <c r="K1043" s="1"/>
    </row>
    <row r="1044" spans="1:11">
      <c r="A1044" s="9">
        <f t="shared" si="57"/>
        <v>1008.9947999999999</v>
      </c>
      <c r="B1044" s="1">
        <v>16.816579999999998</v>
      </c>
      <c r="C1044" s="1">
        <v>38.18</v>
      </c>
      <c r="D1044" s="1">
        <v>413</v>
      </c>
      <c r="E1044" s="86">
        <f t="shared" si="59"/>
        <v>352.49989602085191</v>
      </c>
      <c r="F1044" s="9">
        <f t="shared" si="58"/>
        <v>15439597446.787342</v>
      </c>
      <c r="G1044" s="1"/>
      <c r="H1044" s="1"/>
      <c r="I1044" s="1"/>
      <c r="J1044" s="1"/>
      <c r="K1044" s="1"/>
    </row>
    <row r="1045" spans="1:11">
      <c r="A1045" s="9">
        <f t="shared" si="57"/>
        <v>1009.995</v>
      </c>
      <c r="B1045" s="1">
        <v>16.83325</v>
      </c>
      <c r="C1045" s="1">
        <v>38.081000000000003</v>
      </c>
      <c r="D1045" s="1">
        <v>386</v>
      </c>
      <c r="E1045" s="86">
        <f t="shared" si="59"/>
        <v>352.54451940386332</v>
      </c>
      <c r="F1045" s="9">
        <f t="shared" si="58"/>
        <v>15447416999.813906</v>
      </c>
      <c r="G1045" s="1"/>
      <c r="H1045" s="1"/>
      <c r="I1045" s="1"/>
      <c r="J1045" s="1"/>
      <c r="K1045" s="1"/>
    </row>
    <row r="1046" spans="1:11">
      <c r="A1046" s="9">
        <f t="shared" si="57"/>
        <v>1010.9946000000001</v>
      </c>
      <c r="B1046" s="1">
        <v>16.849910000000001</v>
      </c>
      <c r="C1046" s="1">
        <v>38.478999999999999</v>
      </c>
      <c r="D1046" s="1">
        <v>405</v>
      </c>
      <c r="E1046" s="86">
        <f t="shared" si="59"/>
        <v>352.74878714202765</v>
      </c>
      <c r="F1046" s="9">
        <f t="shared" si="58"/>
        <v>15483249664.669758</v>
      </c>
      <c r="G1046" s="1"/>
      <c r="H1046" s="1"/>
      <c r="I1046" s="1"/>
      <c r="J1046" s="1"/>
      <c r="K1046" s="1"/>
    </row>
    <row r="1047" spans="1:11">
      <c r="A1047" s="9">
        <f t="shared" si="57"/>
        <v>1011.9947999999999</v>
      </c>
      <c r="B1047" s="1">
        <v>16.866579999999999</v>
      </c>
      <c r="C1047" s="1">
        <v>37.982999999999997</v>
      </c>
      <c r="D1047" s="1">
        <v>371</v>
      </c>
      <c r="E1047" s="86">
        <f t="shared" si="59"/>
        <v>353.08503428494862</v>
      </c>
      <c r="F1047" s="9">
        <f t="shared" si="58"/>
        <v>15542369892.571918</v>
      </c>
      <c r="G1047" s="1"/>
      <c r="H1047" s="1"/>
      <c r="I1047" s="1"/>
      <c r="J1047" s="1"/>
      <c r="K1047" s="1"/>
    </row>
    <row r="1048" spans="1:11">
      <c r="A1048" s="9">
        <f t="shared" si="57"/>
        <v>1012.995</v>
      </c>
      <c r="B1048" s="1">
        <v>16.88325</v>
      </c>
      <c r="C1048" s="1">
        <v>38.081000000000003</v>
      </c>
      <c r="D1048" s="1">
        <v>397</v>
      </c>
      <c r="E1048" s="86">
        <f t="shared" si="59"/>
        <v>353.62618549379874</v>
      </c>
      <c r="F1048" s="9">
        <f t="shared" si="58"/>
        <v>15637872416.817966</v>
      </c>
      <c r="G1048" s="1"/>
      <c r="H1048" s="1"/>
      <c r="I1048" s="1"/>
      <c r="J1048" s="1"/>
      <c r="K1048" s="1"/>
    </row>
    <row r="1049" spans="1:11">
      <c r="A1049" s="9">
        <f t="shared" si="57"/>
        <v>1013.9945999999999</v>
      </c>
      <c r="B1049" s="1">
        <v>16.899909999999998</v>
      </c>
      <c r="C1049" s="1">
        <v>38.279000000000003</v>
      </c>
      <c r="D1049" s="1">
        <v>403</v>
      </c>
      <c r="E1049" s="86">
        <f t="shared" si="59"/>
        <v>354.36263276350655</v>
      </c>
      <c r="F1049" s="9">
        <f t="shared" si="58"/>
        <v>15768547061.108402</v>
      </c>
      <c r="G1049" s="1"/>
      <c r="H1049" s="1"/>
      <c r="I1049" s="1"/>
      <c r="J1049" s="1"/>
      <c r="K1049" s="1"/>
    </row>
    <row r="1050" spans="1:11">
      <c r="A1050" s="9">
        <f t="shared" si="57"/>
        <v>1014.9947999999999</v>
      </c>
      <c r="B1050" s="1">
        <v>16.91658</v>
      </c>
      <c r="C1050" s="1">
        <v>38.18</v>
      </c>
      <c r="D1050" s="1">
        <v>395</v>
      </c>
      <c r="E1050" s="86">
        <f t="shared" si="59"/>
        <v>355.21781485862141</v>
      </c>
      <c r="F1050" s="9">
        <f t="shared" si="58"/>
        <v>15921315680.869202</v>
      </c>
      <c r="G1050" s="1"/>
      <c r="H1050" s="1"/>
      <c r="I1050" s="1"/>
      <c r="J1050" s="1"/>
      <c r="K1050" s="1"/>
    </row>
    <row r="1051" spans="1:11">
      <c r="A1051" s="9">
        <f t="shared" si="57"/>
        <v>1015.9950000000001</v>
      </c>
      <c r="B1051" s="1">
        <v>16.933250000000001</v>
      </c>
      <c r="C1051" s="1">
        <v>38.081000000000003</v>
      </c>
      <c r="D1051" s="1">
        <v>361</v>
      </c>
      <c r="E1051" s="86">
        <f t="shared" si="59"/>
        <v>356.0041367925736</v>
      </c>
      <c r="F1051" s="9">
        <f t="shared" si="58"/>
        <v>16062760284.507238</v>
      </c>
      <c r="G1051" s="1"/>
      <c r="H1051" s="1"/>
      <c r="I1051" s="1"/>
      <c r="J1051" s="1"/>
      <c r="K1051" s="1"/>
    </row>
    <row r="1052" spans="1:11">
      <c r="A1052" s="9">
        <f t="shared" si="57"/>
        <v>1016.9946</v>
      </c>
      <c r="B1052" s="1">
        <v>16.949909999999999</v>
      </c>
      <c r="C1052" s="1">
        <v>37.886000000000003</v>
      </c>
      <c r="D1052" s="1">
        <v>338</v>
      </c>
      <c r="E1052" s="86">
        <f t="shared" si="59"/>
        <v>356.68381857776023</v>
      </c>
      <c r="F1052" s="9">
        <f t="shared" si="58"/>
        <v>16185779878.174116</v>
      </c>
      <c r="G1052" s="1"/>
      <c r="H1052" s="1"/>
      <c r="I1052" s="1"/>
      <c r="J1052" s="1"/>
      <c r="K1052" s="1"/>
    </row>
    <row r="1053" spans="1:11">
      <c r="A1053" s="9">
        <f t="shared" si="57"/>
        <v>1017.9948000000001</v>
      </c>
      <c r="B1053" s="1">
        <v>16.96658</v>
      </c>
      <c r="C1053" s="1">
        <v>37.982999999999997</v>
      </c>
      <c r="D1053" s="1">
        <v>335</v>
      </c>
      <c r="E1053" s="86">
        <f t="shared" si="59"/>
        <v>357.27429407177868</v>
      </c>
      <c r="F1053" s="9">
        <f t="shared" si="58"/>
        <v>16293225909.299898</v>
      </c>
      <c r="G1053" s="1"/>
      <c r="H1053" s="1"/>
      <c r="I1053" s="1"/>
      <c r="J1053" s="1"/>
      <c r="K1053" s="1"/>
    </row>
    <row r="1054" spans="1:11">
      <c r="A1054" s="9">
        <f t="shared" si="57"/>
        <v>1018.9950000000001</v>
      </c>
      <c r="B1054" s="1">
        <v>16.983250000000002</v>
      </c>
      <c r="C1054" s="1">
        <v>37.31</v>
      </c>
      <c r="D1054" s="1">
        <v>347</v>
      </c>
      <c r="E1054" s="86">
        <f t="shared" si="59"/>
        <v>357.93011760471876</v>
      </c>
      <c r="F1054" s="9">
        <f t="shared" si="58"/>
        <v>16413189075.616255</v>
      </c>
      <c r="G1054" s="1"/>
      <c r="H1054" s="1"/>
      <c r="I1054" s="1"/>
      <c r="J1054" s="1"/>
      <c r="K1054" s="1"/>
    </row>
    <row r="1055" spans="1:11">
      <c r="A1055" s="9">
        <f t="shared" si="57"/>
        <v>1019.9946</v>
      </c>
      <c r="B1055" s="1">
        <v>16.99991</v>
      </c>
      <c r="C1055" s="1">
        <v>37.595999999999997</v>
      </c>
      <c r="D1055" s="1">
        <v>396</v>
      </c>
      <c r="E1055" s="86">
        <f t="shared" si="59"/>
        <v>358.88933932743271</v>
      </c>
      <c r="F1055" s="9">
        <f t="shared" si="58"/>
        <v>16589841313.05718</v>
      </c>
      <c r="G1055" s="1"/>
      <c r="H1055" s="1"/>
      <c r="I1055" s="1"/>
      <c r="J1055" s="1"/>
      <c r="K1055" s="1"/>
    </row>
    <row r="1056" spans="1:11">
      <c r="A1056" s="9">
        <f t="shared" si="57"/>
        <v>1020.9948000000001</v>
      </c>
      <c r="B1056" s="1">
        <v>17.016580000000001</v>
      </c>
      <c r="C1056" s="1">
        <v>37.5</v>
      </c>
      <c r="D1056" s="1">
        <v>384</v>
      </c>
      <c r="E1056" s="86">
        <f t="shared" si="59"/>
        <v>360.06708245609173</v>
      </c>
      <c r="F1056" s="9">
        <f t="shared" si="58"/>
        <v>16808682695.963861</v>
      </c>
      <c r="G1056" s="1"/>
      <c r="H1056" s="1"/>
      <c r="I1056" s="1"/>
      <c r="J1056" s="1"/>
      <c r="K1056" s="1"/>
    </row>
    <row r="1057" spans="1:11">
      <c r="A1057" s="9">
        <f t="shared" si="57"/>
        <v>1021.9949999999999</v>
      </c>
      <c r="B1057" s="1">
        <v>17.033249999999999</v>
      </c>
      <c r="C1057" s="1">
        <v>37.31</v>
      </c>
      <c r="D1057" s="1">
        <v>379</v>
      </c>
      <c r="E1057" s="86">
        <f t="shared" si="59"/>
        <v>361.36346072870003</v>
      </c>
      <c r="F1057" s="9">
        <f t="shared" si="58"/>
        <v>17052063726.43153</v>
      </c>
      <c r="G1057" s="1"/>
      <c r="H1057" s="1"/>
      <c r="I1057" s="1"/>
      <c r="J1057" s="1"/>
      <c r="K1057" s="1"/>
    </row>
    <row r="1058" spans="1:11">
      <c r="A1058" s="9">
        <f t="shared" si="57"/>
        <v>1022.9946</v>
      </c>
      <c r="B1058" s="1">
        <v>17.049910000000001</v>
      </c>
      <c r="C1058" s="1">
        <v>37.5</v>
      </c>
      <c r="D1058" s="1">
        <v>377</v>
      </c>
      <c r="E1058" s="86">
        <f t="shared" si="59"/>
        <v>362.70165605726157</v>
      </c>
      <c r="F1058" s="9">
        <f t="shared" si="58"/>
        <v>17306057968.994137</v>
      </c>
      <c r="G1058" s="1"/>
      <c r="H1058" s="1"/>
      <c r="I1058" s="1"/>
      <c r="J1058" s="1"/>
      <c r="K1058" s="1"/>
    </row>
    <row r="1059" spans="1:11">
      <c r="A1059" s="9">
        <f t="shared" si="57"/>
        <v>1023.9947999999999</v>
      </c>
      <c r="B1059" s="1">
        <v>17.066579999999998</v>
      </c>
      <c r="C1059" s="1">
        <v>37.405000000000001</v>
      </c>
      <c r="D1059" s="1">
        <v>330</v>
      </c>
      <c r="E1059" s="86">
        <f t="shared" si="59"/>
        <v>363.87845174516451</v>
      </c>
      <c r="F1059" s="9">
        <f t="shared" si="58"/>
        <v>17531753376.917915</v>
      </c>
      <c r="G1059" s="1"/>
      <c r="H1059" s="1"/>
      <c r="I1059" s="1"/>
      <c r="J1059" s="1"/>
      <c r="K1059" s="1"/>
    </row>
    <row r="1060" spans="1:11">
      <c r="A1060" s="9">
        <f t="shared" si="57"/>
        <v>1024.9944</v>
      </c>
      <c r="B1060" s="1">
        <v>17.08324</v>
      </c>
      <c r="C1060" s="1">
        <v>37.216000000000001</v>
      </c>
      <c r="D1060" s="1">
        <v>364</v>
      </c>
      <c r="E1060" s="86">
        <f t="shared" si="59"/>
        <v>365.00164776476726</v>
      </c>
      <c r="F1060" s="9">
        <f t="shared" si="58"/>
        <v>17749221131.423573</v>
      </c>
      <c r="G1060" s="1"/>
      <c r="H1060" s="1"/>
      <c r="I1060" s="1"/>
      <c r="J1060" s="1"/>
      <c r="K1060" s="1"/>
    </row>
    <row r="1061" spans="1:11">
      <c r="A1061" s="9">
        <f t="shared" ref="A1061:A1124" si="60">B1061*60</f>
        <v>1025.9946</v>
      </c>
      <c r="B1061" s="1">
        <v>17.099910000000001</v>
      </c>
      <c r="C1061" s="1">
        <v>37.029000000000003</v>
      </c>
      <c r="D1061" s="1">
        <v>386</v>
      </c>
      <c r="E1061" s="86">
        <f t="shared" si="59"/>
        <v>366.0784440905544</v>
      </c>
      <c r="F1061" s="9">
        <f t="shared" ref="F1061:F1124" si="61">E1061^4</f>
        <v>17959598677.330437</v>
      </c>
      <c r="G1061" s="1"/>
      <c r="H1061" s="1"/>
      <c r="I1061" s="1"/>
      <c r="J1061" s="1"/>
      <c r="K1061" s="1"/>
    </row>
    <row r="1062" spans="1:11">
      <c r="A1062" s="9">
        <f t="shared" si="60"/>
        <v>1026.9947999999999</v>
      </c>
      <c r="B1062" s="1">
        <v>17.116579999999999</v>
      </c>
      <c r="C1062" s="1">
        <v>36.936</v>
      </c>
      <c r="D1062" s="1">
        <v>368</v>
      </c>
      <c r="E1062" s="86">
        <f t="shared" si="59"/>
        <v>367.01702531435791</v>
      </c>
      <c r="F1062" s="9">
        <f t="shared" si="61"/>
        <v>18144493259.180271</v>
      </c>
      <c r="G1062" s="1"/>
      <c r="H1062" s="1"/>
      <c r="I1062" s="1"/>
      <c r="J1062" s="1"/>
      <c r="K1062" s="1"/>
    </row>
    <row r="1063" spans="1:11">
      <c r="A1063" s="9">
        <f t="shared" si="60"/>
        <v>1027.9944</v>
      </c>
      <c r="B1063" s="1">
        <v>17.133240000000001</v>
      </c>
      <c r="C1063" s="1">
        <v>36.844000000000001</v>
      </c>
      <c r="D1063" s="1">
        <v>332</v>
      </c>
      <c r="E1063" s="86">
        <f t="shared" si="59"/>
        <v>367.7080233670996</v>
      </c>
      <c r="F1063" s="9">
        <f t="shared" si="61"/>
        <v>18281525181.74942</v>
      </c>
      <c r="G1063" s="1"/>
      <c r="H1063" s="1"/>
      <c r="I1063" s="1"/>
      <c r="J1063" s="1"/>
      <c r="K1063" s="1"/>
    </row>
    <row r="1064" spans="1:11">
      <c r="A1064" s="9">
        <f t="shared" si="60"/>
        <v>1028.9946</v>
      </c>
      <c r="B1064" s="1">
        <v>17.149909999999998</v>
      </c>
      <c r="C1064" s="1">
        <v>36.752000000000002</v>
      </c>
      <c r="D1064" s="1">
        <v>349</v>
      </c>
      <c r="E1064" s="86">
        <f t="shared" si="59"/>
        <v>368.13356003116888</v>
      </c>
      <c r="F1064" s="9">
        <f t="shared" si="61"/>
        <v>18366298681.845295</v>
      </c>
      <c r="G1064" s="1"/>
      <c r="H1064" s="1"/>
      <c r="I1064" s="1"/>
      <c r="J1064" s="1"/>
      <c r="K1064" s="1"/>
    </row>
    <row r="1065" spans="1:11">
      <c r="A1065" s="9">
        <f t="shared" si="60"/>
        <v>1029.9947999999999</v>
      </c>
      <c r="B1065" s="1">
        <v>17.16658</v>
      </c>
      <c r="C1065" s="1">
        <v>36.936</v>
      </c>
      <c r="D1065" s="1">
        <v>361</v>
      </c>
      <c r="E1065" s="86">
        <f t="shared" si="59"/>
        <v>368.38482464415591</v>
      </c>
      <c r="F1065" s="9">
        <f t="shared" si="61"/>
        <v>18416492722.677887</v>
      </c>
      <c r="G1065" s="1"/>
      <c r="H1065" s="1"/>
      <c r="I1065" s="1"/>
      <c r="J1065" s="1"/>
      <c r="K1065" s="1"/>
    </row>
    <row r="1066" spans="1:11">
      <c r="A1066" s="9">
        <f t="shared" si="60"/>
        <v>1030.9944</v>
      </c>
      <c r="B1066" s="1">
        <v>17.183240000000001</v>
      </c>
      <c r="C1066" s="1">
        <v>36.659999999999997</v>
      </c>
      <c r="D1066" s="1">
        <v>382</v>
      </c>
      <c r="E1066" s="86">
        <f t="shared" si="59"/>
        <v>368.6629150561439</v>
      </c>
      <c r="F1066" s="9">
        <f t="shared" si="61"/>
        <v>18472165506.462597</v>
      </c>
      <c r="G1066" s="1"/>
      <c r="H1066" s="1"/>
      <c r="I1066" s="1"/>
      <c r="J1066" s="1"/>
      <c r="K1066" s="1"/>
    </row>
    <row r="1067" spans="1:11">
      <c r="A1067" s="9">
        <f t="shared" si="60"/>
        <v>1031.9946</v>
      </c>
      <c r="B1067" s="1">
        <v>17.199909999999999</v>
      </c>
      <c r="C1067" s="1">
        <v>36.478999999999999</v>
      </c>
      <c r="D1067" s="1">
        <v>343</v>
      </c>
      <c r="E1067" s="86">
        <f t="shared" si="59"/>
        <v>368.86422928259435</v>
      </c>
      <c r="F1067" s="9">
        <f t="shared" si="61"/>
        <v>18512546642.263046</v>
      </c>
      <c r="G1067" s="1"/>
      <c r="H1067" s="1"/>
      <c r="I1067" s="1"/>
      <c r="J1067" s="1"/>
      <c r="K1067" s="1"/>
    </row>
    <row r="1068" spans="1:11">
      <c r="A1068" s="9">
        <f t="shared" si="60"/>
        <v>1032.9947999999999</v>
      </c>
      <c r="B1068" s="1">
        <v>17.21658</v>
      </c>
      <c r="C1068" s="1">
        <v>36.389000000000003</v>
      </c>
      <c r="D1068" s="1">
        <v>338</v>
      </c>
      <c r="E1068" s="86">
        <f t="shared" si="59"/>
        <v>368.92082703008708</v>
      </c>
      <c r="F1068" s="9">
        <f t="shared" si="61"/>
        <v>18523911361.667519</v>
      </c>
      <c r="G1068" s="1"/>
      <c r="H1068" s="1"/>
      <c r="I1068" s="1"/>
      <c r="J1068" s="1"/>
      <c r="K1068" s="1"/>
    </row>
    <row r="1069" spans="1:11">
      <c r="A1069" s="9">
        <f t="shared" si="60"/>
        <v>1033.9943999999998</v>
      </c>
      <c r="B1069" s="1">
        <v>17.233239999999999</v>
      </c>
      <c r="C1069" s="1">
        <v>36.298999999999999</v>
      </c>
      <c r="D1069" s="1">
        <v>358</v>
      </c>
      <c r="E1069" s="86">
        <f t="shared" si="59"/>
        <v>368.803840335465</v>
      </c>
      <c r="F1069" s="9">
        <f t="shared" si="61"/>
        <v>18500426424.561924</v>
      </c>
      <c r="G1069" s="1"/>
      <c r="H1069" s="1"/>
      <c r="I1069" s="1"/>
      <c r="J1069" s="1"/>
      <c r="K1069" s="1"/>
    </row>
    <row r="1070" spans="1:11">
      <c r="A1070" s="9">
        <f t="shared" si="60"/>
        <v>1034.9946</v>
      </c>
      <c r="B1070" s="1">
        <v>17.24991</v>
      </c>
      <c r="C1070" s="1">
        <v>36.389000000000003</v>
      </c>
      <c r="D1070" s="1">
        <v>362</v>
      </c>
      <c r="E1070" s="86">
        <f t="shared" si="59"/>
        <v>368.62200646350612</v>
      </c>
      <c r="F1070" s="9">
        <f t="shared" si="61"/>
        <v>18463967833.269794</v>
      </c>
      <c r="G1070" s="1"/>
      <c r="H1070" s="1"/>
      <c r="I1070" s="1"/>
      <c r="J1070" s="1"/>
      <c r="K1070" s="1"/>
    </row>
    <row r="1071" spans="1:11">
      <c r="A1071" s="9">
        <f t="shared" si="60"/>
        <v>1035.9942000000001</v>
      </c>
      <c r="B1071" s="1">
        <v>17.266570000000002</v>
      </c>
      <c r="C1071" s="1">
        <v>36.298999999999999</v>
      </c>
      <c r="D1071" s="1">
        <v>317</v>
      </c>
      <c r="E1071" s="86">
        <f t="shared" si="59"/>
        <v>368.18339058169795</v>
      </c>
      <c r="F1071" s="9">
        <f t="shared" si="61"/>
        <v>18376244948.237637</v>
      </c>
      <c r="G1071" s="1"/>
      <c r="H1071" s="1"/>
      <c r="I1071" s="1"/>
      <c r="J1071" s="1"/>
      <c r="K1071" s="1"/>
    </row>
    <row r="1072" spans="1:11">
      <c r="A1072" s="9">
        <f t="shared" si="60"/>
        <v>1036.9944</v>
      </c>
      <c r="B1072" s="1">
        <v>17.283239999999999</v>
      </c>
      <c r="C1072" s="1">
        <v>36.121000000000002</v>
      </c>
      <c r="D1072" s="1">
        <v>336</v>
      </c>
      <c r="E1072" s="86">
        <f t="shared" si="59"/>
        <v>367.67082207541347</v>
      </c>
      <c r="F1072" s="9">
        <f t="shared" si="61"/>
        <v>18274128082.902191</v>
      </c>
      <c r="G1072" s="1"/>
      <c r="H1072" s="1"/>
      <c r="I1072" s="1"/>
      <c r="J1072" s="1"/>
      <c r="K1072" s="1"/>
    </row>
    <row r="1073" spans="1:11">
      <c r="A1073" s="9">
        <f t="shared" si="60"/>
        <v>1037.9946</v>
      </c>
      <c r="B1073" s="1">
        <v>17.299910000000001</v>
      </c>
      <c r="C1073" s="1">
        <v>36.121000000000002</v>
      </c>
      <c r="D1073" s="1">
        <v>390</v>
      </c>
      <c r="E1073" s="86">
        <f t="shared" si="59"/>
        <v>367.17614345422783</v>
      </c>
      <c r="F1073" s="9">
        <f t="shared" si="61"/>
        <v>18175979494.423744</v>
      </c>
      <c r="G1073" s="1"/>
      <c r="H1073" s="1"/>
      <c r="I1073" s="1"/>
      <c r="J1073" s="1"/>
      <c r="K1073" s="1"/>
    </row>
    <row r="1074" spans="1:11">
      <c r="A1074" s="9">
        <f t="shared" si="60"/>
        <v>1038.9941999999999</v>
      </c>
      <c r="B1074" s="1">
        <v>17.316569999999999</v>
      </c>
      <c r="C1074" s="1">
        <v>36.033000000000001</v>
      </c>
      <c r="D1074" s="1">
        <v>328</v>
      </c>
      <c r="E1074" s="86">
        <f t="shared" si="59"/>
        <v>366.48874780390258</v>
      </c>
      <c r="F1074" s="9">
        <f t="shared" si="61"/>
        <v>18040251204.945431</v>
      </c>
      <c r="G1074" s="1"/>
      <c r="H1074" s="1"/>
      <c r="I1074" s="1"/>
      <c r="J1074" s="1"/>
      <c r="K1074" s="1"/>
    </row>
    <row r="1075" spans="1:11">
      <c r="A1075" s="9">
        <f t="shared" si="60"/>
        <v>1039.9944</v>
      </c>
      <c r="B1075" s="1">
        <v>17.33324</v>
      </c>
      <c r="C1075" s="1">
        <v>35.945</v>
      </c>
      <c r="D1075" s="1">
        <v>314</v>
      </c>
      <c r="E1075" s="86">
        <f t="shared" si="59"/>
        <v>365.60499797283313</v>
      </c>
      <c r="F1075" s="9">
        <f t="shared" si="61"/>
        <v>17866870776.762474</v>
      </c>
      <c r="G1075" s="1"/>
      <c r="H1075" s="1"/>
      <c r="I1075" s="1"/>
      <c r="J1075" s="1"/>
      <c r="K1075" s="1"/>
    </row>
    <row r="1076" spans="1:11">
      <c r="A1076" s="9">
        <f t="shared" si="60"/>
        <v>1040.9946</v>
      </c>
      <c r="B1076" s="1">
        <v>17.349910000000001</v>
      </c>
      <c r="C1076" s="1">
        <v>35.771000000000001</v>
      </c>
      <c r="D1076" s="1">
        <v>376</v>
      </c>
      <c r="E1076" s="86">
        <f t="shared" si="59"/>
        <v>364.83538274415366</v>
      </c>
      <c r="F1076" s="9">
        <f t="shared" si="61"/>
        <v>17716902824.437469</v>
      </c>
      <c r="G1076" s="1"/>
      <c r="H1076" s="1"/>
      <c r="I1076" s="1"/>
      <c r="J1076" s="1"/>
      <c r="K1076" s="1"/>
    </row>
    <row r="1077" spans="1:11">
      <c r="A1077" s="9">
        <f t="shared" si="60"/>
        <v>1041.9941999999999</v>
      </c>
      <c r="B1077" s="1">
        <v>17.366569999999999</v>
      </c>
      <c r="C1077" s="1">
        <v>35.683999999999997</v>
      </c>
      <c r="D1077" s="1">
        <v>345</v>
      </c>
      <c r="E1077" s="86">
        <f t="shared" si="59"/>
        <v>364.14650714844953</v>
      </c>
      <c r="F1077" s="9">
        <f t="shared" si="61"/>
        <v>17583470390.039139</v>
      </c>
      <c r="G1077" s="1"/>
      <c r="H1077" s="1"/>
      <c r="I1077" s="1"/>
      <c r="J1077" s="1"/>
      <c r="K1077" s="1"/>
    </row>
    <row r="1078" spans="1:11">
      <c r="A1078" s="9">
        <f t="shared" si="60"/>
        <v>1042.9944</v>
      </c>
      <c r="B1078" s="1">
        <v>17.383240000000001</v>
      </c>
      <c r="C1078" s="1">
        <v>35.771000000000001</v>
      </c>
      <c r="D1078" s="1">
        <v>296</v>
      </c>
      <c r="E1078" s="86">
        <f t="shared" si="59"/>
        <v>363.39062198318419</v>
      </c>
      <c r="F1078" s="9">
        <f t="shared" si="61"/>
        <v>17437927236.310791</v>
      </c>
      <c r="G1078" s="1"/>
      <c r="H1078" s="1"/>
      <c r="I1078" s="1"/>
      <c r="J1078" s="1"/>
      <c r="K1078" s="1"/>
    </row>
    <row r="1079" spans="1:11">
      <c r="A1079" s="9">
        <f t="shared" si="60"/>
        <v>1043.9946</v>
      </c>
      <c r="B1079" s="1">
        <v>17.399909999999998</v>
      </c>
      <c r="C1079" s="1">
        <v>35.427</v>
      </c>
      <c r="D1079" s="1">
        <v>343</v>
      </c>
      <c r="E1079" s="86">
        <f t="shared" si="59"/>
        <v>362.68057413832389</v>
      </c>
      <c r="F1079" s="9">
        <f t="shared" si="61"/>
        <v>17302034683.226006</v>
      </c>
      <c r="G1079" s="1"/>
      <c r="H1079" s="1"/>
      <c r="I1079" s="1"/>
      <c r="J1079" s="1"/>
      <c r="K1079" s="1"/>
    </row>
    <row r="1080" spans="1:11">
      <c r="A1080" s="9">
        <f t="shared" si="60"/>
        <v>1044.9942000000001</v>
      </c>
      <c r="B1080" s="1">
        <v>17.41657</v>
      </c>
      <c r="C1080" s="1">
        <v>35.512</v>
      </c>
      <c r="D1080" s="1">
        <v>357</v>
      </c>
      <c r="E1080" s="86">
        <f t="shared" si="59"/>
        <v>361.90514535845284</v>
      </c>
      <c r="F1080" s="9">
        <f t="shared" si="61"/>
        <v>17154538178.473661</v>
      </c>
      <c r="G1080" s="1"/>
      <c r="H1080" s="1"/>
      <c r="I1080" s="1"/>
      <c r="J1080" s="1"/>
      <c r="K1080" s="1"/>
    </row>
    <row r="1081" spans="1:11">
      <c r="A1081" s="9">
        <f t="shared" si="60"/>
        <v>1045.9944</v>
      </c>
      <c r="B1081" s="1">
        <v>17.433240000000001</v>
      </c>
      <c r="C1081" s="1">
        <v>35.512</v>
      </c>
      <c r="D1081" s="1">
        <v>357</v>
      </c>
      <c r="E1081" s="86">
        <f t="shared" si="59"/>
        <v>361.10628802318723</v>
      </c>
      <c r="F1081" s="9">
        <f t="shared" si="61"/>
        <v>17003573531.026899</v>
      </c>
      <c r="G1081" s="1"/>
      <c r="H1081" s="1"/>
      <c r="I1081" s="1"/>
      <c r="J1081" s="1"/>
      <c r="K1081" s="1"/>
    </row>
    <row r="1082" spans="1:11">
      <c r="A1082" s="9">
        <f t="shared" si="60"/>
        <v>1046.9946</v>
      </c>
      <c r="B1082" s="1">
        <v>17.449909999999999</v>
      </c>
      <c r="C1082" s="1">
        <v>35.945</v>
      </c>
      <c r="D1082" s="1">
        <v>324</v>
      </c>
      <c r="E1082" s="86">
        <f t="shared" si="59"/>
        <v>360.19965048294205</v>
      </c>
      <c r="F1082" s="9">
        <f t="shared" si="61"/>
        <v>16833450578.571081</v>
      </c>
      <c r="G1082" s="1"/>
      <c r="H1082" s="1"/>
      <c r="I1082" s="1"/>
      <c r="J1082" s="1"/>
      <c r="K1082" s="1"/>
    </row>
    <row r="1083" spans="1:11">
      <c r="A1083" s="9">
        <f t="shared" si="60"/>
        <v>1047.9942000000001</v>
      </c>
      <c r="B1083" s="1">
        <v>17.466570000000001</v>
      </c>
      <c r="C1083" s="1">
        <v>36.659999999999997</v>
      </c>
      <c r="D1083" s="1">
        <v>351</v>
      </c>
      <c r="E1083" s="86">
        <f t="shared" si="59"/>
        <v>359.2827542919465</v>
      </c>
      <c r="F1083" s="9">
        <f t="shared" si="61"/>
        <v>16662704235.54948</v>
      </c>
      <c r="G1083" s="1"/>
      <c r="H1083" s="1"/>
      <c r="I1083" s="1"/>
      <c r="J1083" s="1"/>
      <c r="K1083" s="1"/>
    </row>
    <row r="1084" spans="1:11">
      <c r="A1084" s="9">
        <f t="shared" si="60"/>
        <v>1048.9943999999998</v>
      </c>
      <c r="B1084" s="1">
        <v>17.483239999999999</v>
      </c>
      <c r="C1084" s="1">
        <v>36.389000000000003</v>
      </c>
      <c r="D1084" s="1">
        <v>349</v>
      </c>
      <c r="E1084" s="86">
        <f t="shared" si="59"/>
        <v>358.49485011564292</v>
      </c>
      <c r="F1084" s="9">
        <f t="shared" si="61"/>
        <v>16517019637.158392</v>
      </c>
      <c r="G1084" s="1"/>
      <c r="H1084" s="1"/>
      <c r="I1084" s="1"/>
      <c r="J1084" s="1"/>
      <c r="K1084" s="1"/>
    </row>
    <row r="1085" spans="1:11">
      <c r="A1085" s="9">
        <f t="shared" si="60"/>
        <v>1049.9939999999999</v>
      </c>
      <c r="B1085" s="1">
        <v>17.4999</v>
      </c>
      <c r="C1085" s="1">
        <v>37.595999999999997</v>
      </c>
      <c r="D1085" s="1">
        <v>325</v>
      </c>
      <c r="E1085" s="86">
        <f t="shared" ref="E1085:E1148" si="62">(AVERAGE(D1061:D1085)-E1084)*(2/(1+25))+E1084</f>
        <v>357.64755395290115</v>
      </c>
      <c r="F1085" s="9">
        <f t="shared" si="61"/>
        <v>16361421633.244556</v>
      </c>
      <c r="G1085" s="1"/>
      <c r="H1085" s="1"/>
      <c r="I1085" s="1"/>
      <c r="J1085" s="1"/>
      <c r="K1085" s="1"/>
    </row>
    <row r="1086" spans="1:11">
      <c r="A1086" s="9">
        <f t="shared" si="60"/>
        <v>1050.9942000000001</v>
      </c>
      <c r="B1086" s="1">
        <v>17.516570000000002</v>
      </c>
      <c r="C1086" s="1">
        <v>38.081000000000003</v>
      </c>
      <c r="D1086" s="1">
        <v>283</v>
      </c>
      <c r="E1086" s="86">
        <f t="shared" si="62"/>
        <v>356.54851134113954</v>
      </c>
      <c r="F1086" s="9">
        <f t="shared" si="61"/>
        <v>16161233687.277966</v>
      </c>
      <c r="G1086" s="1"/>
      <c r="H1086" s="1"/>
      <c r="I1086" s="1"/>
      <c r="J1086" s="1"/>
      <c r="K1086" s="1"/>
    </row>
    <row r="1087" spans="1:11">
      <c r="A1087" s="9">
        <f t="shared" si="60"/>
        <v>1051.9944</v>
      </c>
      <c r="B1087" s="1">
        <v>17.533239999999999</v>
      </c>
      <c r="C1087" s="1">
        <v>38.279000000000003</v>
      </c>
      <c r="D1087" s="1">
        <v>288</v>
      </c>
      <c r="E1087" s="86">
        <f t="shared" si="62"/>
        <v>355.28785662259037</v>
      </c>
      <c r="F1087" s="9">
        <f t="shared" si="61"/>
        <v>15933876840.375181</v>
      </c>
      <c r="G1087" s="1"/>
      <c r="H1087" s="1"/>
      <c r="I1087" s="1"/>
      <c r="J1087" s="1"/>
      <c r="K1087" s="1"/>
    </row>
    <row r="1088" spans="1:11">
      <c r="A1088" s="9">
        <f t="shared" si="60"/>
        <v>1052.9940000000001</v>
      </c>
      <c r="B1088" s="1">
        <v>17.549900000000001</v>
      </c>
      <c r="C1088" s="1">
        <v>38.680999999999997</v>
      </c>
      <c r="D1088" s="1">
        <v>294</v>
      </c>
      <c r="E1088" s="86">
        <f t="shared" si="62"/>
        <v>354.00725226700649</v>
      </c>
      <c r="F1088" s="9">
        <f t="shared" si="61"/>
        <v>15705386791.877329</v>
      </c>
      <c r="G1088" s="1"/>
      <c r="H1088" s="1"/>
      <c r="I1088" s="1"/>
      <c r="J1088" s="1"/>
      <c r="K1088" s="1"/>
    </row>
    <row r="1089" spans="1:11">
      <c r="A1089" s="9">
        <f t="shared" si="60"/>
        <v>1053.9941999999999</v>
      </c>
      <c r="B1089" s="1">
        <v>17.566569999999999</v>
      </c>
      <c r="C1089" s="1">
        <v>38.783000000000001</v>
      </c>
      <c r="D1089" s="1">
        <v>277</v>
      </c>
      <c r="E1089" s="86">
        <f t="shared" si="62"/>
        <v>352.60361747723675</v>
      </c>
      <c r="F1089" s="9">
        <f t="shared" si="61"/>
        <v>15457777588.165253</v>
      </c>
      <c r="G1089" s="1"/>
      <c r="H1089" s="1"/>
      <c r="I1089" s="1"/>
      <c r="J1089" s="1"/>
      <c r="K1089" s="1"/>
    </row>
    <row r="1090" spans="1:11">
      <c r="A1090" s="9">
        <f t="shared" si="60"/>
        <v>1054.9938</v>
      </c>
      <c r="B1090" s="1">
        <v>17.58323</v>
      </c>
      <c r="C1090" s="1">
        <v>38.58</v>
      </c>
      <c r="D1090" s="1">
        <v>293</v>
      </c>
      <c r="E1090" s="86">
        <f t="shared" si="62"/>
        <v>351.09872382514163</v>
      </c>
      <c r="F1090" s="9">
        <f t="shared" si="61"/>
        <v>15195570282.013401</v>
      </c>
      <c r="G1090" s="1"/>
      <c r="H1090" s="1"/>
      <c r="I1090" s="1"/>
      <c r="J1090" s="1"/>
      <c r="K1090" s="1"/>
    </row>
    <row r="1091" spans="1:11">
      <c r="A1091" s="9">
        <f t="shared" si="60"/>
        <v>1055.9940000000001</v>
      </c>
      <c r="B1091" s="1">
        <v>17.599900000000002</v>
      </c>
      <c r="C1091" s="1">
        <v>38.783000000000001</v>
      </c>
      <c r="D1091" s="1">
        <v>302</v>
      </c>
      <c r="E1091" s="86">
        <f t="shared" si="62"/>
        <v>349.46343737705382</v>
      </c>
      <c r="F1091" s="9">
        <f t="shared" si="61"/>
        <v>14914440900.075632</v>
      </c>
      <c r="G1091" s="1"/>
      <c r="H1091" s="1"/>
      <c r="I1091" s="1"/>
      <c r="J1091" s="1"/>
      <c r="K1091" s="1"/>
    </row>
    <row r="1092" spans="1:11">
      <c r="A1092" s="9">
        <f t="shared" si="60"/>
        <v>1056.9941999999999</v>
      </c>
      <c r="B1092" s="1">
        <v>17.616569999999999</v>
      </c>
      <c r="C1092" s="1">
        <v>38.988</v>
      </c>
      <c r="D1092" s="1">
        <v>289</v>
      </c>
      <c r="E1092" s="86">
        <f t="shared" si="62"/>
        <v>347.78778834804967</v>
      </c>
      <c r="F1092" s="9">
        <f t="shared" si="61"/>
        <v>14630437570.910536</v>
      </c>
      <c r="G1092" s="1"/>
      <c r="H1092" s="1"/>
      <c r="I1092" s="1"/>
      <c r="J1092" s="1"/>
      <c r="K1092" s="1"/>
    </row>
    <row r="1093" spans="1:11">
      <c r="A1093" s="9">
        <f t="shared" si="60"/>
        <v>1057.9944</v>
      </c>
      <c r="B1093" s="1">
        <v>17.633240000000001</v>
      </c>
      <c r="C1093" s="1">
        <v>38.988</v>
      </c>
      <c r="D1093" s="1">
        <v>289</v>
      </c>
      <c r="E1093" s="86">
        <f t="shared" si="62"/>
        <v>346.09026616743046</v>
      </c>
      <c r="F1093" s="9">
        <f t="shared" si="61"/>
        <v>14346882435.108273</v>
      </c>
      <c r="G1093" s="1"/>
      <c r="H1093" s="1"/>
      <c r="I1093" s="1"/>
      <c r="J1093" s="1"/>
      <c r="K1093" s="1"/>
    </row>
    <row r="1094" spans="1:11">
      <c r="A1094" s="9">
        <f t="shared" si="60"/>
        <v>1058.9939999999999</v>
      </c>
      <c r="B1094" s="1">
        <v>17.649899999999999</v>
      </c>
      <c r="C1094" s="1">
        <v>38.783000000000001</v>
      </c>
      <c r="D1094" s="1">
        <v>277</v>
      </c>
      <c r="E1094" s="86">
        <f t="shared" si="62"/>
        <v>344.27409184685888</v>
      </c>
      <c r="F1094" s="9">
        <f t="shared" si="61"/>
        <v>14048092732.762253</v>
      </c>
      <c r="G1094" s="1"/>
      <c r="H1094" s="1"/>
      <c r="I1094" s="1"/>
      <c r="J1094" s="1"/>
      <c r="K1094" s="1"/>
    </row>
    <row r="1095" spans="1:11">
      <c r="A1095" s="9">
        <f t="shared" si="60"/>
        <v>1059.9942000000001</v>
      </c>
      <c r="B1095" s="1">
        <v>17.66657</v>
      </c>
      <c r="C1095" s="1">
        <v>38.783000000000001</v>
      </c>
      <c r="D1095" s="1">
        <v>270</v>
      </c>
      <c r="E1095" s="86">
        <f t="shared" si="62"/>
        <v>342.31454632017744</v>
      </c>
      <c r="F1095" s="9">
        <f t="shared" si="61"/>
        <v>13730976307.707634</v>
      </c>
      <c r="G1095" s="1"/>
      <c r="H1095" s="1"/>
      <c r="I1095" s="1"/>
      <c r="J1095" s="1"/>
      <c r="K1095" s="1"/>
    </row>
    <row r="1096" spans="1:11">
      <c r="A1096" s="9">
        <f t="shared" si="60"/>
        <v>1060.9944</v>
      </c>
      <c r="B1096" s="1">
        <v>17.683240000000001</v>
      </c>
      <c r="C1096" s="1">
        <v>38.988</v>
      </c>
      <c r="D1096" s="1">
        <v>260</v>
      </c>
      <c r="E1096" s="86">
        <f t="shared" si="62"/>
        <v>340.33035044939459</v>
      </c>
      <c r="F1096" s="9">
        <f t="shared" si="61"/>
        <v>13415372118.84663</v>
      </c>
      <c r="G1096" s="1"/>
      <c r="H1096" s="1"/>
      <c r="I1096" s="1"/>
      <c r="J1096" s="1"/>
      <c r="K1096" s="1"/>
    </row>
    <row r="1097" spans="1:11">
      <c r="A1097" s="9">
        <f t="shared" si="60"/>
        <v>1061.9939999999999</v>
      </c>
      <c r="B1097" s="1">
        <v>17.6999</v>
      </c>
      <c r="C1097" s="1">
        <v>39.195</v>
      </c>
      <c r="D1097" s="1">
        <v>261</v>
      </c>
      <c r="E1097" s="86">
        <f t="shared" si="62"/>
        <v>338.26801579944117</v>
      </c>
      <c r="F1097" s="9">
        <f t="shared" si="61"/>
        <v>13093137954.937859</v>
      </c>
      <c r="G1097" s="1"/>
      <c r="H1097" s="1"/>
      <c r="I1097" s="1"/>
      <c r="J1097" s="1"/>
      <c r="K1097" s="1"/>
    </row>
    <row r="1098" spans="1:11">
      <c r="A1098" s="9">
        <f t="shared" si="60"/>
        <v>1062.9942000000001</v>
      </c>
      <c r="B1098" s="1">
        <v>17.716570000000001</v>
      </c>
      <c r="C1098" s="1">
        <v>38.988</v>
      </c>
      <c r="D1098" s="1">
        <v>282</v>
      </c>
      <c r="E1098" s="86">
        <f t="shared" si="62"/>
        <v>336.03201458409956</v>
      </c>
      <c r="F1098" s="9">
        <f t="shared" si="61"/>
        <v>12750365154.355381</v>
      </c>
      <c r="G1098" s="1"/>
      <c r="H1098" s="1"/>
      <c r="I1098" s="1"/>
      <c r="J1098" s="1"/>
      <c r="K1098" s="1"/>
    </row>
    <row r="1099" spans="1:11">
      <c r="A1099" s="9">
        <f t="shared" si="60"/>
        <v>1063.9938</v>
      </c>
      <c r="B1099" s="1">
        <v>17.733229999999999</v>
      </c>
      <c r="C1099" s="1">
        <v>39.299999999999997</v>
      </c>
      <c r="D1099" s="1">
        <v>288</v>
      </c>
      <c r="E1099" s="86">
        <f t="shared" si="62"/>
        <v>333.84493653916883</v>
      </c>
      <c r="F1099" s="9">
        <f t="shared" si="61"/>
        <v>12421646750.380075</v>
      </c>
      <c r="G1099" s="1"/>
      <c r="H1099" s="1"/>
      <c r="I1099" s="1"/>
      <c r="J1099" s="1"/>
      <c r="K1099" s="1"/>
    </row>
    <row r="1100" spans="1:11">
      <c r="A1100" s="9">
        <f t="shared" si="60"/>
        <v>1064.9939999999999</v>
      </c>
      <c r="B1100" s="1">
        <v>17.7499</v>
      </c>
      <c r="C1100" s="1">
        <v>39.511000000000003</v>
      </c>
      <c r="D1100" s="1">
        <v>308</v>
      </c>
      <c r="E1100" s="86">
        <f t="shared" si="62"/>
        <v>331.80763372846354</v>
      </c>
      <c r="F1100" s="9">
        <f t="shared" si="61"/>
        <v>12121196550.913296</v>
      </c>
      <c r="G1100" s="1"/>
      <c r="H1100" s="1"/>
      <c r="I1100" s="1"/>
      <c r="J1100" s="1"/>
      <c r="K1100" s="1"/>
    </row>
    <row r="1101" spans="1:11">
      <c r="A1101" s="9">
        <f t="shared" si="60"/>
        <v>1065.9942000000001</v>
      </c>
      <c r="B1101" s="1">
        <v>17.766570000000002</v>
      </c>
      <c r="C1101" s="1">
        <v>39.299999999999997</v>
      </c>
      <c r="D1101" s="1">
        <v>295</v>
      </c>
      <c r="E1101" s="86">
        <f t="shared" si="62"/>
        <v>329.67781574935094</v>
      </c>
      <c r="F1101" s="9">
        <f t="shared" si="61"/>
        <v>11812964438.88147</v>
      </c>
      <c r="G1101" s="1"/>
      <c r="H1101" s="1"/>
      <c r="I1101" s="1"/>
      <c r="J1101" s="1"/>
      <c r="K1101" s="1"/>
    </row>
    <row r="1102" spans="1:11">
      <c r="A1102" s="9">
        <f t="shared" si="60"/>
        <v>1066.9938</v>
      </c>
      <c r="B1102" s="1">
        <v>17.78323</v>
      </c>
      <c r="C1102" s="1">
        <v>39.616999999999997</v>
      </c>
      <c r="D1102" s="1">
        <v>313</v>
      </c>
      <c r="E1102" s="86">
        <f t="shared" si="62"/>
        <v>327.61336838401627</v>
      </c>
      <c r="F1102" s="9">
        <f t="shared" si="61"/>
        <v>11519840339.703625</v>
      </c>
      <c r="G1102" s="1"/>
      <c r="H1102" s="1"/>
      <c r="I1102" s="1"/>
      <c r="J1102" s="1"/>
      <c r="K1102" s="1"/>
    </row>
    <row r="1103" spans="1:11">
      <c r="A1103" s="9">
        <f t="shared" si="60"/>
        <v>1067.9940000000001</v>
      </c>
      <c r="B1103" s="1">
        <v>17.799900000000001</v>
      </c>
      <c r="C1103" s="1">
        <v>39.616999999999997</v>
      </c>
      <c r="D1103" s="1">
        <v>294</v>
      </c>
      <c r="E1103" s="86">
        <f t="shared" si="62"/>
        <v>325.70157081601502</v>
      </c>
      <c r="F1103" s="9">
        <f t="shared" si="61"/>
        <v>11253287449.595158</v>
      </c>
      <c r="G1103" s="1"/>
      <c r="H1103" s="1"/>
      <c r="I1103" s="1"/>
      <c r="J1103" s="1"/>
      <c r="K1103" s="1"/>
    </row>
    <row r="1104" spans="1:11">
      <c r="A1104" s="9">
        <f t="shared" si="60"/>
        <v>1068.9941999999999</v>
      </c>
      <c r="B1104" s="1">
        <v>17.816569999999999</v>
      </c>
      <c r="C1104" s="1">
        <v>39.939</v>
      </c>
      <c r="D1104" s="1">
        <v>349</v>
      </c>
      <c r="E1104" s="86">
        <f t="shared" si="62"/>
        <v>323.95529613786005</v>
      </c>
      <c r="F1104" s="9">
        <f t="shared" si="61"/>
        <v>11013879923.519604</v>
      </c>
      <c r="G1104" s="1"/>
      <c r="H1104" s="1"/>
      <c r="I1104" s="1"/>
      <c r="J1104" s="1"/>
      <c r="K1104" s="1"/>
    </row>
    <row r="1105" spans="1:11">
      <c r="A1105" s="9">
        <f t="shared" si="60"/>
        <v>1069.9938</v>
      </c>
      <c r="B1105" s="1">
        <v>17.83323</v>
      </c>
      <c r="C1105" s="1">
        <v>40.265999999999998</v>
      </c>
      <c r="D1105" s="1">
        <v>359</v>
      </c>
      <c r="E1105" s="86">
        <f t="shared" si="62"/>
        <v>322.34950412725544</v>
      </c>
      <c r="F1105" s="9">
        <f t="shared" si="61"/>
        <v>10797122428.835707</v>
      </c>
      <c r="G1105" s="1"/>
      <c r="H1105" s="1"/>
      <c r="I1105" s="1"/>
      <c r="J1105" s="1"/>
      <c r="K1105" s="1"/>
    </row>
    <row r="1106" spans="1:11">
      <c r="A1106" s="9">
        <f t="shared" si="60"/>
        <v>1070.9940000000001</v>
      </c>
      <c r="B1106" s="1">
        <v>17.849900000000002</v>
      </c>
      <c r="C1106" s="1">
        <v>40.598999999999997</v>
      </c>
      <c r="D1106" s="1">
        <v>366</v>
      </c>
      <c r="E1106" s="86">
        <f t="shared" si="62"/>
        <v>320.89492688669731</v>
      </c>
      <c r="F1106" s="9">
        <f t="shared" si="61"/>
        <v>10603552844.319016</v>
      </c>
      <c r="G1106" s="1"/>
      <c r="H1106" s="1"/>
      <c r="I1106" s="1"/>
      <c r="J1106" s="1"/>
      <c r="K1106" s="1"/>
    </row>
    <row r="1107" spans="1:11">
      <c r="A1107" s="9">
        <f t="shared" si="60"/>
        <v>1071.9941999999999</v>
      </c>
      <c r="B1107" s="1">
        <v>17.866569999999999</v>
      </c>
      <c r="C1107" s="1">
        <v>40.710999999999999</v>
      </c>
      <c r="D1107" s="1">
        <v>314</v>
      </c>
      <c r="E1107" s="86">
        <f t="shared" si="62"/>
        <v>319.52147097233598</v>
      </c>
      <c r="F1107" s="9">
        <f t="shared" si="61"/>
        <v>10423178794.552763</v>
      </c>
      <c r="G1107" s="1"/>
      <c r="H1107" s="1"/>
      <c r="I1107" s="1"/>
      <c r="J1107" s="1"/>
      <c r="K1107" s="1"/>
    </row>
    <row r="1108" spans="1:11">
      <c r="A1108" s="9">
        <f t="shared" si="60"/>
        <v>1072.9938</v>
      </c>
      <c r="B1108" s="1">
        <v>17.883230000000001</v>
      </c>
      <c r="C1108" s="1">
        <v>40.710999999999999</v>
      </c>
      <c r="D1108" s="1">
        <v>333</v>
      </c>
      <c r="E1108" s="86">
        <f t="shared" si="62"/>
        <v>318.19828089754088</v>
      </c>
      <c r="F1108" s="9">
        <f t="shared" si="61"/>
        <v>10251592058.166748</v>
      </c>
      <c r="G1108" s="1"/>
      <c r="H1108" s="1"/>
      <c r="I1108" s="1"/>
      <c r="J1108" s="1"/>
      <c r="K1108" s="1"/>
    </row>
    <row r="1109" spans="1:11">
      <c r="A1109" s="9">
        <f t="shared" si="60"/>
        <v>1073.9939999999999</v>
      </c>
      <c r="B1109" s="1">
        <v>17.899899999999999</v>
      </c>
      <c r="C1109" s="1">
        <v>40.938000000000002</v>
      </c>
      <c r="D1109" s="1">
        <v>335</v>
      </c>
      <c r="E1109" s="86">
        <f t="shared" si="62"/>
        <v>316.93379775157621</v>
      </c>
      <c r="F1109" s="9">
        <f t="shared" si="61"/>
        <v>10089606269.197006</v>
      </c>
      <c r="G1109" s="1"/>
      <c r="H1109" s="1"/>
      <c r="I1109" s="1"/>
      <c r="J1109" s="1"/>
      <c r="K1109" s="1"/>
    </row>
    <row r="1110" spans="1:11">
      <c r="A1110" s="9">
        <f t="shared" si="60"/>
        <v>1074.9936</v>
      </c>
      <c r="B1110" s="1">
        <v>17.91656</v>
      </c>
      <c r="C1110" s="1">
        <v>40.938000000000002</v>
      </c>
      <c r="D1110" s="1">
        <v>304</v>
      </c>
      <c r="E1110" s="86">
        <f t="shared" si="62"/>
        <v>315.70196715530113</v>
      </c>
      <c r="F1110" s="9">
        <f t="shared" si="61"/>
        <v>9933656815.125515</v>
      </c>
      <c r="G1110" s="1"/>
      <c r="H1110" s="1"/>
      <c r="I1110" s="1"/>
      <c r="J1110" s="1"/>
      <c r="K1110" s="1"/>
    </row>
    <row r="1111" spans="1:11">
      <c r="A1111" s="9">
        <f t="shared" si="60"/>
        <v>1075.9938</v>
      </c>
      <c r="B1111" s="1">
        <v>17.933229999999998</v>
      </c>
      <c r="C1111" s="1">
        <v>40.823999999999998</v>
      </c>
      <c r="D1111" s="1">
        <v>318</v>
      </c>
      <c r="E1111" s="86">
        <f t="shared" si="62"/>
        <v>314.67258506643179</v>
      </c>
      <c r="F1111" s="9">
        <f t="shared" si="61"/>
        <v>9804729841.6804428</v>
      </c>
      <c r="G1111" s="1"/>
      <c r="H1111" s="1"/>
      <c r="I1111" s="1"/>
      <c r="J1111" s="1"/>
      <c r="K1111" s="1"/>
    </row>
    <row r="1112" spans="1:11">
      <c r="A1112" s="9">
        <f t="shared" si="60"/>
        <v>1076.9939999999999</v>
      </c>
      <c r="B1112" s="1">
        <v>17.9499</v>
      </c>
      <c r="C1112" s="1">
        <v>41.052</v>
      </c>
      <c r="D1112" s="1">
        <v>363</v>
      </c>
      <c r="E1112" s="86">
        <f t="shared" si="62"/>
        <v>313.95315544593706</v>
      </c>
      <c r="F1112" s="9">
        <f t="shared" si="61"/>
        <v>9715371444.8531075</v>
      </c>
      <c r="G1112" s="1"/>
      <c r="H1112" s="1"/>
      <c r="I1112" s="1"/>
      <c r="J1112" s="1"/>
      <c r="K1112" s="1"/>
    </row>
    <row r="1113" spans="1:11">
      <c r="A1113" s="9">
        <f t="shared" si="60"/>
        <v>1077.9936</v>
      </c>
      <c r="B1113" s="1">
        <v>17.966560000000001</v>
      </c>
      <c r="C1113" s="1">
        <v>41.514000000000003</v>
      </c>
      <c r="D1113" s="1">
        <v>335</v>
      </c>
      <c r="E1113" s="86">
        <f t="shared" si="62"/>
        <v>313.41522041163421</v>
      </c>
      <c r="F1113" s="9">
        <f t="shared" si="61"/>
        <v>9648956162.5786743</v>
      </c>
      <c r="G1113" s="1"/>
      <c r="H1113" s="1"/>
      <c r="I1113" s="1"/>
      <c r="J1113" s="1"/>
      <c r="K1113" s="1"/>
    </row>
    <row r="1114" spans="1:11">
      <c r="A1114" s="9">
        <f t="shared" si="60"/>
        <v>1078.9938</v>
      </c>
      <c r="B1114" s="1">
        <v>17.983229999999999</v>
      </c>
      <c r="C1114" s="1">
        <v>41.514000000000003</v>
      </c>
      <c r="D1114" s="1">
        <v>335</v>
      </c>
      <c r="E1114" s="86">
        <f t="shared" si="62"/>
        <v>313.09712653381621</v>
      </c>
      <c r="F1114" s="9">
        <f t="shared" si="61"/>
        <v>9609843774.8460541</v>
      </c>
      <c r="G1114" s="1"/>
      <c r="H1114" s="1"/>
      <c r="I1114" s="1"/>
      <c r="J1114" s="1"/>
      <c r="K1114" s="1"/>
    </row>
    <row r="1115" spans="1:11">
      <c r="A1115" s="9">
        <f t="shared" si="60"/>
        <v>1079.9939999999999</v>
      </c>
      <c r="B1115" s="1">
        <v>17.9999</v>
      </c>
      <c r="C1115" s="1">
        <v>40.938000000000002</v>
      </c>
      <c r="D1115" s="1">
        <v>385</v>
      </c>
      <c r="E1115" s="86">
        <f t="shared" si="62"/>
        <v>313.08657833890726</v>
      </c>
      <c r="F1115" s="9">
        <f t="shared" si="61"/>
        <v>9608548823.5459824</v>
      </c>
      <c r="G1115" s="1"/>
      <c r="H1115" s="1"/>
      <c r="I1115" s="1"/>
      <c r="J1115" s="1"/>
      <c r="K1115" s="1"/>
    </row>
    <row r="1116" spans="1:11">
      <c r="A1116" s="9">
        <f t="shared" si="60"/>
        <v>1080.9935999999998</v>
      </c>
      <c r="B1116" s="1">
        <v>18.016559999999998</v>
      </c>
      <c r="C1116" s="1">
        <v>41.396999999999998</v>
      </c>
      <c r="D1116" s="1">
        <v>327</v>
      </c>
      <c r="E1116" s="86">
        <f t="shared" si="62"/>
        <v>313.15376462052978</v>
      </c>
      <c r="F1116" s="9">
        <f t="shared" si="61"/>
        <v>9616799199.5350399</v>
      </c>
      <c r="G1116" s="1"/>
      <c r="H1116" s="1"/>
      <c r="I1116" s="1"/>
      <c r="J1116" s="1"/>
      <c r="K1116" s="1"/>
    </row>
    <row r="1117" spans="1:11">
      <c r="A1117" s="9">
        <f t="shared" si="60"/>
        <v>1081.9938</v>
      </c>
      <c r="B1117" s="1">
        <v>18.03323</v>
      </c>
      <c r="C1117" s="1">
        <v>41.281999999999996</v>
      </c>
      <c r="D1117" s="1">
        <v>302</v>
      </c>
      <c r="E1117" s="86">
        <f t="shared" si="62"/>
        <v>313.25578272664291</v>
      </c>
      <c r="F1117" s="9">
        <f t="shared" si="61"/>
        <v>9629337029.5602074</v>
      </c>
      <c r="G1117" s="1"/>
      <c r="H1117" s="1"/>
      <c r="I1117" s="1"/>
      <c r="J1117" s="1"/>
      <c r="K1117" s="1"/>
    </row>
    <row r="1118" spans="1:11">
      <c r="A1118" s="9">
        <f t="shared" si="60"/>
        <v>1082.9940000000001</v>
      </c>
      <c r="B1118" s="1">
        <v>18.049900000000001</v>
      </c>
      <c r="C1118" s="1">
        <v>41.165999999999997</v>
      </c>
      <c r="D1118" s="1">
        <v>325</v>
      </c>
      <c r="E1118" s="86">
        <f t="shared" si="62"/>
        <v>313.46072251690117</v>
      </c>
      <c r="F1118" s="9">
        <f t="shared" si="61"/>
        <v>9654560784.3346081</v>
      </c>
      <c r="G1118" s="1"/>
      <c r="H1118" s="1"/>
      <c r="I1118" s="1"/>
      <c r="J1118" s="1"/>
      <c r="K1118" s="1"/>
    </row>
    <row r="1119" spans="1:11">
      <c r="A1119" s="9">
        <f t="shared" si="60"/>
        <v>1083.9936</v>
      </c>
      <c r="B1119" s="1">
        <v>18.066559999999999</v>
      </c>
      <c r="C1119" s="1">
        <v>40.938000000000002</v>
      </c>
      <c r="D1119" s="1">
        <v>288</v>
      </c>
      <c r="E1119" s="86">
        <f t="shared" si="62"/>
        <v>313.68374386175492</v>
      </c>
      <c r="F1119" s="9">
        <f t="shared" si="61"/>
        <v>9682066267.19767</v>
      </c>
      <c r="G1119" s="1"/>
      <c r="H1119" s="1"/>
      <c r="I1119" s="1"/>
      <c r="J1119" s="1"/>
      <c r="K1119" s="1"/>
    </row>
    <row r="1120" spans="1:11">
      <c r="A1120" s="9">
        <f t="shared" si="60"/>
        <v>1084.9938</v>
      </c>
      <c r="B1120" s="1">
        <v>18.08323</v>
      </c>
      <c r="C1120" s="1">
        <v>40.710999999999999</v>
      </c>
      <c r="D1120" s="1">
        <v>283</v>
      </c>
      <c r="E1120" s="86">
        <f t="shared" si="62"/>
        <v>313.92960971854302</v>
      </c>
      <c r="F1120" s="9">
        <f t="shared" si="61"/>
        <v>9712457255.2585316</v>
      </c>
      <c r="G1120" s="1"/>
      <c r="H1120" s="1"/>
      <c r="I1120" s="1"/>
      <c r="J1120" s="1"/>
      <c r="K1120" s="1"/>
    </row>
    <row r="1121" spans="1:11">
      <c r="A1121" s="9">
        <f t="shared" si="60"/>
        <v>1085.9940000000001</v>
      </c>
      <c r="B1121" s="1">
        <v>18.099900000000002</v>
      </c>
      <c r="C1121" s="1">
        <v>40.823999999999998</v>
      </c>
      <c r="D1121" s="1">
        <v>307</v>
      </c>
      <c r="E1121" s="86">
        <f t="shared" si="62"/>
        <v>314.301178201732</v>
      </c>
      <c r="F1121" s="9">
        <f t="shared" si="61"/>
        <v>9758521788.4484024</v>
      </c>
      <c r="G1121" s="1"/>
      <c r="H1121" s="1"/>
      <c r="I1121" s="1"/>
      <c r="J1121" s="1"/>
      <c r="K1121" s="1"/>
    </row>
    <row r="1122" spans="1:11">
      <c r="A1122" s="9">
        <f t="shared" si="60"/>
        <v>1086.9936</v>
      </c>
      <c r="B1122" s="1">
        <v>18.11656</v>
      </c>
      <c r="C1122" s="1">
        <v>41.052</v>
      </c>
      <c r="D1122" s="1">
        <v>386</v>
      </c>
      <c r="E1122" s="86">
        <f t="shared" si="62"/>
        <v>315.02877987852185</v>
      </c>
      <c r="F1122" s="9">
        <f t="shared" si="61"/>
        <v>9849199279.2897472</v>
      </c>
      <c r="G1122" s="1"/>
      <c r="H1122" s="1"/>
      <c r="I1122" s="1"/>
      <c r="J1122" s="1"/>
      <c r="K1122" s="1"/>
    </row>
    <row r="1123" spans="1:11">
      <c r="A1123" s="9">
        <f t="shared" si="60"/>
        <v>1087.9938</v>
      </c>
      <c r="B1123" s="1">
        <v>18.133230000000001</v>
      </c>
      <c r="C1123" s="1">
        <v>41.281999999999996</v>
      </c>
      <c r="D1123" s="1">
        <v>368</v>
      </c>
      <c r="E1123" s="86">
        <f t="shared" si="62"/>
        <v>315.96502758017402</v>
      </c>
      <c r="F1123" s="9">
        <f t="shared" si="61"/>
        <v>9966807320.4052563</v>
      </c>
      <c r="G1123" s="1"/>
      <c r="H1123" s="1"/>
      <c r="I1123" s="1"/>
      <c r="J1123" s="1"/>
      <c r="K1123" s="1"/>
    </row>
    <row r="1124" spans="1:11">
      <c r="A1124" s="9">
        <f t="shared" si="60"/>
        <v>1088.9933999999998</v>
      </c>
      <c r="B1124" s="1">
        <v>18.149889999999999</v>
      </c>
      <c r="C1124" s="1">
        <v>40.710999999999999</v>
      </c>
      <c r="D1124" s="1">
        <v>367</v>
      </c>
      <c r="E1124" s="86">
        <f t="shared" si="62"/>
        <v>317.07233315092986</v>
      </c>
      <c r="F1124" s="9">
        <f t="shared" si="61"/>
        <v>10107258969.934484</v>
      </c>
      <c r="G1124" s="1"/>
      <c r="H1124" s="1"/>
      <c r="I1124" s="1"/>
      <c r="J1124" s="1"/>
      <c r="K1124" s="1"/>
    </row>
    <row r="1125" spans="1:11">
      <c r="A1125" s="9">
        <f t="shared" ref="A1125:A1188" si="63">B1125*60</f>
        <v>1089.9936</v>
      </c>
      <c r="B1125" s="1">
        <v>18.16656</v>
      </c>
      <c r="C1125" s="1">
        <v>40.710999999999999</v>
      </c>
      <c r="D1125" s="1">
        <v>371</v>
      </c>
      <c r="E1125" s="86">
        <f t="shared" si="62"/>
        <v>318.28830752393526</v>
      </c>
      <c r="F1125" s="9">
        <f t="shared" ref="F1125:F1188" si="64">E1125^4</f>
        <v>10263198758.180447</v>
      </c>
      <c r="G1125" s="1"/>
      <c r="H1125" s="1"/>
      <c r="I1125" s="1"/>
      <c r="J1125" s="1"/>
      <c r="K1125" s="1"/>
    </row>
    <row r="1126" spans="1:11">
      <c r="A1126" s="9">
        <f t="shared" si="63"/>
        <v>1090.9938</v>
      </c>
      <c r="B1126" s="1">
        <v>18.183229999999998</v>
      </c>
      <c r="C1126" s="1">
        <v>39.511000000000003</v>
      </c>
      <c r="D1126" s="1">
        <v>334</v>
      </c>
      <c r="E1126" s="86">
        <f t="shared" si="62"/>
        <v>319.53074540670946</v>
      </c>
      <c r="F1126" s="9">
        <f t="shared" si="64"/>
        <v>10424389020.536734</v>
      </c>
      <c r="G1126" s="1"/>
      <c r="H1126" s="1"/>
      <c r="I1126" s="1"/>
      <c r="J1126" s="1"/>
      <c r="K1126" s="1"/>
    </row>
    <row r="1127" spans="1:11">
      <c r="A1127" s="9">
        <f t="shared" si="63"/>
        <v>1091.9934000000001</v>
      </c>
      <c r="B1127" s="1">
        <v>18.19989</v>
      </c>
      <c r="C1127" s="1">
        <v>39.511000000000003</v>
      </c>
      <c r="D1127" s="1">
        <v>345</v>
      </c>
      <c r="E1127" s="86">
        <f t="shared" si="62"/>
        <v>320.77607268311641</v>
      </c>
      <c r="F1127" s="9">
        <f t="shared" si="64"/>
        <v>10587852043.626192</v>
      </c>
      <c r="G1127" s="1"/>
      <c r="H1127" s="1"/>
      <c r="I1127" s="1"/>
      <c r="J1127" s="1"/>
      <c r="K1127" s="1"/>
    </row>
    <row r="1128" spans="1:11">
      <c r="A1128" s="9">
        <f t="shared" si="63"/>
        <v>1092.9936</v>
      </c>
      <c r="B1128" s="1">
        <v>18.216560000000001</v>
      </c>
      <c r="C1128" s="1">
        <v>39.091999999999999</v>
      </c>
      <c r="D1128" s="1">
        <v>334</v>
      </c>
      <c r="E1128" s="86">
        <f t="shared" si="62"/>
        <v>322.04868247672283</v>
      </c>
      <c r="F1128" s="9">
        <f t="shared" si="64"/>
        <v>10756874631.489342</v>
      </c>
      <c r="G1128" s="1"/>
      <c r="H1128" s="1"/>
      <c r="I1128" s="1"/>
      <c r="J1128" s="1"/>
      <c r="K1128" s="1"/>
    </row>
    <row r="1129" spans="1:11">
      <c r="A1129" s="9">
        <f t="shared" si="63"/>
        <v>1093.9938</v>
      </c>
      <c r="B1129" s="1">
        <v>18.233229999999999</v>
      </c>
      <c r="C1129" s="1">
        <v>39.091999999999999</v>
      </c>
      <c r="D1129" s="1">
        <v>356</v>
      </c>
      <c r="E1129" s="86">
        <f t="shared" si="62"/>
        <v>323.24493767082106</v>
      </c>
      <c r="F1129" s="9">
        <f t="shared" si="64"/>
        <v>10917593715.081884</v>
      </c>
      <c r="G1129" s="1"/>
      <c r="H1129" s="1"/>
      <c r="I1129" s="1"/>
      <c r="J1129" s="1"/>
      <c r="K1129" s="1"/>
    </row>
    <row r="1130" spans="1:11">
      <c r="A1130" s="9">
        <f t="shared" si="63"/>
        <v>1094.9939999999999</v>
      </c>
      <c r="B1130" s="1">
        <v>18.2499</v>
      </c>
      <c r="C1130" s="1">
        <v>38.783000000000001</v>
      </c>
      <c r="D1130" s="1">
        <v>310</v>
      </c>
      <c r="E1130" s="86">
        <f t="shared" si="62"/>
        <v>324.19840400383481</v>
      </c>
      <c r="F1130" s="9">
        <f t="shared" si="64"/>
        <v>11046978025.55229</v>
      </c>
      <c r="G1130" s="1"/>
      <c r="H1130" s="1"/>
      <c r="I1130" s="1"/>
      <c r="J1130" s="1"/>
      <c r="K1130" s="1"/>
    </row>
    <row r="1131" spans="1:11">
      <c r="A1131" s="9">
        <f t="shared" si="63"/>
        <v>1095.9935999999998</v>
      </c>
      <c r="B1131" s="1">
        <v>18.266559999999998</v>
      </c>
      <c r="C1131" s="1">
        <v>38.478999999999999</v>
      </c>
      <c r="D1131" s="1">
        <v>322</v>
      </c>
      <c r="E1131" s="86">
        <f t="shared" si="62"/>
        <v>324.94314215738598</v>
      </c>
      <c r="F1131" s="9">
        <f t="shared" si="64"/>
        <v>11148835381.043159</v>
      </c>
      <c r="G1131" s="1"/>
      <c r="H1131" s="1"/>
      <c r="I1131" s="1"/>
      <c r="J1131" s="1"/>
      <c r="K1131" s="1"/>
    </row>
    <row r="1132" spans="1:11">
      <c r="A1132" s="9">
        <f t="shared" si="63"/>
        <v>1096.9938</v>
      </c>
      <c r="B1132" s="1">
        <v>18.28323</v>
      </c>
      <c r="C1132" s="1">
        <v>38.478999999999999</v>
      </c>
      <c r="D1132" s="1">
        <v>405</v>
      </c>
      <c r="E1132" s="86">
        <f t="shared" si="62"/>
        <v>325.91059276066397</v>
      </c>
      <c r="F1132" s="9">
        <f t="shared" si="64"/>
        <v>11282202867.996777</v>
      </c>
      <c r="G1132" s="1"/>
      <c r="H1132" s="1"/>
      <c r="I1132" s="1"/>
      <c r="J1132" s="1"/>
      <c r="K1132" s="1"/>
    </row>
    <row r="1133" spans="1:11">
      <c r="A1133" s="9">
        <f t="shared" si="63"/>
        <v>1097.9934000000001</v>
      </c>
      <c r="B1133" s="1">
        <v>18.299890000000001</v>
      </c>
      <c r="C1133" s="1">
        <v>38.478999999999999</v>
      </c>
      <c r="D1133" s="1">
        <v>372</v>
      </c>
      <c r="E1133" s="86">
        <f t="shared" si="62"/>
        <v>326.92362408676672</v>
      </c>
      <c r="F1133" s="9">
        <f t="shared" si="64"/>
        <v>11423132608.463985</v>
      </c>
      <c r="G1133" s="1"/>
      <c r="H1133" s="1"/>
      <c r="I1133" s="1"/>
      <c r="J1133" s="1"/>
      <c r="K1133" s="1"/>
    </row>
    <row r="1134" spans="1:11">
      <c r="A1134" s="9">
        <f t="shared" si="63"/>
        <v>1098.9936</v>
      </c>
      <c r="B1134" s="1">
        <v>18.316559999999999</v>
      </c>
      <c r="C1134" s="1">
        <v>38.58</v>
      </c>
      <c r="D1134" s="1">
        <v>301</v>
      </c>
      <c r="E1134" s="86">
        <f t="shared" si="62"/>
        <v>327.75411454163083</v>
      </c>
      <c r="F1134" s="9">
        <f t="shared" si="64"/>
        <v>11539649279.857771</v>
      </c>
      <c r="G1134" s="1"/>
      <c r="H1134" s="1"/>
      <c r="I1134" s="1"/>
      <c r="J1134" s="1"/>
      <c r="K1134" s="1"/>
    </row>
    <row r="1135" spans="1:11">
      <c r="A1135" s="9">
        <f t="shared" si="63"/>
        <v>1099.9938</v>
      </c>
      <c r="B1135" s="1">
        <v>18.33323</v>
      </c>
      <c r="C1135" s="1">
        <v>38.478999999999999</v>
      </c>
      <c r="D1135" s="1">
        <v>372</v>
      </c>
      <c r="E1135" s="86">
        <f t="shared" si="62"/>
        <v>328.72995188458231</v>
      </c>
      <c r="F1135" s="9">
        <f t="shared" si="64"/>
        <v>11677694370.649481</v>
      </c>
      <c r="G1135" s="1"/>
      <c r="H1135" s="1"/>
      <c r="I1135" s="1"/>
      <c r="J1135" s="1"/>
      <c r="K1135" s="1"/>
    </row>
    <row r="1136" spans="1:11">
      <c r="A1136" s="9">
        <f t="shared" si="63"/>
        <v>1100.9933999999998</v>
      </c>
      <c r="B1136" s="1">
        <v>18.349889999999998</v>
      </c>
      <c r="C1136" s="1">
        <v>38.58</v>
      </c>
      <c r="D1136" s="1">
        <v>377</v>
      </c>
      <c r="E1136" s="86">
        <f t="shared" si="62"/>
        <v>329.81226327807599</v>
      </c>
      <c r="F1136" s="9">
        <f t="shared" si="64"/>
        <v>11832246242.097094</v>
      </c>
      <c r="G1136" s="1"/>
      <c r="H1136" s="1"/>
      <c r="I1136" s="1"/>
      <c r="J1136" s="1"/>
      <c r="K1136" s="1"/>
    </row>
    <row r="1137" spans="1:11">
      <c r="A1137" s="9">
        <f t="shared" si="63"/>
        <v>1101.9936</v>
      </c>
      <c r="B1137" s="1">
        <v>18.36656</v>
      </c>
      <c r="C1137" s="1">
        <v>38.884999999999998</v>
      </c>
      <c r="D1137" s="1">
        <v>325</v>
      </c>
      <c r="E1137" s="86">
        <f t="shared" si="62"/>
        <v>330.69439687207012</v>
      </c>
      <c r="F1137" s="9">
        <f t="shared" si="64"/>
        <v>11959343664.769541</v>
      </c>
      <c r="G1137" s="1"/>
      <c r="H1137" s="1"/>
      <c r="I1137" s="1"/>
      <c r="J1137" s="1"/>
      <c r="K1137" s="1"/>
    </row>
    <row r="1138" spans="1:11">
      <c r="A1138" s="9">
        <f t="shared" si="63"/>
        <v>1102.9932000000001</v>
      </c>
      <c r="B1138" s="1">
        <v>18.383220000000001</v>
      </c>
      <c r="C1138" s="1">
        <v>38.884999999999998</v>
      </c>
      <c r="D1138" s="1">
        <v>325</v>
      </c>
      <c r="E1138" s="86">
        <f t="shared" si="62"/>
        <v>331.47790480498782</v>
      </c>
      <c r="F1138" s="9">
        <f t="shared" si="64"/>
        <v>12073087283.682673</v>
      </c>
      <c r="G1138" s="1"/>
      <c r="H1138" s="1"/>
      <c r="I1138" s="1"/>
      <c r="J1138" s="1"/>
      <c r="K1138" s="1"/>
    </row>
    <row r="1139" spans="1:11">
      <c r="A1139" s="9">
        <f t="shared" si="63"/>
        <v>1103.9933999999998</v>
      </c>
      <c r="B1139" s="1">
        <v>18.399889999999999</v>
      </c>
      <c r="C1139" s="1">
        <v>39.091999999999999</v>
      </c>
      <c r="D1139" s="1">
        <v>353</v>
      </c>
      <c r="E1139" s="86">
        <f t="shared" si="62"/>
        <v>332.25652751229643</v>
      </c>
      <c r="F1139" s="9">
        <f t="shared" si="64"/>
        <v>12186923567.815254</v>
      </c>
      <c r="G1139" s="1"/>
      <c r="H1139" s="1"/>
      <c r="I1139" s="1"/>
      <c r="J1139" s="1"/>
      <c r="K1139" s="1"/>
    </row>
    <row r="1140" spans="1:11">
      <c r="A1140" s="9">
        <f t="shared" si="63"/>
        <v>1104.9936</v>
      </c>
      <c r="B1140" s="1">
        <v>18.41656</v>
      </c>
      <c r="C1140" s="1">
        <v>38.988</v>
      </c>
      <c r="D1140" s="1">
        <v>341</v>
      </c>
      <c r="E1140" s="86">
        <f t="shared" si="62"/>
        <v>332.83987154981207</v>
      </c>
      <c r="F1140" s="9">
        <f t="shared" si="64"/>
        <v>12272735739.135374</v>
      </c>
      <c r="G1140" s="1"/>
      <c r="H1140" s="1"/>
      <c r="I1140" s="1"/>
      <c r="J1140" s="1"/>
      <c r="K1140" s="1"/>
    </row>
    <row r="1141" spans="1:11">
      <c r="A1141" s="9">
        <f t="shared" si="63"/>
        <v>1105.9931999999999</v>
      </c>
      <c r="B1141" s="1">
        <v>18.433219999999999</v>
      </c>
      <c r="C1141" s="1">
        <v>38.988</v>
      </c>
      <c r="D1141" s="1">
        <v>297</v>
      </c>
      <c r="E1141" s="86">
        <f t="shared" si="62"/>
        <v>333.2860352767496</v>
      </c>
      <c r="F1141" s="9">
        <f t="shared" si="64"/>
        <v>12338673384.11482</v>
      </c>
      <c r="G1141" s="1"/>
      <c r="H1141" s="1"/>
      <c r="I1141" s="1"/>
      <c r="J1141" s="1"/>
      <c r="K1141" s="1"/>
    </row>
    <row r="1142" spans="1:11">
      <c r="A1142" s="9">
        <f t="shared" si="63"/>
        <v>1106.9934000000001</v>
      </c>
      <c r="B1142" s="1">
        <v>18.44989</v>
      </c>
      <c r="C1142" s="1">
        <v>38.783000000000001</v>
      </c>
      <c r="D1142" s="1">
        <v>324</v>
      </c>
      <c r="E1142" s="86">
        <f t="shared" si="62"/>
        <v>333.76557102469195</v>
      </c>
      <c r="F1142" s="9">
        <f t="shared" si="64"/>
        <v>12409838886.536039</v>
      </c>
      <c r="G1142" s="1"/>
      <c r="H1142" s="1"/>
      <c r="I1142" s="1"/>
      <c r="J1142" s="1"/>
      <c r="K1142" s="1"/>
    </row>
    <row r="1143" spans="1:11">
      <c r="A1143" s="9">
        <f t="shared" si="63"/>
        <v>1107.9936</v>
      </c>
      <c r="B1143" s="1">
        <v>18.466560000000001</v>
      </c>
      <c r="C1143" s="1">
        <v>38.884999999999998</v>
      </c>
      <c r="D1143" s="1">
        <v>354</v>
      </c>
      <c r="E1143" s="86">
        <f t="shared" si="62"/>
        <v>334.29745017663873</v>
      </c>
      <c r="F1143" s="9">
        <f t="shared" si="64"/>
        <v>12489132013.891691</v>
      </c>
      <c r="G1143" s="1"/>
      <c r="H1143" s="1"/>
      <c r="I1143" s="1"/>
      <c r="J1143" s="1"/>
      <c r="K1143" s="1"/>
    </row>
    <row r="1144" spans="1:11">
      <c r="A1144" s="9">
        <f t="shared" si="63"/>
        <v>1108.9931999999999</v>
      </c>
      <c r="B1144" s="1">
        <v>18.483219999999999</v>
      </c>
      <c r="C1144" s="1">
        <v>38.988</v>
      </c>
      <c r="D1144" s="1">
        <v>352</v>
      </c>
      <c r="E1144" s="86">
        <f t="shared" si="62"/>
        <v>334.98533862458959</v>
      </c>
      <c r="F1144" s="9">
        <f t="shared" si="64"/>
        <v>12592245970.110069</v>
      </c>
      <c r="G1144" s="1"/>
      <c r="H1144" s="1"/>
      <c r="I1144" s="1"/>
      <c r="J1144" s="1"/>
      <c r="K1144" s="1"/>
    </row>
    <row r="1145" spans="1:11">
      <c r="A1145" s="9">
        <f t="shared" si="63"/>
        <v>1109.9934000000001</v>
      </c>
      <c r="B1145" s="1">
        <v>18.499890000000001</v>
      </c>
      <c r="C1145" s="1">
        <v>39.091999999999999</v>
      </c>
      <c r="D1145" s="1">
        <v>290</v>
      </c>
      <c r="E1145" s="86">
        <f t="shared" si="62"/>
        <v>335.64185103808268</v>
      </c>
      <c r="F1145" s="9">
        <f t="shared" si="64"/>
        <v>12691250903.237478</v>
      </c>
      <c r="G1145" s="1"/>
      <c r="H1145" s="1"/>
      <c r="I1145" s="1"/>
      <c r="J1145" s="1"/>
      <c r="K1145" s="1"/>
    </row>
    <row r="1146" spans="1:11">
      <c r="A1146" s="9">
        <f t="shared" si="63"/>
        <v>1110.9935999999998</v>
      </c>
      <c r="B1146" s="1">
        <v>18.516559999999998</v>
      </c>
      <c r="C1146" s="1">
        <v>38.988</v>
      </c>
      <c r="D1146" s="1">
        <v>326</v>
      </c>
      <c r="E1146" s="86">
        <f t="shared" si="62"/>
        <v>336.30632403515324</v>
      </c>
      <c r="F1146" s="9">
        <f t="shared" si="64"/>
        <v>12792049642.939207</v>
      </c>
      <c r="G1146" s="1"/>
      <c r="H1146" s="1"/>
      <c r="I1146" s="1"/>
      <c r="J1146" s="1"/>
      <c r="K1146" s="1"/>
    </row>
    <row r="1147" spans="1:11">
      <c r="A1147" s="9">
        <f t="shared" si="63"/>
        <v>1111.9931999999999</v>
      </c>
      <c r="B1147" s="1">
        <v>18.53322</v>
      </c>
      <c r="C1147" s="1">
        <v>38.58</v>
      </c>
      <c r="D1147" s="1">
        <v>362</v>
      </c>
      <c r="E1147" s="86">
        <f t="shared" si="62"/>
        <v>336.8458375709107</v>
      </c>
      <c r="F1147" s="9">
        <f t="shared" si="64"/>
        <v>12874333068.302351</v>
      </c>
      <c r="G1147" s="1"/>
      <c r="H1147" s="1"/>
      <c r="I1147" s="1"/>
      <c r="J1147" s="1"/>
      <c r="K1147" s="1"/>
    </row>
    <row r="1148" spans="1:11">
      <c r="A1148" s="9">
        <f t="shared" si="63"/>
        <v>1112.9934000000001</v>
      </c>
      <c r="B1148" s="1">
        <v>18.549890000000001</v>
      </c>
      <c r="C1148" s="1">
        <v>38.783000000000001</v>
      </c>
      <c r="D1148" s="1">
        <v>353</v>
      </c>
      <c r="E1148" s="86">
        <f t="shared" si="62"/>
        <v>337.29769621930217</v>
      </c>
      <c r="F1148" s="9">
        <f t="shared" si="64"/>
        <v>12943552801.032822</v>
      </c>
      <c r="G1148" s="1"/>
      <c r="H1148" s="1"/>
      <c r="I1148" s="1"/>
      <c r="J1148" s="1"/>
      <c r="K1148" s="1"/>
    </row>
    <row r="1149" spans="1:11">
      <c r="A1149" s="9">
        <f t="shared" si="63"/>
        <v>1113.9936</v>
      </c>
      <c r="B1149" s="1">
        <v>18.566559999999999</v>
      </c>
      <c r="C1149" s="1">
        <v>38.378999999999998</v>
      </c>
      <c r="D1149" s="1">
        <v>335</v>
      </c>
      <c r="E1149" s="86">
        <f t="shared" ref="E1149:E1212" si="65">(AVERAGE(D1125:D1149)-E1148)*(2/(1+25))+E1148</f>
        <v>337.61633497166355</v>
      </c>
      <c r="F1149" s="9">
        <f t="shared" si="64"/>
        <v>12992532269.206326</v>
      </c>
      <c r="G1149" s="1"/>
      <c r="H1149" s="1"/>
      <c r="I1149" s="1"/>
      <c r="J1149" s="1"/>
      <c r="K1149" s="1"/>
    </row>
    <row r="1150" spans="1:11">
      <c r="A1150" s="9">
        <f t="shared" si="63"/>
        <v>1114.9932000000001</v>
      </c>
      <c r="B1150" s="1">
        <v>18.583220000000001</v>
      </c>
      <c r="C1150" s="1">
        <v>37.886000000000003</v>
      </c>
      <c r="D1150" s="1">
        <v>342</v>
      </c>
      <c r="E1150" s="86">
        <f t="shared" si="65"/>
        <v>337.82123228153557</v>
      </c>
      <c r="F1150" s="9">
        <f t="shared" si="64"/>
        <v>13024101350.028419</v>
      </c>
      <c r="G1150" s="1"/>
      <c r="H1150" s="1"/>
      <c r="I1150" s="1"/>
      <c r="J1150" s="1"/>
      <c r="K1150" s="1"/>
    </row>
    <row r="1151" spans="1:11">
      <c r="A1151" s="9">
        <f t="shared" si="63"/>
        <v>1115.9933999999998</v>
      </c>
      <c r="B1151" s="1">
        <v>18.599889999999998</v>
      </c>
      <c r="C1151" s="1">
        <v>37.405000000000001</v>
      </c>
      <c r="D1151" s="1">
        <v>288</v>
      </c>
      <c r="E1151" s="86">
        <f t="shared" si="65"/>
        <v>337.86882979834053</v>
      </c>
      <c r="F1151" s="9">
        <f t="shared" si="64"/>
        <v>13031443054.466503</v>
      </c>
      <c r="G1151" s="1"/>
      <c r="H1151" s="1"/>
      <c r="I1151" s="1"/>
      <c r="J1151" s="1"/>
      <c r="K1151" s="1"/>
    </row>
    <row r="1152" spans="1:11">
      <c r="A1152" s="9">
        <f t="shared" si="63"/>
        <v>1116.9929999999999</v>
      </c>
      <c r="B1152" s="1">
        <v>18.61655</v>
      </c>
      <c r="C1152" s="1">
        <v>37.122</v>
      </c>
      <c r="D1152" s="1">
        <v>321</v>
      </c>
      <c r="E1152" s="86">
        <f t="shared" si="65"/>
        <v>337.83891981385278</v>
      </c>
      <c r="F1152" s="9">
        <f t="shared" si="64"/>
        <v>13026829210.614407</v>
      </c>
      <c r="G1152" s="1"/>
      <c r="H1152" s="1"/>
      <c r="I1152" s="1"/>
      <c r="J1152" s="1"/>
      <c r="K1152" s="1"/>
    </row>
    <row r="1153" spans="1:11">
      <c r="A1153" s="9">
        <f t="shared" si="63"/>
        <v>1117.9932000000001</v>
      </c>
      <c r="B1153" s="1">
        <v>18.633220000000001</v>
      </c>
      <c r="C1153" s="1">
        <v>36.844000000000001</v>
      </c>
      <c r="D1153" s="1">
        <v>398</v>
      </c>
      <c r="E1153" s="86">
        <f t="shared" si="65"/>
        <v>338.00823367432565</v>
      </c>
      <c r="F1153" s="9">
        <f t="shared" si="64"/>
        <v>13052963338.417503</v>
      </c>
      <c r="G1153" s="1"/>
      <c r="H1153" s="1"/>
      <c r="I1153" s="1"/>
      <c r="J1153" s="1"/>
      <c r="K1153" s="1"/>
    </row>
    <row r="1154" spans="1:11">
      <c r="A1154" s="9">
        <f t="shared" si="63"/>
        <v>1118.9933999999998</v>
      </c>
      <c r="B1154" s="1">
        <v>18.649889999999999</v>
      </c>
      <c r="C1154" s="1">
        <v>37.122</v>
      </c>
      <c r="D1154" s="1">
        <v>303</v>
      </c>
      <c r="E1154" s="86">
        <f t="shared" si="65"/>
        <v>338.00144646860832</v>
      </c>
      <c r="F1154" s="9">
        <f t="shared" si="64"/>
        <v>13051914955.920481</v>
      </c>
      <c r="G1154" s="1"/>
      <c r="H1154" s="1"/>
      <c r="I1154" s="1"/>
      <c r="J1154" s="1"/>
      <c r="K1154" s="1"/>
    </row>
    <row r="1155" spans="1:11">
      <c r="A1155" s="9">
        <f t="shared" si="63"/>
        <v>1119.9929999999999</v>
      </c>
      <c r="B1155" s="1">
        <v>18.666550000000001</v>
      </c>
      <c r="C1155" s="1">
        <v>35.945</v>
      </c>
      <c r="D1155" s="1">
        <v>328</v>
      </c>
      <c r="E1155" s="86">
        <f t="shared" si="65"/>
        <v>338.05056597102305</v>
      </c>
      <c r="F1155" s="9">
        <f t="shared" si="64"/>
        <v>13059503601.938545</v>
      </c>
      <c r="G1155" s="1"/>
      <c r="H1155" s="1"/>
      <c r="I1155" s="1"/>
      <c r="J1155" s="1"/>
      <c r="K1155" s="1"/>
    </row>
    <row r="1156" spans="1:11">
      <c r="A1156" s="9">
        <f t="shared" si="63"/>
        <v>1120.9931999999999</v>
      </c>
      <c r="B1156" s="1">
        <v>18.683219999999999</v>
      </c>
      <c r="C1156" s="1">
        <v>36.033000000000001</v>
      </c>
      <c r="D1156" s="1">
        <v>366</v>
      </c>
      <c r="E1156" s="86">
        <f t="shared" si="65"/>
        <v>338.23129166555975</v>
      </c>
      <c r="F1156" s="9">
        <f t="shared" si="64"/>
        <v>13087453044.374449</v>
      </c>
      <c r="G1156" s="1"/>
      <c r="H1156" s="1"/>
      <c r="I1156" s="1"/>
      <c r="J1156" s="1"/>
      <c r="K1156" s="1"/>
    </row>
    <row r="1157" spans="1:11">
      <c r="A1157" s="9">
        <f t="shared" si="63"/>
        <v>1121.9934000000001</v>
      </c>
      <c r="B1157" s="1">
        <v>18.69989</v>
      </c>
      <c r="C1157" s="1">
        <v>36.121000000000002</v>
      </c>
      <c r="D1157" s="1">
        <v>339</v>
      </c>
      <c r="E1157" s="86">
        <f t="shared" si="65"/>
        <v>338.19503846051668</v>
      </c>
      <c r="F1157" s="9">
        <f t="shared" si="64"/>
        <v>13081842849.773771</v>
      </c>
      <c r="G1157" s="1"/>
      <c r="H1157" s="1"/>
      <c r="I1157" s="1"/>
      <c r="J1157" s="1"/>
      <c r="K1157" s="1"/>
    </row>
    <row r="1158" spans="1:11">
      <c r="A1158" s="9">
        <f t="shared" si="63"/>
        <v>1122.9930000000002</v>
      </c>
      <c r="B1158" s="1">
        <v>18.716550000000002</v>
      </c>
      <c r="C1158" s="1">
        <v>36.033000000000001</v>
      </c>
      <c r="D1158" s="1">
        <v>352</v>
      </c>
      <c r="E1158" s="86">
        <f t="shared" si="65"/>
        <v>338.10003550201537</v>
      </c>
      <c r="F1158" s="9">
        <f t="shared" si="64"/>
        <v>13067149669.227789</v>
      </c>
      <c r="G1158" s="1"/>
      <c r="H1158" s="1"/>
      <c r="I1158" s="1"/>
      <c r="J1158" s="1"/>
      <c r="K1158" s="1"/>
    </row>
    <row r="1159" spans="1:11">
      <c r="A1159" s="9">
        <f t="shared" si="63"/>
        <v>1123.9931999999999</v>
      </c>
      <c r="B1159" s="1">
        <v>18.733219999999999</v>
      </c>
      <c r="C1159" s="1">
        <v>35.857999999999997</v>
      </c>
      <c r="D1159" s="1">
        <v>381</v>
      </c>
      <c r="E1159" s="86">
        <f t="shared" si="65"/>
        <v>338.25849430955265</v>
      </c>
      <c r="F1159" s="9">
        <f t="shared" si="64"/>
        <v>13091663846.700472</v>
      </c>
      <c r="G1159" s="1"/>
      <c r="H1159" s="1"/>
      <c r="I1159" s="1"/>
      <c r="J1159" s="1"/>
      <c r="K1159" s="1"/>
    </row>
    <row r="1160" spans="1:11">
      <c r="A1160" s="9">
        <f t="shared" si="63"/>
        <v>1124.9934000000001</v>
      </c>
      <c r="B1160" s="1">
        <v>18.749890000000001</v>
      </c>
      <c r="C1160" s="1">
        <v>36.121000000000002</v>
      </c>
      <c r="D1160" s="1">
        <v>370</v>
      </c>
      <c r="E1160" s="86">
        <f t="shared" si="65"/>
        <v>338.39861013189477</v>
      </c>
      <c r="F1160" s="9">
        <f t="shared" si="64"/>
        <v>13113369014.162767</v>
      </c>
      <c r="G1160" s="1"/>
      <c r="H1160" s="1"/>
      <c r="I1160" s="1"/>
      <c r="J1160" s="1"/>
      <c r="K1160" s="1"/>
    </row>
    <row r="1161" spans="1:11">
      <c r="A1161" s="9">
        <f t="shared" si="63"/>
        <v>1125.9929999999999</v>
      </c>
      <c r="B1161" s="1">
        <v>18.766549999999999</v>
      </c>
      <c r="C1161" s="1">
        <v>35.597999999999999</v>
      </c>
      <c r="D1161" s="1">
        <v>344</v>
      </c>
      <c r="E1161" s="86">
        <f t="shared" si="65"/>
        <v>338.42640935251825</v>
      </c>
      <c r="F1161" s="9">
        <f t="shared" si="64"/>
        <v>13117678563.317415</v>
      </c>
      <c r="G1161" s="1"/>
      <c r="H1161" s="1"/>
      <c r="I1161" s="1"/>
      <c r="J1161" s="1"/>
      <c r="K1161" s="1"/>
    </row>
    <row r="1162" spans="1:11">
      <c r="A1162" s="9">
        <f t="shared" si="63"/>
        <v>1126.9931999999999</v>
      </c>
      <c r="B1162" s="1">
        <v>18.78322</v>
      </c>
      <c r="C1162" s="1">
        <v>35.857999999999997</v>
      </c>
      <c r="D1162" s="1">
        <v>371</v>
      </c>
      <c r="E1162" s="86">
        <f t="shared" si="65"/>
        <v>338.59360863309377</v>
      </c>
      <c r="F1162" s="9">
        <f t="shared" si="64"/>
        <v>13143620892.467638</v>
      </c>
      <c r="G1162" s="1"/>
      <c r="H1162" s="1"/>
      <c r="I1162" s="1"/>
      <c r="J1162" s="1"/>
      <c r="K1162" s="1"/>
    </row>
    <row r="1163" spans="1:11">
      <c r="A1163" s="9">
        <f t="shared" si="63"/>
        <v>1127.9928</v>
      </c>
      <c r="B1163" s="1">
        <v>18.799880000000002</v>
      </c>
      <c r="C1163" s="1">
        <v>35.857999999999997</v>
      </c>
      <c r="D1163" s="1">
        <v>327</v>
      </c>
      <c r="E1163" s="86">
        <f t="shared" si="65"/>
        <v>338.75410027670193</v>
      </c>
      <c r="F1163" s="9">
        <f t="shared" si="64"/>
        <v>13168558653.096306</v>
      </c>
      <c r="G1163" s="1"/>
      <c r="H1163" s="1"/>
      <c r="I1163" s="1"/>
      <c r="J1163" s="1"/>
      <c r="K1163" s="1"/>
    </row>
    <row r="1164" spans="1:11">
      <c r="A1164" s="9">
        <f t="shared" si="63"/>
        <v>1128.9929999999999</v>
      </c>
      <c r="B1164" s="1">
        <v>18.816549999999999</v>
      </c>
      <c r="C1164" s="1">
        <v>35.341999999999999</v>
      </c>
      <c r="D1164" s="1">
        <v>292</v>
      </c>
      <c r="E1164" s="86">
        <f t="shared" si="65"/>
        <v>338.71455410157103</v>
      </c>
      <c r="F1164" s="9">
        <f t="shared" si="64"/>
        <v>13162410536.312094</v>
      </c>
      <c r="G1164" s="1"/>
      <c r="H1164" s="1"/>
      <c r="I1164" s="1"/>
      <c r="J1164" s="1"/>
      <c r="K1164" s="1"/>
    </row>
    <row r="1165" spans="1:11">
      <c r="A1165" s="9">
        <f t="shared" si="63"/>
        <v>1129.9932000000001</v>
      </c>
      <c r="B1165" s="1">
        <v>18.833220000000001</v>
      </c>
      <c r="C1165" s="1">
        <v>35.683999999999997</v>
      </c>
      <c r="D1165" s="1">
        <v>386</v>
      </c>
      <c r="E1165" s="86">
        <f t="shared" si="65"/>
        <v>338.81651147837323</v>
      </c>
      <c r="F1165" s="9">
        <f t="shared" si="64"/>
        <v>13178265903.573359</v>
      </c>
      <c r="G1165" s="1"/>
      <c r="H1165" s="1"/>
      <c r="I1165" s="1"/>
      <c r="J1165" s="1"/>
      <c r="K1165" s="1"/>
    </row>
    <row r="1166" spans="1:11">
      <c r="A1166" s="9">
        <f t="shared" si="63"/>
        <v>1130.9928</v>
      </c>
      <c r="B1166" s="1">
        <v>18.849879999999999</v>
      </c>
      <c r="C1166" s="1">
        <v>35.945</v>
      </c>
      <c r="D1166" s="1">
        <v>395</v>
      </c>
      <c r="E1166" s="86">
        <f t="shared" si="65"/>
        <v>339.21216444157528</v>
      </c>
      <c r="F1166" s="9">
        <f t="shared" si="64"/>
        <v>13239929487.219034</v>
      </c>
      <c r="G1166" s="1"/>
      <c r="H1166" s="1"/>
      <c r="I1166" s="1"/>
      <c r="J1166" s="1"/>
      <c r="K1166" s="1"/>
    </row>
    <row r="1167" spans="1:11">
      <c r="A1167" s="9">
        <f t="shared" si="63"/>
        <v>1131.9929999999999</v>
      </c>
      <c r="B1167" s="1">
        <v>18.86655</v>
      </c>
      <c r="C1167" s="1">
        <v>36.21</v>
      </c>
      <c r="D1167" s="1">
        <v>299</v>
      </c>
      <c r="E1167" s="86">
        <f t="shared" si="65"/>
        <v>339.50045948453101</v>
      </c>
      <c r="F1167" s="9">
        <f t="shared" si="64"/>
        <v>13284997150.298506</v>
      </c>
      <c r="G1167" s="1"/>
      <c r="H1167" s="1"/>
      <c r="I1167" s="1"/>
      <c r="J1167" s="1"/>
      <c r="K1167" s="1"/>
    </row>
    <row r="1168" spans="1:11">
      <c r="A1168" s="9">
        <f t="shared" si="63"/>
        <v>1132.9932000000001</v>
      </c>
      <c r="B1168" s="1">
        <v>18.883220000000001</v>
      </c>
      <c r="C1168" s="1">
        <v>36.389000000000003</v>
      </c>
      <c r="D1168" s="1">
        <v>325</v>
      </c>
      <c r="E1168" s="86">
        <f t="shared" si="65"/>
        <v>339.67734721649015</v>
      </c>
      <c r="F1168" s="9">
        <f t="shared" si="64"/>
        <v>13312705981.418804</v>
      </c>
      <c r="G1168" s="1"/>
      <c r="H1168" s="1"/>
      <c r="I1168" s="1"/>
      <c r="J1168" s="1"/>
      <c r="K1168" s="1"/>
    </row>
    <row r="1169" spans="1:11">
      <c r="A1169" s="9">
        <f t="shared" si="63"/>
        <v>1133.9928</v>
      </c>
      <c r="B1169" s="1">
        <v>18.89988</v>
      </c>
      <c r="C1169" s="1">
        <v>36.569000000000003</v>
      </c>
      <c r="D1169" s="1">
        <v>347</v>
      </c>
      <c r="E1169" s="86">
        <f t="shared" si="65"/>
        <v>339.82524358445244</v>
      </c>
      <c r="F1169" s="9">
        <f t="shared" si="64"/>
        <v>13335906670.524441</v>
      </c>
      <c r="G1169" s="1"/>
      <c r="H1169" s="1"/>
      <c r="I1169" s="1"/>
      <c r="J1169" s="1"/>
      <c r="K1169" s="1"/>
    </row>
    <row r="1170" spans="1:11">
      <c r="A1170" s="9">
        <f t="shared" si="63"/>
        <v>1134.9929999999999</v>
      </c>
      <c r="B1170" s="1">
        <v>18.916550000000001</v>
      </c>
      <c r="C1170" s="1">
        <v>36.659999999999997</v>
      </c>
      <c r="D1170" s="1">
        <v>331</v>
      </c>
      <c r="E1170" s="86">
        <f t="shared" si="65"/>
        <v>340.08791715487916</v>
      </c>
      <c r="F1170" s="9">
        <f t="shared" si="64"/>
        <v>13377187345.475687</v>
      </c>
      <c r="G1170" s="1"/>
      <c r="H1170" s="1"/>
      <c r="I1170" s="1"/>
      <c r="J1170" s="1"/>
      <c r="K1170" s="1"/>
    </row>
    <row r="1171" spans="1:11">
      <c r="A1171" s="9">
        <f t="shared" si="63"/>
        <v>1135.9931999999999</v>
      </c>
      <c r="B1171" s="1">
        <v>18.933219999999999</v>
      </c>
      <c r="C1171" s="1">
        <v>37.029000000000003</v>
      </c>
      <c r="D1171" s="1">
        <v>299</v>
      </c>
      <c r="E1171" s="86">
        <f t="shared" si="65"/>
        <v>340.24730814296538</v>
      </c>
      <c r="F1171" s="9">
        <f t="shared" si="64"/>
        <v>13402283239.069</v>
      </c>
      <c r="G1171" s="1"/>
      <c r="H1171" s="1"/>
      <c r="I1171" s="1"/>
      <c r="J1171" s="1"/>
      <c r="K1171" s="1"/>
    </row>
    <row r="1172" spans="1:11">
      <c r="A1172" s="9">
        <f t="shared" si="63"/>
        <v>1136.9928</v>
      </c>
      <c r="B1172" s="1">
        <v>18.94988</v>
      </c>
      <c r="C1172" s="1">
        <v>36.936</v>
      </c>
      <c r="D1172" s="1">
        <v>337</v>
      </c>
      <c r="E1172" s="86">
        <f t="shared" si="65"/>
        <v>340.31751520889111</v>
      </c>
      <c r="F1172" s="9">
        <f t="shared" si="64"/>
        <v>13413348440.539288</v>
      </c>
      <c r="G1172" s="1"/>
      <c r="H1172" s="1"/>
      <c r="I1172" s="1"/>
      <c r="J1172" s="1"/>
      <c r="K1172" s="1"/>
    </row>
    <row r="1173" spans="1:11">
      <c r="A1173" s="9">
        <f t="shared" si="63"/>
        <v>1137.9930000000002</v>
      </c>
      <c r="B1173" s="1">
        <v>18.966550000000002</v>
      </c>
      <c r="C1173" s="1">
        <v>37.122</v>
      </c>
      <c r="D1173" s="1">
        <v>349</v>
      </c>
      <c r="E1173" s="86">
        <f t="shared" si="65"/>
        <v>340.37001403897642</v>
      </c>
      <c r="F1173" s="9">
        <f t="shared" si="64"/>
        <v>13421627157.112221</v>
      </c>
      <c r="G1173" s="1"/>
      <c r="H1173" s="1"/>
      <c r="I1173" s="1"/>
      <c r="J1173" s="1"/>
      <c r="K1173" s="1"/>
    </row>
    <row r="1174" spans="1:11">
      <c r="A1174" s="9">
        <f t="shared" si="63"/>
        <v>1138.9931999999999</v>
      </c>
      <c r="B1174" s="1">
        <v>18.983219999999999</v>
      </c>
      <c r="C1174" s="1">
        <v>37.405000000000001</v>
      </c>
      <c r="D1174" s="1">
        <v>334</v>
      </c>
      <c r="E1174" s="86">
        <f t="shared" si="65"/>
        <v>340.41539757443979</v>
      </c>
      <c r="F1174" s="9">
        <f t="shared" si="64"/>
        <v>13428786926.824793</v>
      </c>
      <c r="G1174" s="1"/>
      <c r="H1174" s="1"/>
      <c r="I1174" s="1"/>
      <c r="J1174" s="1"/>
      <c r="K1174" s="1"/>
    </row>
    <row r="1175" spans="1:11">
      <c r="A1175" s="9">
        <f t="shared" si="63"/>
        <v>1139.9928</v>
      </c>
      <c r="B1175" s="1">
        <v>18.999880000000001</v>
      </c>
      <c r="C1175" s="1">
        <v>37.405000000000001</v>
      </c>
      <c r="D1175" s="1">
        <v>302</v>
      </c>
      <c r="E1175" s="86">
        <f t="shared" si="65"/>
        <v>340.33421314563674</v>
      </c>
      <c r="F1175" s="9">
        <f t="shared" si="64"/>
        <v>13415981178.715946</v>
      </c>
      <c r="G1175" s="1"/>
      <c r="H1175" s="1"/>
      <c r="I1175" s="1"/>
      <c r="J1175" s="1"/>
      <c r="K1175" s="1"/>
    </row>
    <row r="1176" spans="1:11">
      <c r="A1176" s="9">
        <f t="shared" si="63"/>
        <v>1140.9929999999999</v>
      </c>
      <c r="B1176" s="1">
        <v>19.016549999999999</v>
      </c>
      <c r="C1176" s="1">
        <v>37.405000000000001</v>
      </c>
      <c r="D1176" s="1">
        <v>288</v>
      </c>
      <c r="E1176" s="86">
        <f t="shared" si="65"/>
        <v>340.25927367289546</v>
      </c>
      <c r="F1176" s="9">
        <f t="shared" si="64"/>
        <v>13404168619.226105</v>
      </c>
      <c r="G1176" s="1"/>
      <c r="H1176" s="1"/>
      <c r="I1176" s="1"/>
      <c r="J1176" s="1"/>
      <c r="K1176" s="1"/>
    </row>
    <row r="1177" spans="1:11">
      <c r="A1177" s="9">
        <f t="shared" si="63"/>
        <v>1141.9926</v>
      </c>
      <c r="B1177" s="1">
        <v>19.03321</v>
      </c>
      <c r="C1177" s="1">
        <v>37.31</v>
      </c>
      <c r="D1177" s="1">
        <v>312</v>
      </c>
      <c r="E1177" s="86">
        <f t="shared" si="65"/>
        <v>340.16240646728812</v>
      </c>
      <c r="F1177" s="9">
        <f t="shared" si="64"/>
        <v>13388911195.2845</v>
      </c>
      <c r="G1177" s="1"/>
      <c r="H1177" s="1"/>
      <c r="I1177" s="1"/>
      <c r="J1177" s="1"/>
      <c r="K1177" s="1"/>
    </row>
    <row r="1178" spans="1:11">
      <c r="A1178" s="9">
        <f t="shared" si="63"/>
        <v>1142.9928</v>
      </c>
      <c r="B1178" s="1">
        <v>19.049880000000002</v>
      </c>
      <c r="C1178" s="1">
        <v>37.31</v>
      </c>
      <c r="D1178" s="1">
        <v>333</v>
      </c>
      <c r="E1178" s="86">
        <f t="shared" si="65"/>
        <v>339.87299058518903</v>
      </c>
      <c r="F1178" s="9">
        <f t="shared" si="64"/>
        <v>13343403273.788029</v>
      </c>
      <c r="G1178" s="1"/>
      <c r="H1178" s="1"/>
      <c r="I1178" s="1"/>
      <c r="J1178" s="1"/>
      <c r="K1178" s="1"/>
    </row>
    <row r="1179" spans="1:11">
      <c r="A1179" s="9">
        <f t="shared" si="63"/>
        <v>1143.9929999999999</v>
      </c>
      <c r="B1179" s="1">
        <v>19.066549999999999</v>
      </c>
      <c r="C1179" s="1">
        <v>37.405000000000001</v>
      </c>
      <c r="D1179" s="1">
        <v>365</v>
      </c>
      <c r="E1179" s="86">
        <f t="shared" si="65"/>
        <v>339.79660669402062</v>
      </c>
      <c r="F1179" s="9">
        <f t="shared" si="64"/>
        <v>13331411999.990908</v>
      </c>
      <c r="G1179" s="1"/>
      <c r="H1179" s="1"/>
      <c r="I1179" s="1"/>
      <c r="J1179" s="1"/>
      <c r="K1179" s="1"/>
    </row>
    <row r="1180" spans="1:11">
      <c r="A1180" s="9">
        <f t="shared" si="63"/>
        <v>1144.9926</v>
      </c>
      <c r="B1180" s="1">
        <v>19.083210000000001</v>
      </c>
      <c r="C1180" s="1">
        <v>37.692</v>
      </c>
      <c r="D1180" s="1">
        <v>407</v>
      </c>
      <c r="E1180" s="86">
        <f t="shared" si="65"/>
        <v>339.96917540986522</v>
      </c>
      <c r="F1180" s="9">
        <f t="shared" si="64"/>
        <v>13358514540.225292</v>
      </c>
      <c r="G1180" s="1"/>
      <c r="H1180" s="1"/>
      <c r="I1180" s="1"/>
      <c r="J1180" s="1"/>
      <c r="K1180" s="1"/>
    </row>
    <row r="1181" spans="1:11">
      <c r="A1181" s="9">
        <f t="shared" si="63"/>
        <v>1145.9928</v>
      </c>
      <c r="B1181" s="1">
        <v>19.099879999999999</v>
      </c>
      <c r="C1181" s="1">
        <v>37.886000000000003</v>
      </c>
      <c r="D1181" s="1">
        <v>331</v>
      </c>
      <c r="E1181" s="86">
        <f t="shared" si="65"/>
        <v>340.02077730141406</v>
      </c>
      <c r="F1181" s="9">
        <f t="shared" si="64"/>
        <v>13366626823.655834</v>
      </c>
      <c r="G1181" s="1"/>
      <c r="H1181" s="1"/>
      <c r="I1181" s="1"/>
      <c r="J1181" s="1"/>
      <c r="K1181" s="1"/>
    </row>
    <row r="1182" spans="1:11">
      <c r="A1182" s="9">
        <f t="shared" si="63"/>
        <v>1146.9929999999999</v>
      </c>
      <c r="B1182" s="1">
        <v>19.11655</v>
      </c>
      <c r="C1182" s="1">
        <v>37.787999999999997</v>
      </c>
      <c r="D1182" s="1">
        <v>312</v>
      </c>
      <c r="E1182" s="86">
        <f t="shared" si="65"/>
        <v>339.98533289361296</v>
      </c>
      <c r="F1182" s="9">
        <f t="shared" si="64"/>
        <v>13361054245.407976</v>
      </c>
      <c r="G1182" s="1"/>
      <c r="H1182" s="1"/>
      <c r="I1182" s="1"/>
      <c r="J1182" s="1"/>
      <c r="K1182" s="1"/>
    </row>
    <row r="1183" spans="1:11">
      <c r="A1183" s="9">
        <f t="shared" si="63"/>
        <v>1147.9925999999998</v>
      </c>
      <c r="B1183" s="1">
        <v>19.133209999999998</v>
      </c>
      <c r="C1183" s="1">
        <v>37.595999999999997</v>
      </c>
      <c r="D1183" s="1">
        <v>332</v>
      </c>
      <c r="E1183" s="86">
        <f t="shared" si="65"/>
        <v>339.8910765171812</v>
      </c>
      <c r="F1183" s="9">
        <f t="shared" si="64"/>
        <v>13346243713.063665</v>
      </c>
      <c r="G1183" s="1"/>
      <c r="H1183" s="1"/>
      <c r="I1183" s="1"/>
      <c r="J1183" s="1"/>
      <c r="K1183" s="1"/>
    </row>
    <row r="1184" spans="1:11">
      <c r="A1184" s="9">
        <f t="shared" si="63"/>
        <v>1148.9928</v>
      </c>
      <c r="B1184" s="1">
        <v>19.14988</v>
      </c>
      <c r="C1184" s="1">
        <v>37.5</v>
      </c>
      <c r="D1184" s="1">
        <v>342</v>
      </c>
      <c r="E1184" s="86">
        <f t="shared" si="65"/>
        <v>339.6840706312442</v>
      </c>
      <c r="F1184" s="9">
        <f t="shared" si="64"/>
        <v>13313760034.649792</v>
      </c>
      <c r="G1184" s="1"/>
      <c r="H1184" s="1"/>
      <c r="I1184" s="1"/>
      <c r="J1184" s="1"/>
      <c r="K1184" s="1"/>
    </row>
    <row r="1185" spans="1:11">
      <c r="A1185" s="9">
        <f t="shared" si="63"/>
        <v>1149.9929999999999</v>
      </c>
      <c r="B1185" s="1">
        <v>19.166550000000001</v>
      </c>
      <c r="C1185" s="1">
        <v>37.31</v>
      </c>
      <c r="D1185" s="1">
        <v>326</v>
      </c>
      <c r="E1185" s="86">
        <f t="shared" si="65"/>
        <v>339.35760365961005</v>
      </c>
      <c r="F1185" s="9">
        <f t="shared" si="64"/>
        <v>13262650886.617142</v>
      </c>
      <c r="G1185" s="1"/>
      <c r="H1185" s="1"/>
      <c r="I1185" s="1"/>
      <c r="J1185" s="1"/>
      <c r="K1185" s="1"/>
    </row>
    <row r="1186" spans="1:11">
      <c r="A1186" s="9">
        <f t="shared" si="63"/>
        <v>1150.9926</v>
      </c>
      <c r="B1186" s="1">
        <v>19.183209999999999</v>
      </c>
      <c r="C1186" s="1">
        <v>36.844000000000001</v>
      </c>
      <c r="D1186" s="1">
        <v>353</v>
      </c>
      <c r="E1186" s="86">
        <f t="shared" si="65"/>
        <v>339.08394183964003</v>
      </c>
      <c r="F1186" s="9">
        <f t="shared" si="64"/>
        <v>13219921998.650398</v>
      </c>
      <c r="G1186" s="1"/>
      <c r="H1186" s="1"/>
      <c r="I1186" s="1"/>
      <c r="J1186" s="1"/>
      <c r="K1186" s="1"/>
    </row>
    <row r="1187" spans="1:11">
      <c r="A1187" s="9">
        <f t="shared" si="63"/>
        <v>1151.9928</v>
      </c>
      <c r="B1187" s="1">
        <v>19.19988</v>
      </c>
      <c r="C1187" s="1">
        <v>36.752000000000002</v>
      </c>
      <c r="D1187" s="1">
        <v>331</v>
      </c>
      <c r="E1187" s="86">
        <f t="shared" si="65"/>
        <v>338.70825400582157</v>
      </c>
      <c r="F1187" s="9">
        <f t="shared" si="64"/>
        <v>13161431279.505995</v>
      </c>
      <c r="G1187" s="1"/>
      <c r="H1187" s="1"/>
      <c r="I1187" s="1"/>
      <c r="J1187" s="1"/>
      <c r="K1187" s="1"/>
    </row>
    <row r="1188" spans="1:11">
      <c r="A1188" s="9">
        <f t="shared" si="63"/>
        <v>1152.9930000000002</v>
      </c>
      <c r="B1188" s="1">
        <v>19.216550000000002</v>
      </c>
      <c r="C1188" s="1">
        <v>36.389000000000003</v>
      </c>
      <c r="D1188" s="1">
        <v>304</v>
      </c>
      <c r="E1188" s="86">
        <f t="shared" si="65"/>
        <v>338.29069600537377</v>
      </c>
      <c r="F1188" s="9">
        <f t="shared" si="64"/>
        <v>13096649784.823824</v>
      </c>
      <c r="G1188" s="1"/>
      <c r="H1188" s="1"/>
      <c r="I1188" s="1"/>
      <c r="J1188" s="1"/>
      <c r="K1188" s="1"/>
    </row>
    <row r="1189" spans="1:11">
      <c r="A1189" s="9">
        <f t="shared" ref="A1189:A1252" si="66">B1189*60</f>
        <v>1153.9926</v>
      </c>
      <c r="B1189" s="1">
        <v>19.23321</v>
      </c>
      <c r="C1189" s="1">
        <v>36.121000000000002</v>
      </c>
      <c r="D1189" s="1">
        <v>302</v>
      </c>
      <c r="E1189" s="86">
        <f t="shared" si="65"/>
        <v>337.93602708188348</v>
      </c>
      <c r="F1189" s="9">
        <f t="shared" ref="F1189:F1252" si="67">E1189^4</f>
        <v>13041813219.109474</v>
      </c>
      <c r="G1189" s="1"/>
      <c r="H1189" s="1"/>
      <c r="I1189" s="1"/>
      <c r="J1189" s="1"/>
      <c r="K1189" s="1"/>
    </row>
    <row r="1190" spans="1:11">
      <c r="A1190" s="9">
        <f t="shared" si="66"/>
        <v>1154.9928</v>
      </c>
      <c r="B1190" s="1">
        <v>19.249880000000001</v>
      </c>
      <c r="C1190" s="1">
        <v>35.857999999999997</v>
      </c>
      <c r="D1190" s="1">
        <v>246</v>
      </c>
      <c r="E1190" s="86">
        <f t="shared" si="65"/>
        <v>337.17787115250781</v>
      </c>
      <c r="F1190" s="9">
        <f t="shared" si="67"/>
        <v>12925169802.006145</v>
      </c>
      <c r="G1190" s="1"/>
      <c r="H1190" s="1"/>
      <c r="I1190" s="1"/>
      <c r="J1190" s="1"/>
      <c r="K1190" s="1"/>
    </row>
    <row r="1191" spans="1:11">
      <c r="A1191" s="9">
        <f t="shared" si="66"/>
        <v>1155.9923999999999</v>
      </c>
      <c r="B1191" s="1">
        <v>19.266539999999999</v>
      </c>
      <c r="C1191" s="1">
        <v>35.256999999999998</v>
      </c>
      <c r="D1191" s="1">
        <v>179</v>
      </c>
      <c r="E1191" s="86">
        <f t="shared" si="65"/>
        <v>335.81341952539179</v>
      </c>
      <c r="F1191" s="9">
        <f t="shared" si="67"/>
        <v>12717220117.90284</v>
      </c>
      <c r="G1191" s="1"/>
      <c r="H1191" s="1"/>
      <c r="I1191" s="1"/>
      <c r="J1191" s="1"/>
      <c r="K1191" s="1"/>
    </row>
    <row r="1192" spans="1:11">
      <c r="A1192" s="9">
        <f t="shared" si="66"/>
        <v>1156.9926</v>
      </c>
      <c r="B1192" s="1">
        <v>19.28321</v>
      </c>
      <c r="C1192" s="1">
        <v>34.273000000000003</v>
      </c>
      <c r="D1192" s="1">
        <v>216</v>
      </c>
      <c r="E1192" s="86">
        <f t="shared" si="65"/>
        <v>334.29854110036166</v>
      </c>
      <c r="F1192" s="9">
        <f t="shared" si="67"/>
        <v>12489295039.449661</v>
      </c>
      <c r="G1192" s="1"/>
      <c r="H1192" s="1"/>
      <c r="I1192" s="1"/>
      <c r="J1192" s="1"/>
      <c r="K1192" s="1"/>
    </row>
    <row r="1193" spans="1:11">
      <c r="A1193" s="9">
        <f t="shared" si="66"/>
        <v>1157.9928</v>
      </c>
      <c r="B1193" s="1">
        <v>19.299880000000002</v>
      </c>
      <c r="C1193" s="1">
        <v>34.036000000000001</v>
      </c>
      <c r="D1193" s="1">
        <v>182</v>
      </c>
      <c r="E1193" s="86">
        <f t="shared" si="65"/>
        <v>332.46019178494925</v>
      </c>
      <c r="F1193" s="9">
        <f t="shared" si="67"/>
        <v>12216832072.688526</v>
      </c>
      <c r="G1193" s="1"/>
      <c r="H1193" s="1"/>
      <c r="I1193" s="1"/>
      <c r="J1193" s="1"/>
      <c r="K1193" s="1"/>
    </row>
    <row r="1194" spans="1:11">
      <c r="A1194" s="9">
        <f t="shared" si="66"/>
        <v>1158.9929999999999</v>
      </c>
      <c r="B1194" s="1">
        <v>19.316549999999999</v>
      </c>
      <c r="C1194" s="1">
        <v>33.723999999999997</v>
      </c>
      <c r="D1194" s="1">
        <v>31</v>
      </c>
      <c r="E1194" s="86">
        <f t="shared" si="65"/>
        <v>329.79094626303009</v>
      </c>
      <c r="F1194" s="9">
        <f t="shared" si="67"/>
        <v>11829187487.203939</v>
      </c>
      <c r="G1194" s="1"/>
      <c r="H1194" s="1"/>
      <c r="I1194" s="1"/>
      <c r="J1194" s="1"/>
      <c r="K1194" s="1"/>
    </row>
    <row r="1195" spans="1:11">
      <c r="A1195" s="9">
        <f t="shared" si="66"/>
        <v>1159.9926</v>
      </c>
      <c r="B1195" s="1">
        <v>19.333210000000001</v>
      </c>
      <c r="C1195" s="1">
        <v>32.75</v>
      </c>
      <c r="D1195" s="1">
        <v>3</v>
      </c>
      <c r="E1195" s="86">
        <f t="shared" si="65"/>
        <v>326.31779655048933</v>
      </c>
      <c r="F1195" s="9">
        <f t="shared" si="67"/>
        <v>11338694104.350552</v>
      </c>
      <c r="G1195" s="1"/>
      <c r="H1195" s="1"/>
      <c r="I1195" s="1"/>
      <c r="J1195" s="1"/>
      <c r="K1195" s="1"/>
    </row>
    <row r="1196" spans="1:11">
      <c r="A1196" s="9">
        <f t="shared" si="66"/>
        <v>1160.9928</v>
      </c>
      <c r="B1196" s="1">
        <v>19.349879999999999</v>
      </c>
      <c r="C1196" s="1">
        <v>31.762</v>
      </c>
      <c r="D1196" s="1">
        <v>0</v>
      </c>
      <c r="E1196" s="86">
        <f t="shared" si="65"/>
        <v>322.19181220045169</v>
      </c>
      <c r="F1196" s="9">
        <f t="shared" si="67"/>
        <v>10776010312.266523</v>
      </c>
      <c r="G1196" s="1"/>
      <c r="H1196" s="1"/>
      <c r="I1196" s="1"/>
      <c r="J1196" s="1"/>
      <c r="K1196" s="1"/>
    </row>
    <row r="1197" spans="1:11">
      <c r="A1197" s="9">
        <f t="shared" si="66"/>
        <v>1161.9924000000001</v>
      </c>
      <c r="B1197" s="1">
        <v>19.366540000000001</v>
      </c>
      <c r="C1197" s="1">
        <v>30.766999999999999</v>
      </c>
      <c r="D1197" s="1">
        <v>0</v>
      </c>
      <c r="E1197" s="86">
        <f t="shared" si="65"/>
        <v>317.34628818503234</v>
      </c>
      <c r="F1197" s="9">
        <f t="shared" si="67"/>
        <v>10142235533.348648</v>
      </c>
      <c r="G1197" s="1"/>
      <c r="H1197" s="1"/>
      <c r="I1197" s="1"/>
      <c r="J1197" s="1"/>
      <c r="K1197" s="1"/>
    </row>
    <row r="1198" spans="1:11">
      <c r="A1198" s="9">
        <f t="shared" si="66"/>
        <v>1162.9925999999998</v>
      </c>
      <c r="B1198" s="1">
        <v>19.383209999999998</v>
      </c>
      <c r="C1198" s="1">
        <v>30.077000000000002</v>
      </c>
      <c r="D1198" s="1">
        <v>0</v>
      </c>
      <c r="E1198" s="86">
        <f t="shared" si="65"/>
        <v>311.79965063233755</v>
      </c>
      <c r="F1198" s="9">
        <f t="shared" si="67"/>
        <v>9451538264.7782402</v>
      </c>
      <c r="G1198" s="1"/>
      <c r="H1198" s="1"/>
      <c r="I1198" s="1"/>
      <c r="J1198" s="1"/>
      <c r="K1198" s="1"/>
    </row>
    <row r="1199" spans="1:11">
      <c r="A1199" s="9">
        <f t="shared" si="66"/>
        <v>1163.9928</v>
      </c>
      <c r="B1199" s="1">
        <v>19.39988</v>
      </c>
      <c r="C1199" s="1">
        <v>29.358000000000001</v>
      </c>
      <c r="D1199" s="1">
        <v>0</v>
      </c>
      <c r="E1199" s="86">
        <f t="shared" si="65"/>
        <v>305.6519851990808</v>
      </c>
      <c r="F1199" s="9">
        <f t="shared" si="67"/>
        <v>8727882350.563879</v>
      </c>
      <c r="G1199" s="1"/>
      <c r="H1199" s="1"/>
      <c r="I1199" s="1"/>
      <c r="J1199" s="1"/>
      <c r="K1199" s="1"/>
    </row>
    <row r="1200" spans="1:11">
      <c r="A1200" s="9">
        <f t="shared" si="66"/>
        <v>1164.9924000000001</v>
      </c>
      <c r="B1200" s="1">
        <v>19.416540000000001</v>
      </c>
      <c r="C1200" s="1">
        <v>28.071000000000002</v>
      </c>
      <c r="D1200" s="1">
        <v>0</v>
      </c>
      <c r="E1200" s="86">
        <f t="shared" si="65"/>
        <v>299.04798633761305</v>
      </c>
      <c r="F1200" s="9">
        <f t="shared" si="67"/>
        <v>7997670908.0845985</v>
      </c>
      <c r="G1200" s="1"/>
      <c r="H1200" s="1"/>
      <c r="I1200" s="1"/>
      <c r="J1200" s="1"/>
      <c r="K1200" s="1"/>
    </row>
    <row r="1201" spans="1:11">
      <c r="A1201" s="9">
        <f t="shared" si="66"/>
        <v>1165.9926</v>
      </c>
      <c r="B1201" s="1">
        <v>19.433209999999999</v>
      </c>
      <c r="C1201" s="1">
        <v>26.317</v>
      </c>
      <c r="D1201" s="1">
        <v>0</v>
      </c>
      <c r="E1201" s="86">
        <f t="shared" si="65"/>
        <v>292.06583354241207</v>
      </c>
      <c r="F1201" s="9">
        <f t="shared" si="67"/>
        <v>7276508167.5617704</v>
      </c>
      <c r="G1201" s="1"/>
      <c r="H1201" s="1"/>
      <c r="I1201" s="1"/>
      <c r="J1201" s="1"/>
      <c r="K1201" s="1"/>
    </row>
    <row r="1202" spans="1:11">
      <c r="A1202" s="9">
        <f t="shared" si="66"/>
        <v>1166.9922000000001</v>
      </c>
      <c r="B1202" s="1">
        <v>19.449870000000001</v>
      </c>
      <c r="C1202" s="1">
        <v>23.617999999999999</v>
      </c>
      <c r="D1202" s="1">
        <v>0</v>
      </c>
      <c r="E1202" s="86">
        <f t="shared" si="65"/>
        <v>284.66076942376498</v>
      </c>
      <c r="F1202" s="9">
        <f t="shared" si="67"/>
        <v>6566145099.4208632</v>
      </c>
      <c r="G1202" s="1"/>
      <c r="H1202" s="1"/>
      <c r="I1202" s="1"/>
      <c r="J1202" s="1"/>
      <c r="K1202" s="1"/>
    </row>
    <row r="1203" spans="1:11">
      <c r="A1203" s="9">
        <f t="shared" si="66"/>
        <v>1167.9923999999999</v>
      </c>
      <c r="B1203" s="1">
        <v>19.466539999999998</v>
      </c>
      <c r="C1203" s="1">
        <v>19.754999999999999</v>
      </c>
      <c r="D1203" s="1">
        <v>0</v>
      </c>
      <c r="E1203" s="86">
        <f t="shared" si="65"/>
        <v>276.80071023732154</v>
      </c>
      <c r="F1203" s="9">
        <f t="shared" si="67"/>
        <v>5870414951.579771</v>
      </c>
      <c r="G1203" s="1"/>
      <c r="H1203" s="1"/>
      <c r="I1203" s="1"/>
      <c r="J1203" s="1"/>
      <c r="K1203" s="1"/>
    </row>
    <row r="1204" spans="1:11">
      <c r="A1204" s="9">
        <f t="shared" si="66"/>
        <v>1168.9926</v>
      </c>
      <c r="B1204" s="1">
        <v>19.48321</v>
      </c>
      <c r="C1204" s="1">
        <v>16.503</v>
      </c>
      <c r="D1204" s="1">
        <v>12</v>
      </c>
      <c r="E1204" s="86">
        <f t="shared" si="65"/>
        <v>268.45911714214299</v>
      </c>
      <c r="F1204" s="9">
        <f t="shared" si="67"/>
        <v>5194127792.7996902</v>
      </c>
      <c r="G1204" s="1"/>
      <c r="H1204" s="1"/>
      <c r="I1204" s="1"/>
      <c r="J1204" s="1"/>
      <c r="K1204" s="1"/>
    </row>
    <row r="1205" spans="1:11">
      <c r="A1205" s="9">
        <f t="shared" si="66"/>
        <v>1169.9922000000001</v>
      </c>
      <c r="B1205" s="1">
        <v>19.499870000000001</v>
      </c>
      <c r="C1205" s="1">
        <v>16.577999999999999</v>
      </c>
      <c r="D1205" s="1">
        <v>68</v>
      </c>
      <c r="E1205" s="86">
        <f t="shared" si="65"/>
        <v>259.7161081312089</v>
      </c>
      <c r="F1205" s="9">
        <f t="shared" si="67"/>
        <v>4549833931.434639</v>
      </c>
      <c r="G1205" s="1"/>
      <c r="H1205" s="1"/>
      <c r="I1205" s="1"/>
      <c r="J1205" s="1"/>
      <c r="K1205" s="1"/>
    </row>
    <row r="1206" spans="1:11">
      <c r="A1206" s="9">
        <f t="shared" si="66"/>
        <v>1170.9923999999999</v>
      </c>
      <c r="B1206" s="1">
        <v>19.516539999999999</v>
      </c>
      <c r="C1206" s="1">
        <v>16.634</v>
      </c>
      <c r="D1206" s="1">
        <v>79</v>
      </c>
      <c r="E1206" s="86">
        <f t="shared" si="65"/>
        <v>250.87025365957743</v>
      </c>
      <c r="F1206" s="9">
        <f t="shared" si="67"/>
        <v>3960925516.413311</v>
      </c>
      <c r="G1206" s="1"/>
      <c r="H1206" s="1"/>
      <c r="I1206" s="1"/>
      <c r="J1206" s="1"/>
      <c r="K1206" s="1"/>
    </row>
    <row r="1207" spans="1:11">
      <c r="A1207" s="9">
        <f t="shared" si="66"/>
        <v>1171.9926</v>
      </c>
      <c r="B1207" s="1">
        <v>19.53321</v>
      </c>
      <c r="C1207" s="1">
        <v>17.420000000000002</v>
      </c>
      <c r="D1207" s="1">
        <v>70</v>
      </c>
      <c r="E1207" s="86">
        <f t="shared" si="65"/>
        <v>241.96023414730223</v>
      </c>
      <c r="F1207" s="9">
        <f t="shared" si="67"/>
        <v>3427488327.3100724</v>
      </c>
      <c r="G1207" s="1"/>
      <c r="H1207" s="1"/>
      <c r="I1207" s="1"/>
      <c r="J1207" s="1"/>
      <c r="K1207" s="1"/>
    </row>
    <row r="1208" spans="1:11">
      <c r="A1208" s="9">
        <f t="shared" si="66"/>
        <v>1172.9921999999999</v>
      </c>
      <c r="B1208" s="1">
        <v>19.549869999999999</v>
      </c>
      <c r="C1208" s="1">
        <v>17.734999999999999</v>
      </c>
      <c r="D1208" s="1">
        <v>83</v>
      </c>
      <c r="E1208" s="86">
        <f t="shared" si="65"/>
        <v>232.96944690520206</v>
      </c>
      <c r="F1208" s="9">
        <f t="shared" si="67"/>
        <v>2945749919.4734039</v>
      </c>
      <c r="G1208" s="1"/>
      <c r="H1208" s="1"/>
      <c r="I1208" s="1"/>
      <c r="J1208" s="1"/>
      <c r="K1208" s="1"/>
    </row>
    <row r="1209" spans="1:11">
      <c r="A1209" s="9">
        <f t="shared" si="66"/>
        <v>1173.9924000000001</v>
      </c>
      <c r="B1209" s="1">
        <v>19.56654</v>
      </c>
      <c r="C1209" s="1">
        <v>18.445</v>
      </c>
      <c r="D1209" s="1">
        <v>83</v>
      </c>
      <c r="E1209" s="86">
        <f t="shared" si="65"/>
        <v>223.87333560480189</v>
      </c>
      <c r="F1209" s="9">
        <f t="shared" si="67"/>
        <v>2511941264.9091067</v>
      </c>
      <c r="G1209" s="1"/>
      <c r="H1209" s="1"/>
      <c r="I1209" s="1"/>
      <c r="J1209" s="1"/>
      <c r="K1209" s="1"/>
    </row>
    <row r="1210" spans="1:11">
      <c r="A1210" s="9">
        <f t="shared" si="66"/>
        <v>1174.9926</v>
      </c>
      <c r="B1210" s="1">
        <v>19.583210000000001</v>
      </c>
      <c r="C1210" s="1">
        <v>18.702000000000002</v>
      </c>
      <c r="D1210" s="1">
        <v>77</v>
      </c>
      <c r="E1210" s="86">
        <f t="shared" si="65"/>
        <v>214.71077132750943</v>
      </c>
      <c r="F1210" s="9">
        <f t="shared" si="67"/>
        <v>2125275953.389472</v>
      </c>
      <c r="G1210" s="1"/>
      <c r="H1210" s="1"/>
      <c r="I1210" s="1"/>
      <c r="J1210" s="1"/>
      <c r="K1210" s="1"/>
    </row>
    <row r="1211" spans="1:11">
      <c r="A1211" s="9">
        <f t="shared" si="66"/>
        <v>1175.9921999999999</v>
      </c>
      <c r="B1211" s="1">
        <v>19.599869999999999</v>
      </c>
      <c r="C1211" s="1">
        <v>18.631</v>
      </c>
      <c r="D1211" s="1">
        <v>80</v>
      </c>
      <c r="E1211" s="86">
        <f t="shared" si="65"/>
        <v>205.41301968693179</v>
      </c>
      <c r="F1211" s="9">
        <f t="shared" si="67"/>
        <v>1780376560.7975318</v>
      </c>
      <c r="G1211" s="1"/>
      <c r="H1211" s="1"/>
      <c r="I1211" s="1"/>
      <c r="J1211" s="1"/>
      <c r="K1211" s="1"/>
    </row>
    <row r="1212" spans="1:11">
      <c r="A1212" s="9">
        <f t="shared" si="66"/>
        <v>1176.9924000000001</v>
      </c>
      <c r="B1212" s="1">
        <v>19.616540000000001</v>
      </c>
      <c r="C1212" s="1">
        <v>17.928999999999998</v>
      </c>
      <c r="D1212" s="1">
        <v>82</v>
      </c>
      <c r="E1212" s="86">
        <f t="shared" si="65"/>
        <v>196.06432586486011</v>
      </c>
      <c r="F1212" s="9">
        <f t="shared" si="67"/>
        <v>1477727385.6197162</v>
      </c>
      <c r="G1212" s="1"/>
      <c r="H1212" s="1"/>
      <c r="I1212" s="1"/>
      <c r="J1212" s="1"/>
      <c r="K1212" s="1"/>
    </row>
    <row r="1213" spans="1:11">
      <c r="A1213" s="9">
        <f t="shared" si="66"/>
        <v>1177.9925999999998</v>
      </c>
      <c r="B1213" s="1">
        <v>19.633209999999998</v>
      </c>
      <c r="C1213" s="1">
        <v>17.097000000000001</v>
      </c>
      <c r="D1213" s="1">
        <v>131</v>
      </c>
      <c r="E1213" s="86">
        <f t="shared" ref="E1213:E1276" si="68">(AVERAGE(D1189:D1213)-E1212)*(2/(1+25))+E1212</f>
        <v>186.90245464448626</v>
      </c>
      <c r="F1213" s="9">
        <f t="shared" si="67"/>
        <v>1220281481.1806178</v>
      </c>
      <c r="G1213" s="1"/>
      <c r="H1213" s="1"/>
      <c r="I1213" s="1"/>
      <c r="J1213" s="1"/>
      <c r="K1213" s="1"/>
    </row>
    <row r="1214" spans="1:11">
      <c r="A1214" s="9">
        <f t="shared" si="66"/>
        <v>1178.9921999999999</v>
      </c>
      <c r="B1214" s="1">
        <v>19.64987</v>
      </c>
      <c r="C1214" s="1">
        <v>16.503</v>
      </c>
      <c r="D1214" s="1">
        <v>167</v>
      </c>
      <c r="E1214" s="86">
        <f t="shared" si="68"/>
        <v>178.02995813337193</v>
      </c>
      <c r="F1214" s="9">
        <f t="shared" si="67"/>
        <v>1004551852.4059393</v>
      </c>
      <c r="G1214" s="1"/>
      <c r="H1214" s="1"/>
      <c r="I1214" s="1"/>
      <c r="J1214" s="1"/>
      <c r="K1214" s="1"/>
    </row>
    <row r="1215" spans="1:11">
      <c r="A1215" s="9">
        <f t="shared" si="66"/>
        <v>1179.9924000000001</v>
      </c>
      <c r="B1215" s="1">
        <v>19.666540000000001</v>
      </c>
      <c r="C1215" s="1">
        <v>16.053999999999998</v>
      </c>
      <c r="D1215" s="1">
        <v>140</v>
      </c>
      <c r="E1215" s="86">
        <f t="shared" si="68"/>
        <v>169.51380750772793</v>
      </c>
      <c r="F1215" s="9">
        <f t="shared" si="67"/>
        <v>825696255.88330162</v>
      </c>
      <c r="G1215" s="1"/>
      <c r="H1215" s="1"/>
      <c r="I1215" s="1"/>
      <c r="J1215" s="1"/>
      <c r="K1215" s="1"/>
    </row>
    <row r="1216" spans="1:11">
      <c r="A1216" s="9">
        <f t="shared" si="66"/>
        <v>1180.992</v>
      </c>
      <c r="B1216" s="1">
        <v>19.683199999999999</v>
      </c>
      <c r="C1216" s="1">
        <v>15.464</v>
      </c>
      <c r="D1216" s="1">
        <v>119</v>
      </c>
      <c r="E1216" s="86">
        <f t="shared" si="68"/>
        <v>161.46813000713348</v>
      </c>
      <c r="F1216" s="9">
        <f t="shared" si="67"/>
        <v>679746942.22702956</v>
      </c>
      <c r="G1216" s="1"/>
      <c r="H1216" s="1"/>
      <c r="I1216" s="1"/>
      <c r="J1216" s="1"/>
      <c r="K1216" s="1"/>
    </row>
    <row r="1217" spans="1:11">
      <c r="A1217" s="9">
        <f t="shared" si="66"/>
        <v>1181.9922000000001</v>
      </c>
      <c r="B1217" s="1">
        <v>19.699870000000001</v>
      </c>
      <c r="C1217" s="1">
        <v>14.946999999999999</v>
      </c>
      <c r="D1217" s="1">
        <v>125</v>
      </c>
      <c r="E1217" s="86">
        <f t="shared" si="68"/>
        <v>153.76135077581552</v>
      </c>
      <c r="F1217" s="9">
        <f t="shared" si="67"/>
        <v>558970311.99860215</v>
      </c>
      <c r="G1217" s="1"/>
      <c r="H1217" s="1"/>
      <c r="I1217" s="1"/>
      <c r="J1217" s="1"/>
      <c r="K1217" s="1"/>
    </row>
    <row r="1218" spans="1:11">
      <c r="A1218" s="9">
        <f t="shared" si="66"/>
        <v>1182.9923999999999</v>
      </c>
      <c r="B1218" s="1">
        <v>19.716539999999998</v>
      </c>
      <c r="C1218" s="1">
        <v>14.534000000000001</v>
      </c>
      <c r="D1218" s="1">
        <v>157</v>
      </c>
      <c r="E1218" s="86">
        <f t="shared" si="68"/>
        <v>146.57047763921432</v>
      </c>
      <c r="F1218" s="9">
        <f t="shared" si="67"/>
        <v>461515203.6035772</v>
      </c>
      <c r="G1218" s="1"/>
      <c r="H1218" s="1"/>
      <c r="I1218" s="1"/>
      <c r="J1218" s="1"/>
      <c r="K1218" s="1"/>
    </row>
    <row r="1219" spans="1:11">
      <c r="A1219" s="9">
        <f t="shared" si="66"/>
        <v>1183.992</v>
      </c>
      <c r="B1219" s="1">
        <v>19.7332</v>
      </c>
      <c r="C1219" s="1">
        <v>14.35</v>
      </c>
      <c r="D1219" s="1">
        <v>135</v>
      </c>
      <c r="E1219" s="86">
        <f t="shared" si="68"/>
        <v>140.25274859004398</v>
      </c>
      <c r="F1219" s="9">
        <f t="shared" si="67"/>
        <v>386941690.07572299</v>
      </c>
      <c r="G1219" s="1"/>
      <c r="H1219" s="1"/>
      <c r="I1219" s="1"/>
      <c r="J1219" s="1"/>
      <c r="K1219" s="1"/>
    </row>
    <row r="1220" spans="1:11">
      <c r="A1220" s="9">
        <f t="shared" si="66"/>
        <v>1184.9922000000001</v>
      </c>
      <c r="B1220" s="1">
        <v>19.749870000000001</v>
      </c>
      <c r="C1220" s="1">
        <v>13.943</v>
      </c>
      <c r="D1220" s="1">
        <v>216</v>
      </c>
      <c r="E1220" s="86">
        <f t="shared" si="68"/>
        <v>135.07638331388674</v>
      </c>
      <c r="F1220" s="9">
        <f t="shared" si="67"/>
        <v>332902989.61710578</v>
      </c>
      <c r="G1220" s="1"/>
      <c r="H1220" s="1"/>
      <c r="I1220" s="1"/>
      <c r="J1220" s="1"/>
      <c r="K1220" s="1"/>
    </row>
    <row r="1221" spans="1:11">
      <c r="A1221" s="9">
        <f t="shared" si="66"/>
        <v>1185.9923999999999</v>
      </c>
      <c r="B1221" s="1">
        <v>19.766539999999999</v>
      </c>
      <c r="C1221" s="1">
        <v>14.52</v>
      </c>
      <c r="D1221" s="1">
        <v>274</v>
      </c>
      <c r="E1221" s="86">
        <f t="shared" si="68"/>
        <v>131.14127690512623</v>
      </c>
      <c r="F1221" s="9">
        <f t="shared" si="67"/>
        <v>295772390.94891822</v>
      </c>
      <c r="G1221" s="1"/>
      <c r="H1221" s="1"/>
      <c r="I1221" s="1"/>
      <c r="J1221" s="1"/>
      <c r="K1221" s="1"/>
    </row>
    <row r="1222" spans="1:11">
      <c r="A1222" s="9">
        <f t="shared" si="66"/>
        <v>1186.992</v>
      </c>
      <c r="B1222" s="1">
        <v>19.783200000000001</v>
      </c>
      <c r="C1222" s="1">
        <v>15.038</v>
      </c>
      <c r="D1222" s="1">
        <v>158</v>
      </c>
      <c r="E1222" s="86">
        <f t="shared" si="68"/>
        <v>127.99502483550114</v>
      </c>
      <c r="F1222" s="9">
        <f t="shared" si="67"/>
        <v>268393723.72846687</v>
      </c>
      <c r="G1222" s="1"/>
      <c r="H1222" s="1"/>
      <c r="I1222" s="1"/>
      <c r="J1222" s="1"/>
      <c r="K1222" s="1"/>
    </row>
    <row r="1223" spans="1:11">
      <c r="A1223" s="9">
        <f t="shared" si="66"/>
        <v>1187.9921999999999</v>
      </c>
      <c r="B1223" s="1">
        <v>19.799869999999999</v>
      </c>
      <c r="C1223" s="1">
        <v>15.054</v>
      </c>
      <c r="D1223" s="1">
        <v>0</v>
      </c>
      <c r="E1223" s="86">
        <f t="shared" si="68"/>
        <v>125.09079215584721</v>
      </c>
      <c r="F1223" s="9">
        <f t="shared" si="67"/>
        <v>244850711.89329302</v>
      </c>
      <c r="G1223" s="1"/>
      <c r="H1223" s="1"/>
      <c r="I1223" s="1"/>
      <c r="J1223" s="1"/>
      <c r="K1223" s="1"/>
    </row>
    <row r="1224" spans="1:11">
      <c r="A1224" s="9">
        <f t="shared" si="66"/>
        <v>1188.9924000000001</v>
      </c>
      <c r="B1224" s="1">
        <v>19.81654</v>
      </c>
      <c r="C1224" s="1">
        <v>14.048999999999999</v>
      </c>
      <c r="D1224" s="1">
        <v>0</v>
      </c>
      <c r="E1224" s="86">
        <f t="shared" si="68"/>
        <v>122.4099619900128</v>
      </c>
      <c r="F1224" s="9">
        <f t="shared" si="67"/>
        <v>224526213.50998992</v>
      </c>
      <c r="G1224" s="1"/>
      <c r="H1224" s="1"/>
      <c r="I1224" s="1"/>
      <c r="J1224" s="1"/>
      <c r="K1224" s="1"/>
    </row>
    <row r="1225" spans="1:11">
      <c r="A1225" s="9">
        <f t="shared" si="66"/>
        <v>1189.9920000000002</v>
      </c>
      <c r="B1225" s="1">
        <v>19.833200000000001</v>
      </c>
      <c r="C1225" s="1">
        <v>13.228999999999999</v>
      </c>
      <c r="D1225" s="1">
        <v>0</v>
      </c>
      <c r="E1225" s="86">
        <f t="shared" si="68"/>
        <v>119.93534952924259</v>
      </c>
      <c r="F1225" s="9">
        <f t="shared" si="67"/>
        <v>206913496.94108042</v>
      </c>
      <c r="G1225" s="1"/>
      <c r="H1225" s="1"/>
      <c r="I1225" s="1"/>
      <c r="J1225" s="1"/>
      <c r="K1225" s="1"/>
    </row>
    <row r="1226" spans="1:11">
      <c r="A1226" s="9">
        <f t="shared" si="66"/>
        <v>1190.9921999999999</v>
      </c>
      <c r="B1226" s="1">
        <v>19.849869999999999</v>
      </c>
      <c r="C1226" s="1">
        <v>12.837999999999999</v>
      </c>
      <c r="D1226" s="1">
        <v>89</v>
      </c>
      <c r="E1226" s="86">
        <f t="shared" si="68"/>
        <v>117.92493802699316</v>
      </c>
      <c r="F1226" s="9">
        <f t="shared" si="67"/>
        <v>193384929.61782104</v>
      </c>
      <c r="G1226" s="1"/>
      <c r="H1226" s="1"/>
      <c r="I1226" s="1"/>
      <c r="J1226" s="1"/>
      <c r="K1226" s="1"/>
    </row>
    <row r="1227" spans="1:11">
      <c r="A1227" s="9">
        <f t="shared" si="66"/>
        <v>1191.9924000000001</v>
      </c>
      <c r="B1227" s="1">
        <v>19.866540000000001</v>
      </c>
      <c r="C1227" s="1">
        <v>13.760999999999999</v>
      </c>
      <c r="D1227" s="1">
        <v>144</v>
      </c>
      <c r="E1227" s="86">
        <f t="shared" si="68"/>
        <v>116.51225048645523</v>
      </c>
      <c r="F1227" s="9">
        <f t="shared" si="67"/>
        <v>184283462.55023494</v>
      </c>
      <c r="G1227" s="1"/>
      <c r="H1227" s="1"/>
      <c r="I1227" s="1"/>
      <c r="J1227" s="1"/>
      <c r="K1227" s="1"/>
    </row>
    <row r="1228" spans="1:11">
      <c r="A1228" s="9">
        <f t="shared" si="66"/>
        <v>1192.992</v>
      </c>
      <c r="B1228" s="1">
        <v>19.883199999999999</v>
      </c>
      <c r="C1228" s="1">
        <v>14.826000000000001</v>
      </c>
      <c r="D1228" s="1">
        <v>110</v>
      </c>
      <c r="E1228" s="86">
        <f t="shared" si="68"/>
        <v>115.54669275672791</v>
      </c>
      <c r="F1228" s="9">
        <f t="shared" si="67"/>
        <v>178250221.20524576</v>
      </c>
      <c r="G1228" s="1"/>
      <c r="H1228" s="1"/>
      <c r="I1228" s="1"/>
      <c r="J1228" s="1"/>
      <c r="K1228" s="1"/>
    </row>
    <row r="1229" spans="1:11">
      <c r="A1229" s="9">
        <f t="shared" si="66"/>
        <v>1193.9921999999999</v>
      </c>
      <c r="B1229" s="1">
        <v>19.89987</v>
      </c>
      <c r="C1229" s="1">
        <v>16.018999999999998</v>
      </c>
      <c r="D1229" s="1">
        <v>100</v>
      </c>
      <c r="E1229" s="86">
        <f t="shared" si="68"/>
        <v>114.92617792928731</v>
      </c>
      <c r="F1229" s="9">
        <f t="shared" si="67"/>
        <v>174451960.68133351</v>
      </c>
      <c r="G1229" s="1"/>
      <c r="H1229" s="1"/>
      <c r="I1229" s="1"/>
      <c r="J1229" s="1"/>
      <c r="K1229" s="1"/>
    </row>
    <row r="1230" spans="1:11">
      <c r="A1230" s="9">
        <f t="shared" si="66"/>
        <v>1194.9918</v>
      </c>
      <c r="B1230" s="1">
        <v>19.916530000000002</v>
      </c>
      <c r="C1230" s="1">
        <v>17.077000000000002</v>
      </c>
      <c r="D1230" s="1">
        <v>75</v>
      </c>
      <c r="E1230" s="86">
        <f t="shared" si="68"/>
        <v>114.37493347318828</v>
      </c>
      <c r="F1230" s="9">
        <f t="shared" si="67"/>
        <v>171128923.28896967</v>
      </c>
      <c r="G1230" s="1"/>
      <c r="H1230" s="1"/>
      <c r="I1230" s="1"/>
      <c r="J1230" s="1"/>
      <c r="K1230" s="1"/>
    </row>
    <row r="1231" spans="1:11">
      <c r="A1231" s="9">
        <f t="shared" si="66"/>
        <v>1195.992</v>
      </c>
      <c r="B1231" s="1">
        <v>19.933199999999999</v>
      </c>
      <c r="C1231" s="1">
        <v>18.149999999999999</v>
      </c>
      <c r="D1231" s="1">
        <v>42</v>
      </c>
      <c r="E1231" s="86">
        <f t="shared" si="68"/>
        <v>113.75224628294302</v>
      </c>
      <c r="F1231" s="9">
        <f t="shared" si="67"/>
        <v>167432563.25254148</v>
      </c>
      <c r="G1231" s="1"/>
      <c r="H1231" s="1"/>
      <c r="I1231" s="1"/>
      <c r="J1231" s="1"/>
      <c r="K1231" s="1"/>
    </row>
    <row r="1232" spans="1:11">
      <c r="A1232" s="9">
        <f t="shared" si="66"/>
        <v>1196.9922000000001</v>
      </c>
      <c r="B1232" s="1">
        <v>19.949870000000001</v>
      </c>
      <c r="C1232" s="1">
        <v>18.966999999999999</v>
      </c>
      <c r="D1232" s="1">
        <v>28</v>
      </c>
      <c r="E1232" s="86">
        <f t="shared" si="68"/>
        <v>113.04822733810124</v>
      </c>
      <c r="F1232" s="9">
        <f t="shared" si="67"/>
        <v>163325887.57123834</v>
      </c>
      <c r="G1232" s="1"/>
      <c r="H1232" s="1"/>
      <c r="I1232" s="1"/>
      <c r="J1232" s="1"/>
      <c r="K1232" s="1"/>
    </row>
    <row r="1233" spans="1:11">
      <c r="A1233" s="9">
        <f t="shared" si="66"/>
        <v>1197.9918</v>
      </c>
      <c r="B1233" s="1">
        <v>19.966529999999999</v>
      </c>
      <c r="C1233" s="1">
        <v>19.702999999999999</v>
      </c>
      <c r="D1233" s="1">
        <v>27</v>
      </c>
      <c r="E1233" s="86">
        <f t="shared" si="68"/>
        <v>112.22605600440114</v>
      </c>
      <c r="F1233" s="9">
        <f t="shared" si="67"/>
        <v>158626156.90793696</v>
      </c>
      <c r="G1233" s="1"/>
      <c r="H1233" s="1"/>
      <c r="I1233" s="1"/>
      <c r="J1233" s="1"/>
      <c r="K1233" s="1"/>
    </row>
    <row r="1234" spans="1:11">
      <c r="A1234" s="9">
        <f t="shared" si="66"/>
        <v>1198.992</v>
      </c>
      <c r="B1234" s="1">
        <v>19.9832</v>
      </c>
      <c r="C1234" s="1">
        <v>20.497</v>
      </c>
      <c r="D1234" s="1">
        <v>5</v>
      </c>
      <c r="E1234" s="86">
        <f t="shared" si="68"/>
        <v>111.22712861944721</v>
      </c>
      <c r="F1234" s="9">
        <f t="shared" si="67"/>
        <v>153053372.41962677</v>
      </c>
      <c r="G1234" s="1"/>
      <c r="H1234" s="1"/>
      <c r="I1234" s="1"/>
      <c r="J1234" s="1"/>
      <c r="K1234" s="1"/>
    </row>
    <row r="1235" spans="1:11">
      <c r="A1235" s="9">
        <f t="shared" si="66"/>
        <v>1199.9922000000001</v>
      </c>
      <c r="B1235" s="1">
        <v>19.999870000000001</v>
      </c>
      <c r="C1235" s="1">
        <v>20.497</v>
      </c>
      <c r="D1235" s="1">
        <v>5</v>
      </c>
      <c r="E1235" s="86">
        <f t="shared" si="68"/>
        <v>110.08350334102819</v>
      </c>
      <c r="F1235" s="9">
        <f t="shared" si="67"/>
        <v>146855078.26973203</v>
      </c>
      <c r="G1235" s="1"/>
      <c r="H1235" s="1"/>
      <c r="I1235" s="1"/>
      <c r="J1235" s="1"/>
      <c r="K1235" s="1"/>
    </row>
    <row r="1236" spans="1:11">
      <c r="A1236" s="9">
        <f t="shared" si="66"/>
        <v>1200.9918</v>
      </c>
      <c r="B1236" s="1">
        <v>20.016529999999999</v>
      </c>
      <c r="C1236" s="1">
        <v>21.265999999999998</v>
      </c>
      <c r="D1236" s="1">
        <v>0</v>
      </c>
      <c r="E1236" s="86">
        <f t="shared" si="68"/>
        <v>108.78169539171833</v>
      </c>
      <c r="F1236" s="9">
        <f t="shared" si="67"/>
        <v>140030710.54193085</v>
      </c>
      <c r="G1236" s="1"/>
      <c r="H1236" s="1"/>
      <c r="I1236" s="1"/>
      <c r="J1236" s="1"/>
      <c r="K1236" s="1"/>
    </row>
    <row r="1237" spans="1:11">
      <c r="A1237" s="9">
        <f t="shared" si="66"/>
        <v>1201.992</v>
      </c>
      <c r="B1237" s="1">
        <v>20.033200000000001</v>
      </c>
      <c r="C1237" s="1">
        <v>21.545999999999999</v>
      </c>
      <c r="D1237" s="1">
        <v>0</v>
      </c>
      <c r="E1237" s="86">
        <f t="shared" si="68"/>
        <v>107.32771882312461</v>
      </c>
      <c r="F1237" s="9">
        <f t="shared" si="67"/>
        <v>132692872.38672644</v>
      </c>
      <c r="G1237" s="1"/>
      <c r="H1237" s="1"/>
      <c r="I1237" s="1"/>
      <c r="J1237" s="1"/>
      <c r="K1237" s="1"/>
    </row>
    <row r="1238" spans="1:11">
      <c r="A1238" s="9">
        <f t="shared" si="66"/>
        <v>1202.9921999999999</v>
      </c>
      <c r="B1238" s="1">
        <v>20.049869999999999</v>
      </c>
      <c r="C1238" s="1">
        <v>21.143999999999998</v>
      </c>
      <c r="D1238" s="1">
        <v>0</v>
      </c>
      <c r="E1238" s="86">
        <f t="shared" si="68"/>
        <v>105.58250968288426</v>
      </c>
      <c r="F1238" s="9">
        <f t="shared" si="67"/>
        <v>124270465.07179855</v>
      </c>
      <c r="G1238" s="1"/>
      <c r="H1238" s="1"/>
      <c r="I1238" s="1"/>
      <c r="J1238" s="1"/>
      <c r="K1238" s="1"/>
    </row>
    <row r="1239" spans="1:11">
      <c r="A1239" s="9">
        <f t="shared" si="66"/>
        <v>1203.9918</v>
      </c>
      <c r="B1239" s="1">
        <v>20.06653</v>
      </c>
      <c r="C1239" s="1">
        <v>21.515000000000001</v>
      </c>
      <c r="D1239" s="1">
        <v>0</v>
      </c>
      <c r="E1239" s="86">
        <f t="shared" si="68"/>
        <v>103.45770124573932</v>
      </c>
      <c r="F1239" s="9">
        <f t="shared" si="67"/>
        <v>114564825.48857251</v>
      </c>
      <c r="G1239" s="1"/>
      <c r="H1239" s="1"/>
      <c r="I1239" s="1"/>
      <c r="J1239" s="1"/>
      <c r="K1239" s="1"/>
    </row>
    <row r="1240" spans="1:11">
      <c r="A1240" s="9">
        <f t="shared" si="66"/>
        <v>1204.9920000000002</v>
      </c>
      <c r="B1240" s="1">
        <v>20.083200000000001</v>
      </c>
      <c r="C1240" s="1">
        <v>21.736999999999998</v>
      </c>
      <c r="D1240" s="1">
        <v>0</v>
      </c>
      <c r="E1240" s="86">
        <f t="shared" si="68"/>
        <v>101.06557038068244</v>
      </c>
      <c r="F1240" s="9">
        <f t="shared" si="67"/>
        <v>104330893.18271945</v>
      </c>
      <c r="G1240" s="1"/>
      <c r="H1240" s="1"/>
      <c r="I1240" s="1"/>
      <c r="J1240" s="1"/>
      <c r="K1240" s="1"/>
    </row>
    <row r="1241" spans="1:11">
      <c r="A1241" s="9">
        <f t="shared" si="66"/>
        <v>1205.9916000000001</v>
      </c>
      <c r="B1241" s="1">
        <v>20.09986</v>
      </c>
      <c r="C1241" s="1">
        <v>21.515000000000001</v>
      </c>
      <c r="D1241" s="1">
        <v>6</v>
      </c>
      <c r="E1241" s="86">
        <f t="shared" si="68"/>
        <v>98.509757274476101</v>
      </c>
      <c r="F1241" s="9">
        <f t="shared" si="67"/>
        <v>94170959.606464237</v>
      </c>
      <c r="G1241" s="1"/>
      <c r="H1241" s="1"/>
      <c r="I1241" s="1"/>
      <c r="J1241" s="1"/>
      <c r="K1241" s="1"/>
    </row>
    <row r="1242" spans="1:11">
      <c r="A1242" s="9">
        <f t="shared" si="66"/>
        <v>1206.9918</v>
      </c>
      <c r="B1242" s="1">
        <v>20.116530000000001</v>
      </c>
      <c r="C1242" s="1">
        <v>20.994</v>
      </c>
      <c r="D1242" s="1">
        <v>69</v>
      </c>
      <c r="E1242" s="86">
        <f t="shared" si="68"/>
        <v>95.978237484131782</v>
      </c>
      <c r="F1242" s="9">
        <f t="shared" si="67"/>
        <v>84857665.859663695</v>
      </c>
      <c r="G1242" s="1"/>
      <c r="H1242" s="1"/>
      <c r="I1242" s="1"/>
      <c r="J1242" s="1"/>
      <c r="K1242" s="1"/>
    </row>
    <row r="1243" spans="1:11">
      <c r="A1243" s="9">
        <f t="shared" si="66"/>
        <v>1207.992</v>
      </c>
      <c r="B1243" s="1">
        <v>20.133199999999999</v>
      </c>
      <c r="C1243" s="1">
        <v>20.844999999999999</v>
      </c>
      <c r="D1243" s="1">
        <v>27</v>
      </c>
      <c r="E1243" s="86">
        <f t="shared" si="68"/>
        <v>93.241449985352418</v>
      </c>
      <c r="F1243" s="9">
        <f t="shared" si="67"/>
        <v>75585079.504534841</v>
      </c>
      <c r="G1243" s="1"/>
      <c r="H1243" s="1"/>
      <c r="I1243" s="1"/>
      <c r="J1243" s="1"/>
      <c r="K1243" s="1"/>
    </row>
    <row r="1244" spans="1:11">
      <c r="A1244" s="9">
        <f t="shared" si="66"/>
        <v>1208.9916000000001</v>
      </c>
      <c r="B1244" s="1">
        <v>20.14986</v>
      </c>
      <c r="C1244" s="1">
        <v>20.526</v>
      </c>
      <c r="D1244" s="1">
        <v>54</v>
      </c>
      <c r="E1244" s="86">
        <f t="shared" si="68"/>
        <v>90.465953832633005</v>
      </c>
      <c r="F1244" s="9">
        <f t="shared" si="67"/>
        <v>66979309.532903433</v>
      </c>
      <c r="G1244" s="1"/>
      <c r="H1244" s="1"/>
      <c r="I1244" s="1"/>
      <c r="J1244" s="1"/>
      <c r="K1244" s="1"/>
    </row>
    <row r="1245" spans="1:11">
      <c r="A1245" s="9">
        <f t="shared" si="66"/>
        <v>1209.9918</v>
      </c>
      <c r="B1245" s="1">
        <v>20.166530000000002</v>
      </c>
      <c r="C1245" s="1">
        <v>20.526</v>
      </c>
      <c r="D1245" s="1">
        <v>61</v>
      </c>
      <c r="E1245" s="86">
        <f t="shared" si="68"/>
        <v>87.427034307045858</v>
      </c>
      <c r="F1245" s="9">
        <f t="shared" si="67"/>
        <v>58422883.242124714</v>
      </c>
      <c r="G1245" s="1"/>
      <c r="H1245" s="1"/>
      <c r="I1245" s="1"/>
      <c r="J1245" s="1"/>
      <c r="K1245" s="1"/>
    </row>
    <row r="1246" spans="1:11">
      <c r="A1246" s="9">
        <f t="shared" si="66"/>
        <v>1210.992</v>
      </c>
      <c r="B1246" s="1">
        <v>20.183199999999999</v>
      </c>
      <c r="C1246" s="1">
        <v>20.132999999999999</v>
      </c>
      <c r="D1246" s="1">
        <v>58</v>
      </c>
      <c r="E1246" s="86">
        <f t="shared" si="68"/>
        <v>83.957262437273101</v>
      </c>
      <c r="F1246" s="9">
        <f t="shared" si="67"/>
        <v>49685890.402934201</v>
      </c>
      <c r="G1246" s="1"/>
      <c r="H1246" s="1"/>
      <c r="I1246" s="1"/>
      <c r="J1246" s="1"/>
      <c r="K1246" s="1"/>
    </row>
    <row r="1247" spans="1:11">
      <c r="A1247" s="9">
        <f t="shared" si="66"/>
        <v>1211.9916000000001</v>
      </c>
      <c r="B1247" s="1">
        <v>20.199860000000001</v>
      </c>
      <c r="C1247" s="1">
        <v>20.216000000000001</v>
      </c>
      <c r="D1247" s="1">
        <v>68</v>
      </c>
      <c r="E1247" s="86">
        <f t="shared" si="68"/>
        <v>80.477473019021318</v>
      </c>
      <c r="F1247" s="9">
        <f t="shared" si="67"/>
        <v>41946654.078961842</v>
      </c>
      <c r="G1247" s="1"/>
      <c r="H1247" s="1"/>
      <c r="I1247" s="1"/>
      <c r="J1247" s="1"/>
      <c r="K1247" s="1"/>
    </row>
    <row r="1248" spans="1:11">
      <c r="A1248" s="9">
        <f t="shared" si="66"/>
        <v>1212.9918</v>
      </c>
      <c r="B1248" s="1">
        <v>20.216529999999999</v>
      </c>
      <c r="C1248" s="1">
        <v>20.271999999999998</v>
      </c>
      <c r="D1248" s="1">
        <v>53</v>
      </c>
      <c r="E1248" s="86">
        <f t="shared" si="68"/>
        <v>77.428436632942748</v>
      </c>
      <c r="F1248" s="9">
        <f t="shared" si="67"/>
        <v>35941976.991569005</v>
      </c>
      <c r="G1248" s="1"/>
      <c r="H1248" s="1"/>
      <c r="I1248" s="1"/>
      <c r="J1248" s="1"/>
      <c r="K1248" s="1"/>
    </row>
    <row r="1249" spans="1:11">
      <c r="A1249" s="9">
        <f t="shared" si="66"/>
        <v>1213.992</v>
      </c>
      <c r="B1249" s="1">
        <v>20.2332</v>
      </c>
      <c r="C1249" s="1">
        <v>20.3</v>
      </c>
      <c r="D1249" s="1">
        <v>72</v>
      </c>
      <c r="E1249" s="86">
        <f t="shared" si="68"/>
        <v>74.835479968870231</v>
      </c>
      <c r="F1249" s="9">
        <f t="shared" si="67"/>
        <v>31363909.618161593</v>
      </c>
      <c r="G1249" s="1"/>
      <c r="H1249" s="1"/>
      <c r="I1249" s="1"/>
      <c r="J1249" s="1"/>
      <c r="K1249" s="1"/>
    </row>
    <row r="1250" spans="1:11">
      <c r="A1250" s="9">
        <f t="shared" si="66"/>
        <v>1214.9916000000001</v>
      </c>
      <c r="B1250" s="1">
        <v>20.249860000000002</v>
      </c>
      <c r="C1250" s="1">
        <v>20.469000000000001</v>
      </c>
      <c r="D1250" s="1">
        <v>63</v>
      </c>
      <c r="E1250" s="86">
        <f t="shared" si="68"/>
        <v>72.635827663572528</v>
      </c>
      <c r="F1250" s="9">
        <f t="shared" si="67"/>
        <v>27835790.435182683</v>
      </c>
      <c r="G1250" s="1"/>
      <c r="H1250" s="1"/>
      <c r="I1250" s="1"/>
      <c r="J1250" s="1"/>
      <c r="K1250" s="1"/>
    </row>
    <row r="1251" spans="1:11">
      <c r="A1251" s="9">
        <f t="shared" si="66"/>
        <v>1215.9918</v>
      </c>
      <c r="B1251" s="1">
        <v>20.266529999999999</v>
      </c>
      <c r="C1251" s="1">
        <v>20.327999999999999</v>
      </c>
      <c r="D1251" s="1">
        <v>74</v>
      </c>
      <c r="E1251" s="86">
        <f t="shared" si="68"/>
        <v>70.559225535605407</v>
      </c>
      <c r="F1251" s="9">
        <f t="shared" si="67"/>
        <v>24786500.857472569</v>
      </c>
      <c r="G1251" s="1"/>
      <c r="H1251" s="1"/>
      <c r="I1251" s="1"/>
      <c r="J1251" s="1"/>
      <c r="K1251" s="1"/>
    </row>
    <row r="1252" spans="1:11">
      <c r="A1252" s="9">
        <f t="shared" si="66"/>
        <v>1216.992</v>
      </c>
      <c r="B1252" s="1">
        <v>20.283200000000001</v>
      </c>
      <c r="C1252" s="1">
        <v>20.244</v>
      </c>
      <c r="D1252" s="1">
        <v>68</v>
      </c>
      <c r="E1252" s="86">
        <f t="shared" si="68"/>
        <v>68.408515879020371</v>
      </c>
      <c r="F1252" s="9">
        <f t="shared" si="67"/>
        <v>21899826.494649287</v>
      </c>
      <c r="G1252" s="1"/>
      <c r="H1252" s="1"/>
      <c r="I1252" s="1"/>
      <c r="J1252" s="1"/>
      <c r="K1252" s="1"/>
    </row>
    <row r="1253" spans="1:11">
      <c r="A1253" s="9">
        <f t="shared" ref="A1253:A1316" si="69">B1253*60</f>
        <v>1217.9915999999998</v>
      </c>
      <c r="B1253" s="1">
        <v>20.299859999999999</v>
      </c>
      <c r="C1253" s="1">
        <v>20.327999999999999</v>
      </c>
      <c r="D1253" s="1">
        <v>63</v>
      </c>
      <c r="E1253" s="86">
        <f t="shared" si="68"/>
        <v>66.278630042172651</v>
      </c>
      <c r="F1253" s="9">
        <f t="shared" ref="F1253:F1316" si="70">E1253^4</f>
        <v>19297190.867653701</v>
      </c>
      <c r="G1253" s="1"/>
      <c r="H1253" s="1"/>
      <c r="I1253" s="1"/>
      <c r="J1253" s="1"/>
      <c r="K1253" s="1"/>
    </row>
    <row r="1254" spans="1:11">
      <c r="A1254" s="9">
        <f t="shared" si="69"/>
        <v>1218.9918</v>
      </c>
      <c r="B1254" s="1">
        <v>20.31653</v>
      </c>
      <c r="C1254" s="1">
        <v>20.327999999999999</v>
      </c>
      <c r="D1254" s="1">
        <v>53</v>
      </c>
      <c r="E1254" s="86">
        <f t="shared" si="68"/>
        <v>64.167966192774756</v>
      </c>
      <c r="F1254" s="9">
        <f t="shared" si="70"/>
        <v>16954035.886363778</v>
      </c>
      <c r="G1254" s="1"/>
      <c r="H1254" s="1"/>
      <c r="I1254" s="1"/>
      <c r="J1254" s="1"/>
      <c r="K1254" s="1"/>
    </row>
    <row r="1255" spans="1:11">
      <c r="A1255" s="9">
        <f t="shared" si="69"/>
        <v>1219.9913999999999</v>
      </c>
      <c r="B1255" s="1">
        <v>20.333189999999998</v>
      </c>
      <c r="C1255" s="1">
        <v>20.271999999999998</v>
      </c>
      <c r="D1255" s="1">
        <v>57</v>
      </c>
      <c r="E1255" s="86">
        <f t="shared" si="68"/>
        <v>62.164276485638233</v>
      </c>
      <c r="F1255" s="9">
        <f t="shared" si="70"/>
        <v>14933566.267979888</v>
      </c>
      <c r="G1255" s="1"/>
      <c r="H1255" s="1"/>
      <c r="I1255" s="1"/>
      <c r="J1255" s="1"/>
      <c r="K1255" s="1"/>
    </row>
    <row r="1256" spans="1:11">
      <c r="A1256" s="9">
        <f t="shared" si="69"/>
        <v>1220.9916000000001</v>
      </c>
      <c r="B1256" s="1">
        <v>20.34986</v>
      </c>
      <c r="C1256" s="1">
        <v>20.187999999999999</v>
      </c>
      <c r="D1256" s="1">
        <v>58</v>
      </c>
      <c r="E1256" s="86">
        <f t="shared" si="68"/>
        <v>60.363947525204523</v>
      </c>
      <c r="F1256" s="9">
        <f t="shared" si="70"/>
        <v>13277323.337670928</v>
      </c>
      <c r="G1256" s="1"/>
      <c r="H1256" s="1"/>
      <c r="I1256" s="1"/>
      <c r="J1256" s="1"/>
      <c r="K1256" s="1"/>
    </row>
    <row r="1257" spans="1:11">
      <c r="A1257" s="9">
        <f t="shared" si="69"/>
        <v>1221.9918</v>
      </c>
      <c r="B1257" s="1">
        <v>20.366530000000001</v>
      </c>
      <c r="C1257" s="1">
        <v>19.888999999999999</v>
      </c>
      <c r="D1257" s="1">
        <v>61</v>
      </c>
      <c r="E1257" s="86">
        <f t="shared" si="68"/>
        <v>58.80364386941956</v>
      </c>
      <c r="F1257" s="9">
        <f t="shared" si="70"/>
        <v>11956854.786819413</v>
      </c>
      <c r="G1257" s="1"/>
      <c r="H1257" s="1"/>
      <c r="I1257" s="1"/>
      <c r="J1257" s="1"/>
      <c r="K1257" s="1"/>
    </row>
    <row r="1258" spans="1:11">
      <c r="A1258" s="9">
        <f t="shared" si="69"/>
        <v>1222.992</v>
      </c>
      <c r="B1258" s="1">
        <v>20.383199999999999</v>
      </c>
      <c r="C1258" s="1">
        <v>19.997</v>
      </c>
      <c r="D1258" s="1">
        <v>71</v>
      </c>
      <c r="E1258" s="86">
        <f t="shared" si="68"/>
        <v>57.498748187156515</v>
      </c>
      <c r="F1258" s="9">
        <f t="shared" si="70"/>
        <v>10930337.168156447</v>
      </c>
      <c r="G1258" s="1"/>
      <c r="H1258" s="1"/>
      <c r="I1258" s="1"/>
      <c r="J1258" s="1"/>
      <c r="K1258" s="1"/>
    </row>
    <row r="1259" spans="1:11">
      <c r="A1259" s="9">
        <f t="shared" si="69"/>
        <v>1223.9916000000001</v>
      </c>
      <c r="B1259" s="1">
        <v>20.39986</v>
      </c>
      <c r="C1259" s="1">
        <v>19.888999999999999</v>
      </c>
      <c r="D1259" s="1">
        <v>56</v>
      </c>
      <c r="E1259" s="86">
        <f t="shared" si="68"/>
        <v>56.451152172759862</v>
      </c>
      <c r="F1259" s="9">
        <f t="shared" si="70"/>
        <v>10155264.546835527</v>
      </c>
      <c r="G1259" s="1"/>
      <c r="H1259" s="1"/>
      <c r="I1259" s="1"/>
      <c r="J1259" s="1"/>
      <c r="K1259" s="1"/>
    </row>
    <row r="1260" spans="1:11">
      <c r="A1260" s="9">
        <f t="shared" si="69"/>
        <v>1224.9918</v>
      </c>
      <c r="B1260" s="1">
        <v>20.416530000000002</v>
      </c>
      <c r="C1260" s="1">
        <v>19.835000000000001</v>
      </c>
      <c r="D1260" s="1">
        <v>59</v>
      </c>
      <c r="E1260" s="86">
        <f t="shared" si="68"/>
        <v>55.650294313316799</v>
      </c>
      <c r="F1260" s="9">
        <f t="shared" si="70"/>
        <v>9591131.8648434058</v>
      </c>
      <c r="G1260" s="1"/>
      <c r="H1260" s="1"/>
      <c r="I1260" s="1"/>
      <c r="J1260" s="1"/>
      <c r="K1260" s="1"/>
    </row>
    <row r="1261" spans="1:11">
      <c r="A1261" s="9">
        <f t="shared" si="69"/>
        <v>1225.9913999999999</v>
      </c>
      <c r="B1261" s="1">
        <v>20.43319</v>
      </c>
      <c r="C1261" s="1">
        <v>19.702999999999999</v>
      </c>
      <c r="D1261" s="1">
        <v>57</v>
      </c>
      <c r="E1261" s="86">
        <f t="shared" si="68"/>
        <v>55.086425519984736</v>
      </c>
      <c r="F1261" s="9">
        <f t="shared" si="70"/>
        <v>9208276.8947000224</v>
      </c>
      <c r="G1261" s="1"/>
      <c r="H1261" s="1"/>
      <c r="I1261" s="1"/>
      <c r="J1261" s="1"/>
      <c r="K1261" s="1"/>
    </row>
    <row r="1262" spans="1:11">
      <c r="A1262" s="9">
        <f t="shared" si="69"/>
        <v>1226.9916000000001</v>
      </c>
      <c r="B1262" s="1">
        <v>20.449860000000001</v>
      </c>
      <c r="C1262" s="1">
        <v>19.597999999999999</v>
      </c>
      <c r="D1262" s="1">
        <v>62</v>
      </c>
      <c r="E1262" s="86">
        <f t="shared" si="68"/>
        <v>54.756700479985909</v>
      </c>
      <c r="F1262" s="9">
        <f t="shared" si="70"/>
        <v>8989780.3875020687</v>
      </c>
      <c r="G1262" s="1"/>
      <c r="H1262" s="1"/>
      <c r="I1262" s="1"/>
      <c r="J1262" s="1"/>
      <c r="K1262" s="1"/>
    </row>
    <row r="1263" spans="1:11">
      <c r="A1263" s="9">
        <f t="shared" si="69"/>
        <v>1227.9918</v>
      </c>
      <c r="B1263" s="1">
        <v>20.466529999999999</v>
      </c>
      <c r="C1263" s="1">
        <v>19.494</v>
      </c>
      <c r="D1263" s="1">
        <v>69</v>
      </c>
      <c r="E1263" s="86">
        <f t="shared" si="68"/>
        <v>54.664646596910067</v>
      </c>
      <c r="F1263" s="9">
        <f t="shared" si="70"/>
        <v>8929480.2092802655</v>
      </c>
      <c r="G1263" s="1"/>
      <c r="H1263" s="1"/>
      <c r="I1263" s="1"/>
      <c r="J1263" s="1"/>
      <c r="K1263" s="1"/>
    </row>
    <row r="1264" spans="1:11">
      <c r="A1264" s="9">
        <f t="shared" si="69"/>
        <v>1228.9914000000001</v>
      </c>
      <c r="B1264" s="1">
        <v>20.48319</v>
      </c>
      <c r="C1264" s="1">
        <v>19.417000000000002</v>
      </c>
      <c r="D1264" s="1">
        <v>63</v>
      </c>
      <c r="E1264" s="86">
        <f t="shared" si="68"/>
        <v>54.773519935609293</v>
      </c>
      <c r="F1264" s="9">
        <f t="shared" si="70"/>
        <v>9000830.9359979425</v>
      </c>
      <c r="G1264" s="1"/>
      <c r="H1264" s="1"/>
      <c r="I1264" s="1"/>
      <c r="J1264" s="1"/>
      <c r="K1264" s="1"/>
    </row>
    <row r="1265" spans="1:11">
      <c r="A1265" s="9">
        <f t="shared" si="69"/>
        <v>1229.9916000000001</v>
      </c>
      <c r="B1265" s="1">
        <v>20.499860000000002</v>
      </c>
      <c r="C1265" s="1">
        <v>19.366</v>
      </c>
      <c r="D1265" s="1">
        <v>76</v>
      </c>
      <c r="E1265" s="86">
        <f t="shared" si="68"/>
        <v>55.107864555947039</v>
      </c>
      <c r="F1265" s="9">
        <f t="shared" si="70"/>
        <v>9222620.3091514874</v>
      </c>
      <c r="G1265" s="1"/>
      <c r="H1265" s="1"/>
      <c r="I1265" s="1"/>
      <c r="J1265" s="1"/>
      <c r="K1265" s="1"/>
    </row>
    <row r="1266" spans="1:11">
      <c r="A1266" s="9">
        <f t="shared" si="69"/>
        <v>1230.9911999999999</v>
      </c>
      <c r="B1266" s="1">
        <v>20.51652</v>
      </c>
      <c r="C1266" s="1">
        <v>19.366</v>
      </c>
      <c r="D1266" s="1">
        <v>78</v>
      </c>
      <c r="E1266" s="86">
        <f t="shared" si="68"/>
        <v>55.63802882087419</v>
      </c>
      <c r="F1266" s="9">
        <f t="shared" si="70"/>
        <v>9582679.002534654</v>
      </c>
      <c r="G1266" s="1"/>
      <c r="H1266" s="1"/>
      <c r="I1266" s="1"/>
      <c r="J1266" s="1"/>
      <c r="K1266" s="1"/>
    </row>
    <row r="1267" spans="1:11">
      <c r="A1267" s="9">
        <f t="shared" si="69"/>
        <v>1231.9914000000001</v>
      </c>
      <c r="B1267" s="1">
        <v>20.533190000000001</v>
      </c>
      <c r="C1267" s="1">
        <v>19.29</v>
      </c>
      <c r="D1267" s="1">
        <v>92</v>
      </c>
      <c r="E1267" s="86">
        <f t="shared" si="68"/>
        <v>56.198180450037711</v>
      </c>
      <c r="F1267" s="9">
        <f t="shared" si="70"/>
        <v>9974451.3843664303</v>
      </c>
      <c r="G1267" s="1"/>
      <c r="H1267" s="1"/>
      <c r="I1267" s="1"/>
      <c r="J1267" s="1"/>
      <c r="K1267" s="1"/>
    </row>
    <row r="1268" spans="1:11">
      <c r="A1268" s="9">
        <f t="shared" si="69"/>
        <v>1232.9915999999998</v>
      </c>
      <c r="B1268" s="1">
        <v>20.549859999999999</v>
      </c>
      <c r="C1268" s="1">
        <v>19.443000000000001</v>
      </c>
      <c r="D1268" s="1">
        <v>96</v>
      </c>
      <c r="E1268" s="86">
        <f t="shared" si="68"/>
        <v>56.927551184650198</v>
      </c>
      <c r="F1268" s="9">
        <f t="shared" si="70"/>
        <v>10502435.180189833</v>
      </c>
      <c r="G1268" s="1"/>
      <c r="H1268" s="1"/>
      <c r="I1268" s="1"/>
      <c r="J1268" s="1"/>
      <c r="K1268" s="1"/>
    </row>
    <row r="1269" spans="1:11">
      <c r="A1269" s="9">
        <f t="shared" si="69"/>
        <v>1233.9911999999999</v>
      </c>
      <c r="B1269" s="1">
        <v>20.566520000000001</v>
      </c>
      <c r="C1269" s="1">
        <v>19.649999999999999</v>
      </c>
      <c r="D1269" s="1">
        <v>83</v>
      </c>
      <c r="E1269" s="86">
        <f t="shared" si="68"/>
        <v>57.690047247369414</v>
      </c>
      <c r="F1269" s="9">
        <f t="shared" si="70"/>
        <v>11076526.186179928</v>
      </c>
      <c r="G1269" s="1"/>
      <c r="H1269" s="1"/>
      <c r="I1269" s="1"/>
      <c r="J1269" s="1"/>
      <c r="K1269" s="1"/>
    </row>
    <row r="1270" spans="1:11">
      <c r="A1270" s="9">
        <f t="shared" si="69"/>
        <v>1234.9913999999999</v>
      </c>
      <c r="B1270" s="1">
        <v>20.583189999999998</v>
      </c>
      <c r="C1270" s="1">
        <v>19.52</v>
      </c>
      <c r="D1270" s="1">
        <v>95</v>
      </c>
      <c r="E1270" s="86">
        <f t="shared" si="68"/>
        <v>58.498505151417923</v>
      </c>
      <c r="F1270" s="9">
        <f t="shared" si="70"/>
        <v>11710598.023921765</v>
      </c>
      <c r="G1270" s="1"/>
      <c r="H1270" s="1"/>
      <c r="I1270" s="1"/>
      <c r="J1270" s="1"/>
      <c r="K1270" s="1"/>
    </row>
    <row r="1271" spans="1:11">
      <c r="A1271" s="9">
        <f t="shared" si="69"/>
        <v>1235.9916000000001</v>
      </c>
      <c r="B1271" s="1">
        <v>20.59986</v>
      </c>
      <c r="C1271" s="1">
        <v>19.443000000000001</v>
      </c>
      <c r="D1271" s="1">
        <v>100</v>
      </c>
      <c r="E1271" s="86">
        <f t="shared" si="68"/>
        <v>59.374004755155006</v>
      </c>
      <c r="F1271" s="9">
        <f t="shared" si="70"/>
        <v>12427545.780913359</v>
      </c>
      <c r="G1271" s="1"/>
      <c r="H1271" s="1"/>
      <c r="I1271" s="1"/>
      <c r="J1271" s="1"/>
      <c r="K1271" s="1"/>
    </row>
    <row r="1272" spans="1:11">
      <c r="A1272" s="9">
        <f t="shared" si="69"/>
        <v>1236.9912000000002</v>
      </c>
      <c r="B1272" s="1">
        <v>20.616520000000001</v>
      </c>
      <c r="C1272" s="1">
        <v>19.265000000000001</v>
      </c>
      <c r="D1272" s="1">
        <v>101</v>
      </c>
      <c r="E1272" s="86">
        <f t="shared" si="68"/>
        <v>60.283696697066162</v>
      </c>
      <c r="F1272" s="9">
        <f t="shared" si="70"/>
        <v>13206857.883085074</v>
      </c>
      <c r="G1272" s="1"/>
      <c r="H1272" s="1"/>
      <c r="I1272" s="1"/>
      <c r="J1272" s="1"/>
      <c r="K1272" s="1"/>
    </row>
    <row r="1273" spans="1:11">
      <c r="A1273" s="9">
        <f t="shared" si="69"/>
        <v>1237.9913999999999</v>
      </c>
      <c r="B1273" s="1">
        <v>20.633189999999999</v>
      </c>
      <c r="C1273" s="1">
        <v>19.213999999999999</v>
      </c>
      <c r="D1273" s="1">
        <v>106</v>
      </c>
      <c r="E1273" s="86">
        <f t="shared" si="68"/>
        <v>61.286489258830301</v>
      </c>
      <c r="F1273" s="9">
        <f t="shared" si="70"/>
        <v>14107789.648873609</v>
      </c>
      <c r="G1273" s="1"/>
      <c r="H1273" s="1"/>
      <c r="I1273" s="1"/>
      <c r="J1273" s="1"/>
      <c r="K1273" s="1"/>
    </row>
    <row r="1274" spans="1:11">
      <c r="A1274" s="9">
        <f t="shared" si="69"/>
        <v>1238.9916000000001</v>
      </c>
      <c r="B1274" s="1">
        <v>20.64986</v>
      </c>
      <c r="C1274" s="1">
        <v>19.315000000000001</v>
      </c>
      <c r="D1274" s="1">
        <v>98</v>
      </c>
      <c r="E1274" s="86">
        <f t="shared" si="68"/>
        <v>62.292143931227969</v>
      </c>
      <c r="F1274" s="9">
        <f t="shared" si="70"/>
        <v>15056814.974301524</v>
      </c>
      <c r="G1274" s="1"/>
      <c r="H1274" s="1"/>
      <c r="I1274" s="1"/>
      <c r="J1274" s="1"/>
      <c r="K1274" s="1"/>
    </row>
    <row r="1275" spans="1:11">
      <c r="A1275" s="9">
        <f t="shared" si="69"/>
        <v>1239.9911999999999</v>
      </c>
      <c r="B1275" s="1">
        <v>20.666519999999998</v>
      </c>
      <c r="C1275" s="1">
        <v>19.341000000000001</v>
      </c>
      <c r="D1275" s="1">
        <v>98</v>
      </c>
      <c r="E1275" s="86">
        <f t="shared" si="68"/>
        <v>63.328132859595051</v>
      </c>
      <c r="F1275" s="9">
        <f t="shared" si="70"/>
        <v>16083728.544765981</v>
      </c>
      <c r="G1275" s="1"/>
      <c r="H1275" s="1"/>
      <c r="I1275" s="1"/>
      <c r="J1275" s="1"/>
      <c r="K1275" s="1"/>
    </row>
    <row r="1276" spans="1:11">
      <c r="A1276" s="9">
        <f t="shared" si="69"/>
        <v>1240.9913999999999</v>
      </c>
      <c r="B1276" s="1">
        <v>20.68319</v>
      </c>
      <c r="C1276" s="1">
        <v>19.390999999999998</v>
      </c>
      <c r="D1276" s="1">
        <v>89</v>
      </c>
      <c r="E1276" s="86">
        <f t="shared" si="68"/>
        <v>64.330584178087733</v>
      </c>
      <c r="F1276" s="9">
        <f t="shared" si="70"/>
        <v>17126553.706131283</v>
      </c>
      <c r="G1276" s="1"/>
      <c r="H1276" s="1"/>
      <c r="I1276" s="1"/>
      <c r="J1276" s="1"/>
      <c r="K1276" s="1"/>
    </row>
    <row r="1277" spans="1:11">
      <c r="A1277" s="9">
        <f t="shared" si="69"/>
        <v>1241.9916000000001</v>
      </c>
      <c r="B1277" s="1">
        <v>20.699860000000001</v>
      </c>
      <c r="C1277" s="1">
        <v>19.341000000000001</v>
      </c>
      <c r="D1277" s="1">
        <v>87</v>
      </c>
      <c r="E1277" s="86">
        <f t="shared" ref="E1277:E1340" si="71">(AVERAGE(D1253:D1277)-E1276)*(2/(1+25))+E1276</f>
        <v>65.314385395157913</v>
      </c>
      <c r="F1277" s="9">
        <f t="shared" si="70"/>
        <v>18198490.993181605</v>
      </c>
      <c r="G1277" s="1"/>
      <c r="H1277" s="1"/>
      <c r="I1277" s="1"/>
      <c r="J1277" s="1"/>
      <c r="K1277" s="1"/>
    </row>
    <row r="1278" spans="1:11">
      <c r="A1278" s="9">
        <f t="shared" si="69"/>
        <v>1242.9911999999999</v>
      </c>
      <c r="B1278" s="1">
        <v>20.716519999999999</v>
      </c>
      <c r="C1278" s="1">
        <v>19.265000000000001</v>
      </c>
      <c r="D1278" s="1">
        <v>77</v>
      </c>
      <c r="E1278" s="86">
        <f t="shared" si="71"/>
        <v>66.265586518607307</v>
      </c>
      <c r="F1278" s="9">
        <f t="shared" si="70"/>
        <v>19282004.731717382</v>
      </c>
      <c r="G1278" s="1"/>
      <c r="H1278" s="1"/>
      <c r="I1278" s="1"/>
      <c r="J1278" s="1"/>
      <c r="K1278" s="1"/>
    </row>
    <row r="1279" spans="1:11">
      <c r="A1279" s="9">
        <f t="shared" si="69"/>
        <v>1243.9914000000001</v>
      </c>
      <c r="B1279" s="1">
        <v>20.73319</v>
      </c>
      <c r="C1279" s="1">
        <v>19.265000000000001</v>
      </c>
      <c r="D1279" s="1">
        <v>70</v>
      </c>
      <c r="E1279" s="86">
        <f t="shared" si="71"/>
        <v>67.195926017175978</v>
      </c>
      <c r="F1279" s="9">
        <f t="shared" si="70"/>
        <v>20387866.119491894</v>
      </c>
      <c r="G1279" s="1"/>
      <c r="H1279" s="1"/>
      <c r="I1279" s="1"/>
      <c r="J1279" s="1"/>
      <c r="K1279" s="1"/>
    </row>
    <row r="1280" spans="1:11">
      <c r="A1280" s="9">
        <f t="shared" si="69"/>
        <v>1244.9916000000001</v>
      </c>
      <c r="B1280" s="1">
        <v>20.749860000000002</v>
      </c>
      <c r="C1280" s="1">
        <v>19.29</v>
      </c>
      <c r="D1280" s="1">
        <v>83</v>
      </c>
      <c r="E1280" s="86">
        <f t="shared" si="71"/>
        <v>68.134700938931672</v>
      </c>
      <c r="F1280" s="9">
        <f t="shared" si="70"/>
        <v>21551297.204284981</v>
      </c>
      <c r="G1280" s="1"/>
      <c r="H1280" s="1"/>
      <c r="I1280" s="1"/>
      <c r="J1280" s="1"/>
      <c r="K1280" s="1"/>
    </row>
    <row r="1281" spans="1:11">
      <c r="A1281" s="9">
        <f t="shared" si="69"/>
        <v>1245.9911999999999</v>
      </c>
      <c r="B1281" s="1">
        <v>20.76652</v>
      </c>
      <c r="C1281" s="1">
        <v>19.239999999999998</v>
      </c>
      <c r="D1281" s="1">
        <v>77</v>
      </c>
      <c r="E1281" s="86">
        <f t="shared" si="71"/>
        <v>69.059723943629237</v>
      </c>
      <c r="F1281" s="9">
        <f t="shared" si="70"/>
        <v>22745702.364278205</v>
      </c>
      <c r="G1281" s="1"/>
      <c r="H1281" s="1"/>
      <c r="I1281" s="1"/>
      <c r="J1281" s="1"/>
      <c r="K1281" s="1"/>
    </row>
    <row r="1282" spans="1:11">
      <c r="A1282" s="9">
        <f t="shared" si="69"/>
        <v>1246.9914000000001</v>
      </c>
      <c r="B1282" s="1">
        <v>20.783190000000001</v>
      </c>
      <c r="C1282" s="1">
        <v>19.213999999999999</v>
      </c>
      <c r="D1282" s="1">
        <v>74</v>
      </c>
      <c r="E1282" s="86">
        <f t="shared" si="71"/>
        <v>69.953591332580828</v>
      </c>
      <c r="F1282" s="9">
        <f t="shared" si="70"/>
        <v>23946390.6009923</v>
      </c>
      <c r="G1282" s="1"/>
      <c r="H1282" s="1"/>
      <c r="I1282" s="1"/>
      <c r="J1282" s="1"/>
      <c r="K1282" s="1"/>
    </row>
    <row r="1283" spans="1:11">
      <c r="A1283" s="9">
        <f t="shared" si="69"/>
        <v>1247.991</v>
      </c>
      <c r="B1283" s="1">
        <v>20.799849999999999</v>
      </c>
      <c r="C1283" s="1">
        <v>19.239999999999998</v>
      </c>
      <c r="D1283" s="1">
        <v>70</v>
      </c>
      <c r="E1283" s="86">
        <f t="shared" si="71"/>
        <v>70.775622768536152</v>
      </c>
      <c r="F1283" s="9">
        <f t="shared" si="70"/>
        <v>25091972.216387503</v>
      </c>
      <c r="G1283" s="1"/>
      <c r="H1283" s="1"/>
      <c r="I1283" s="1"/>
      <c r="J1283" s="1"/>
      <c r="K1283" s="1"/>
    </row>
    <row r="1284" spans="1:11">
      <c r="A1284" s="9">
        <f t="shared" si="69"/>
        <v>1248.9911999999999</v>
      </c>
      <c r="B1284" s="1">
        <v>20.816520000000001</v>
      </c>
      <c r="C1284" s="1">
        <v>19.390999999999998</v>
      </c>
      <c r="D1284" s="1">
        <v>71</v>
      </c>
      <c r="E1284" s="86">
        <f t="shared" si="71"/>
        <v>71.580574863264147</v>
      </c>
      <c r="F1284" s="9">
        <f t="shared" si="70"/>
        <v>26253108.143571645</v>
      </c>
      <c r="G1284" s="1"/>
      <c r="H1284" s="1"/>
      <c r="I1284" s="1"/>
      <c r="J1284" s="1"/>
      <c r="K1284" s="1"/>
    </row>
    <row r="1285" spans="1:11">
      <c r="A1285" s="9">
        <f t="shared" si="69"/>
        <v>1249.9913999999999</v>
      </c>
      <c r="B1285" s="1">
        <v>20.833189999999998</v>
      </c>
      <c r="C1285" s="1">
        <v>19.341000000000001</v>
      </c>
      <c r="D1285" s="1">
        <v>61</v>
      </c>
      <c r="E1285" s="86">
        <f t="shared" si="71"/>
        <v>72.329761412243826</v>
      </c>
      <c r="F1285" s="9">
        <f t="shared" si="70"/>
        <v>27369579.819125697</v>
      </c>
      <c r="G1285" s="1"/>
      <c r="H1285" s="1"/>
      <c r="I1285" s="1"/>
      <c r="J1285" s="1"/>
      <c r="K1285" s="1"/>
    </row>
    <row r="1286" spans="1:11">
      <c r="A1286" s="9">
        <f t="shared" si="69"/>
        <v>1250.991</v>
      </c>
      <c r="B1286" s="1">
        <v>20.84985</v>
      </c>
      <c r="C1286" s="1">
        <v>19.341000000000001</v>
      </c>
      <c r="D1286" s="1">
        <v>61</v>
      </c>
      <c r="E1286" s="86">
        <f t="shared" si="71"/>
        <v>73.033625918994304</v>
      </c>
      <c r="F1286" s="9">
        <f t="shared" si="70"/>
        <v>28450601.380700447</v>
      </c>
      <c r="G1286" s="1"/>
      <c r="H1286" s="1"/>
      <c r="I1286" s="1"/>
      <c r="J1286" s="1"/>
      <c r="K1286" s="1"/>
    </row>
    <row r="1287" spans="1:11">
      <c r="A1287" s="9">
        <f t="shared" si="69"/>
        <v>1251.9912000000002</v>
      </c>
      <c r="B1287" s="1">
        <v>20.866520000000001</v>
      </c>
      <c r="C1287" s="1">
        <v>19.265000000000001</v>
      </c>
      <c r="D1287" s="1">
        <v>67</v>
      </c>
      <c r="E1287" s="86">
        <f t="shared" si="71"/>
        <v>73.698731617533198</v>
      </c>
      <c r="F1287" s="9">
        <f t="shared" si="70"/>
        <v>29501225.295615774</v>
      </c>
      <c r="G1287" s="1"/>
      <c r="H1287" s="1"/>
      <c r="I1287" s="1"/>
      <c r="J1287" s="1"/>
      <c r="K1287" s="1"/>
    </row>
    <row r="1288" spans="1:11">
      <c r="A1288" s="9">
        <f t="shared" si="69"/>
        <v>1252.9913999999999</v>
      </c>
      <c r="B1288" s="1">
        <v>20.883189999999999</v>
      </c>
      <c r="C1288" s="1">
        <v>18.893999999999998</v>
      </c>
      <c r="D1288" s="1">
        <v>76</v>
      </c>
      <c r="E1288" s="86">
        <f t="shared" si="71"/>
        <v>74.334213800799873</v>
      </c>
      <c r="F1288" s="9">
        <f t="shared" si="70"/>
        <v>30531982.853300147</v>
      </c>
      <c r="G1288" s="1"/>
      <c r="H1288" s="1"/>
      <c r="I1288" s="1"/>
      <c r="J1288" s="1"/>
      <c r="K1288" s="1"/>
    </row>
    <row r="1289" spans="1:11">
      <c r="A1289" s="9">
        <f t="shared" si="69"/>
        <v>1253.991</v>
      </c>
      <c r="B1289" s="1">
        <v>20.899850000000001</v>
      </c>
      <c r="C1289" s="1">
        <v>18.725999999999999</v>
      </c>
      <c r="D1289" s="1">
        <v>89</v>
      </c>
      <c r="E1289" s="86">
        <f t="shared" si="71"/>
        <v>75.000812739199887</v>
      </c>
      <c r="F1289" s="9">
        <f t="shared" si="70"/>
        <v>31641996.519693367</v>
      </c>
      <c r="G1289" s="1"/>
      <c r="H1289" s="1"/>
      <c r="I1289" s="1"/>
      <c r="J1289" s="1"/>
      <c r="K1289" s="1"/>
    </row>
    <row r="1290" spans="1:11">
      <c r="A1290" s="9">
        <f t="shared" si="69"/>
        <v>1254.9911999999999</v>
      </c>
      <c r="B1290" s="1">
        <v>20.916519999999998</v>
      </c>
      <c r="C1290" s="1">
        <v>18.821999999999999</v>
      </c>
      <c r="D1290" s="1">
        <v>92</v>
      </c>
      <c r="E1290" s="86">
        <f t="shared" si="71"/>
        <v>75.665365605415275</v>
      </c>
      <c r="F1290" s="9">
        <f t="shared" si="70"/>
        <v>32778459.533985384</v>
      </c>
      <c r="G1290" s="1"/>
      <c r="H1290" s="1"/>
      <c r="I1290" s="1"/>
      <c r="J1290" s="1"/>
      <c r="K1290" s="1"/>
    </row>
    <row r="1291" spans="1:11">
      <c r="A1291" s="9">
        <f t="shared" si="69"/>
        <v>1255.9913999999999</v>
      </c>
      <c r="B1291" s="1">
        <v>20.93319</v>
      </c>
      <c r="C1291" s="1">
        <v>18.821999999999999</v>
      </c>
      <c r="D1291" s="1">
        <v>81</v>
      </c>
      <c r="E1291" s="86">
        <f t="shared" si="71"/>
        <v>76.2880297896141</v>
      </c>
      <c r="F1291" s="9">
        <f t="shared" si="70"/>
        <v>33870811.032702602</v>
      </c>
      <c r="G1291" s="1"/>
      <c r="H1291" s="1"/>
      <c r="I1291" s="1"/>
      <c r="J1291" s="1"/>
      <c r="K1291" s="1"/>
    </row>
    <row r="1292" spans="1:11">
      <c r="A1292" s="9">
        <f t="shared" si="69"/>
        <v>1256.991</v>
      </c>
      <c r="B1292" s="1">
        <v>20.949850000000001</v>
      </c>
      <c r="C1292" s="1">
        <v>19.065000000000001</v>
      </c>
      <c r="D1292" s="1">
        <v>84</v>
      </c>
      <c r="E1292" s="86">
        <f t="shared" si="71"/>
        <v>76.838181344259169</v>
      </c>
      <c r="F1292" s="9">
        <f t="shared" si="70"/>
        <v>34858468.985218607</v>
      </c>
      <c r="G1292" s="1"/>
      <c r="H1292" s="1"/>
      <c r="I1292" s="1"/>
      <c r="J1292" s="1"/>
      <c r="K1292" s="1"/>
    </row>
    <row r="1293" spans="1:11">
      <c r="A1293" s="9">
        <f t="shared" si="69"/>
        <v>1257.9911999999999</v>
      </c>
      <c r="B1293" s="1">
        <v>20.966519999999999</v>
      </c>
      <c r="C1293" s="1">
        <v>18.87</v>
      </c>
      <c r="D1293" s="1">
        <v>83</v>
      </c>
      <c r="E1293" s="86">
        <f t="shared" si="71"/>
        <v>77.306013548546929</v>
      </c>
      <c r="F1293" s="9">
        <f t="shared" si="70"/>
        <v>35715202.270422198</v>
      </c>
      <c r="G1293" s="1"/>
      <c r="H1293" s="1"/>
      <c r="I1293" s="1"/>
      <c r="J1293" s="1"/>
      <c r="K1293" s="1"/>
    </row>
    <row r="1294" spans="1:11">
      <c r="A1294" s="9">
        <f t="shared" si="69"/>
        <v>1258.9908</v>
      </c>
      <c r="B1294" s="1">
        <v>20.983180000000001</v>
      </c>
      <c r="C1294" s="1">
        <v>19.09</v>
      </c>
      <c r="D1294" s="1">
        <v>77</v>
      </c>
      <c r="E1294" s="86">
        <f t="shared" si="71"/>
        <v>77.719397121735625</v>
      </c>
      <c r="F1294" s="9">
        <f t="shared" si="70"/>
        <v>36485280.735545225</v>
      </c>
      <c r="G1294" s="1"/>
      <c r="H1294" s="1"/>
      <c r="I1294" s="1"/>
      <c r="J1294" s="1"/>
      <c r="K1294" s="1"/>
    </row>
    <row r="1295" spans="1:11">
      <c r="A1295" s="9">
        <f t="shared" si="69"/>
        <v>1259.991</v>
      </c>
      <c r="B1295" s="1">
        <v>20.999849999999999</v>
      </c>
      <c r="C1295" s="1">
        <v>19.239999999999998</v>
      </c>
      <c r="D1295" s="1">
        <v>76</v>
      </c>
      <c r="E1295" s="86">
        <f t="shared" si="71"/>
        <v>78.042520420063653</v>
      </c>
      <c r="F1295" s="9">
        <f t="shared" si="70"/>
        <v>37095834.624242283</v>
      </c>
      <c r="G1295" s="1"/>
      <c r="H1295" s="1"/>
      <c r="I1295" s="1"/>
      <c r="J1295" s="1"/>
      <c r="K1295" s="1"/>
    </row>
    <row r="1296" spans="1:11">
      <c r="A1296" s="9">
        <f t="shared" si="69"/>
        <v>1260.9911999999999</v>
      </c>
      <c r="B1296" s="1">
        <v>21.01652</v>
      </c>
      <c r="C1296" s="1">
        <v>19.468</v>
      </c>
      <c r="D1296" s="1">
        <v>91</v>
      </c>
      <c r="E1296" s="86">
        <f t="shared" si="71"/>
        <v>78.313095772366452</v>
      </c>
      <c r="F1296" s="9">
        <f t="shared" si="70"/>
        <v>37612964.934780873</v>
      </c>
      <c r="G1296" s="1"/>
      <c r="H1296" s="1"/>
      <c r="I1296" s="1"/>
      <c r="J1296" s="1"/>
      <c r="K1296" s="1"/>
    </row>
    <row r="1297" spans="1:11">
      <c r="A1297" s="9">
        <f t="shared" si="69"/>
        <v>1261.9908</v>
      </c>
      <c r="B1297" s="1">
        <v>21.033180000000002</v>
      </c>
      <c r="C1297" s="1">
        <v>19.702999999999999</v>
      </c>
      <c r="D1297" s="1">
        <v>74</v>
      </c>
      <c r="E1297" s="86">
        <f t="shared" si="71"/>
        <v>78.479780712953655</v>
      </c>
      <c r="F1297" s="9">
        <f t="shared" si="70"/>
        <v>37934216.936692126</v>
      </c>
      <c r="G1297" s="1"/>
      <c r="H1297" s="1"/>
      <c r="I1297" s="1"/>
      <c r="J1297" s="1"/>
      <c r="K1297" s="1"/>
    </row>
    <row r="1298" spans="1:11">
      <c r="A1298" s="9">
        <f t="shared" si="69"/>
        <v>1262.991</v>
      </c>
      <c r="B1298" s="1">
        <v>21.049849999999999</v>
      </c>
      <c r="C1298" s="1">
        <v>19.728999999999999</v>
      </c>
      <c r="D1298" s="1">
        <v>70</v>
      </c>
      <c r="E1298" s="86">
        <f t="shared" si="71"/>
        <v>78.522874504264919</v>
      </c>
      <c r="F1298" s="9">
        <f t="shared" si="70"/>
        <v>38017605.35434819</v>
      </c>
      <c r="G1298" s="1"/>
      <c r="H1298" s="1"/>
      <c r="I1298" s="1"/>
      <c r="J1298" s="1"/>
      <c r="K1298" s="1"/>
    </row>
    <row r="1299" spans="1:11">
      <c r="A1299" s="9">
        <f t="shared" si="69"/>
        <v>1263.9911999999999</v>
      </c>
      <c r="B1299" s="1">
        <v>21.066520000000001</v>
      </c>
      <c r="C1299" s="1">
        <v>19.597999999999999</v>
      </c>
      <c r="D1299" s="1">
        <v>62</v>
      </c>
      <c r="E1299" s="86">
        <f t="shared" si="71"/>
        <v>78.451884157782999</v>
      </c>
      <c r="F1299" s="9">
        <f t="shared" si="70"/>
        <v>37880309.045652121</v>
      </c>
      <c r="G1299" s="1"/>
      <c r="H1299" s="1"/>
      <c r="I1299" s="1"/>
      <c r="J1299" s="1"/>
      <c r="K1299" s="1"/>
    </row>
    <row r="1300" spans="1:11">
      <c r="A1300" s="9">
        <f t="shared" si="69"/>
        <v>1264.9908</v>
      </c>
      <c r="B1300" s="1">
        <v>21.083179999999999</v>
      </c>
      <c r="C1300" s="1">
        <v>19.649999999999999</v>
      </c>
      <c r="D1300" s="1">
        <v>66</v>
      </c>
      <c r="E1300" s="86">
        <f t="shared" si="71"/>
        <v>78.287893068722767</v>
      </c>
      <c r="F1300" s="9">
        <f t="shared" si="70"/>
        <v>37564569.917604923</v>
      </c>
      <c r="G1300" s="1"/>
      <c r="H1300" s="1"/>
      <c r="I1300" s="1"/>
      <c r="J1300" s="1"/>
      <c r="K1300" s="1"/>
    </row>
    <row r="1301" spans="1:11">
      <c r="A1301" s="9">
        <f t="shared" si="69"/>
        <v>1265.991</v>
      </c>
      <c r="B1301" s="1">
        <v>21.09985</v>
      </c>
      <c r="C1301" s="1">
        <v>19.443000000000001</v>
      </c>
      <c r="D1301" s="1">
        <v>67</v>
      </c>
      <c r="E1301" s="86">
        <f t="shared" si="71"/>
        <v>78.068824371128713</v>
      </c>
      <c r="F1301" s="9">
        <f t="shared" si="70"/>
        <v>37145871.98553849</v>
      </c>
      <c r="G1301" s="1"/>
      <c r="H1301" s="1"/>
      <c r="I1301" s="1"/>
      <c r="J1301" s="1"/>
      <c r="K1301" s="1"/>
    </row>
    <row r="1302" spans="1:11">
      <c r="A1302" s="9">
        <f t="shared" si="69"/>
        <v>1266.9912000000002</v>
      </c>
      <c r="B1302" s="1">
        <v>21.116520000000001</v>
      </c>
      <c r="C1302" s="1">
        <v>19.571999999999999</v>
      </c>
      <c r="D1302" s="1">
        <v>86</v>
      </c>
      <c r="E1302" s="86">
        <f t="shared" si="71"/>
        <v>77.863530188734202</v>
      </c>
      <c r="F1302" s="9">
        <f t="shared" si="70"/>
        <v>36756686.970698394</v>
      </c>
      <c r="G1302" s="1"/>
      <c r="H1302" s="1"/>
      <c r="I1302" s="1"/>
      <c r="J1302" s="1"/>
      <c r="K1302" s="1"/>
    </row>
    <row r="1303" spans="1:11">
      <c r="A1303" s="9">
        <f t="shared" si="69"/>
        <v>1267.9908</v>
      </c>
      <c r="B1303" s="1">
        <v>21.133179999999999</v>
      </c>
      <c r="C1303" s="1">
        <v>19.315000000000001</v>
      </c>
      <c r="D1303" s="1">
        <v>70</v>
      </c>
      <c r="E1303" s="86">
        <f t="shared" si="71"/>
        <v>77.652489404985417</v>
      </c>
      <c r="F1303" s="9">
        <f t="shared" si="70"/>
        <v>36359803.884404801</v>
      </c>
      <c r="G1303" s="1"/>
      <c r="H1303" s="1"/>
      <c r="I1303" s="1"/>
      <c r="J1303" s="1"/>
      <c r="K1303" s="1"/>
    </row>
    <row r="1304" spans="1:11">
      <c r="A1304" s="9">
        <f t="shared" si="69"/>
        <v>1268.991</v>
      </c>
      <c r="B1304" s="1">
        <v>21.149850000000001</v>
      </c>
      <c r="C1304" s="1">
        <v>19.341000000000001</v>
      </c>
      <c r="D1304" s="1">
        <v>0</v>
      </c>
      <c r="E1304" s="86">
        <f t="shared" si="71"/>
        <v>77.242297912294234</v>
      </c>
      <c r="F1304" s="9">
        <f t="shared" si="70"/>
        <v>35597601.844179802</v>
      </c>
      <c r="G1304" s="1"/>
      <c r="H1304" s="1"/>
      <c r="I1304" s="1"/>
      <c r="J1304" s="1"/>
      <c r="K1304" s="1"/>
    </row>
    <row r="1305" spans="1:11">
      <c r="A1305" s="9">
        <f t="shared" si="69"/>
        <v>1269.9911999999999</v>
      </c>
      <c r="B1305" s="1">
        <v>21.166519999999998</v>
      </c>
      <c r="C1305" s="1">
        <v>18.513999999999999</v>
      </c>
      <c r="D1305" s="1">
        <v>0</v>
      </c>
      <c r="E1305" s="86">
        <f t="shared" si="71"/>
        <v>76.60827499596391</v>
      </c>
      <c r="F1305" s="9">
        <f t="shared" si="70"/>
        <v>34443139.720901743</v>
      </c>
      <c r="G1305" s="1"/>
      <c r="H1305" s="1"/>
      <c r="I1305" s="1"/>
      <c r="J1305" s="1"/>
      <c r="K1305" s="1"/>
    </row>
    <row r="1306" spans="1:11">
      <c r="A1306" s="9">
        <f t="shared" si="69"/>
        <v>1270.9908</v>
      </c>
      <c r="B1306" s="1">
        <v>21.18318</v>
      </c>
      <c r="C1306" s="1">
        <v>14.679</v>
      </c>
      <c r="D1306" s="1">
        <v>0</v>
      </c>
      <c r="E1306" s="86">
        <f t="shared" si="71"/>
        <v>75.786099996274373</v>
      </c>
      <c r="F1306" s="9">
        <f t="shared" si="70"/>
        <v>32988170.778122425</v>
      </c>
      <c r="G1306" s="1"/>
      <c r="H1306" s="1"/>
      <c r="I1306" s="1"/>
      <c r="J1306" s="1"/>
      <c r="K1306" s="1"/>
    </row>
    <row r="1307" spans="1:11">
      <c r="A1307" s="9">
        <f t="shared" si="69"/>
        <v>1271.991</v>
      </c>
      <c r="B1307" s="1">
        <v>21.199850000000001</v>
      </c>
      <c r="C1307" s="1">
        <v>12.14</v>
      </c>
      <c r="D1307" s="1">
        <v>0</v>
      </c>
      <c r="E1307" s="86">
        <f t="shared" si="71"/>
        <v>74.799476919637883</v>
      </c>
      <c r="F1307" s="9">
        <f t="shared" si="70"/>
        <v>31303596.95544488</v>
      </c>
      <c r="G1307" s="1"/>
      <c r="H1307" s="1"/>
      <c r="I1307" s="1"/>
      <c r="J1307" s="1"/>
      <c r="K1307" s="1"/>
    </row>
    <row r="1308" spans="1:11">
      <c r="A1308" s="9">
        <f t="shared" si="69"/>
        <v>1272.9906000000001</v>
      </c>
      <c r="B1308" s="1">
        <v>21.21651</v>
      </c>
      <c r="C1308" s="1">
        <v>12.021000000000001</v>
      </c>
      <c r="D1308" s="1">
        <v>101</v>
      </c>
      <c r="E1308" s="86">
        <f t="shared" si="71"/>
        <v>73.984132541204204</v>
      </c>
      <c r="F1308" s="9">
        <f t="shared" si="70"/>
        <v>29960864.77068568</v>
      </c>
      <c r="G1308" s="1"/>
      <c r="H1308" s="1"/>
      <c r="I1308" s="1"/>
      <c r="J1308" s="1"/>
      <c r="K1308" s="1"/>
    </row>
    <row r="1309" spans="1:11">
      <c r="A1309" s="9">
        <f t="shared" si="69"/>
        <v>1273.9908</v>
      </c>
      <c r="B1309" s="1">
        <v>21.233180000000001</v>
      </c>
      <c r="C1309" s="1">
        <v>12.21</v>
      </c>
      <c r="D1309" s="1">
        <v>258</v>
      </c>
      <c r="E1309" s="86">
        <f t="shared" si="71"/>
        <v>73.806891576496184</v>
      </c>
      <c r="F1309" s="9">
        <f t="shared" si="70"/>
        <v>29674790.427219965</v>
      </c>
      <c r="G1309" s="1"/>
      <c r="H1309" s="1"/>
      <c r="I1309" s="1"/>
      <c r="J1309" s="1"/>
      <c r="K1309" s="1"/>
    </row>
    <row r="1310" spans="1:11">
      <c r="A1310" s="9">
        <f t="shared" si="69"/>
        <v>1274.991</v>
      </c>
      <c r="B1310" s="1">
        <v>21.249849999999999</v>
      </c>
      <c r="C1310" s="1">
        <v>13.824999999999999</v>
      </c>
      <c r="D1310" s="1">
        <v>251</v>
      </c>
      <c r="E1310" s="86">
        <f t="shared" si="71"/>
        <v>74.227899916765708</v>
      </c>
      <c r="F1310" s="9">
        <f t="shared" si="70"/>
        <v>30357688.057014123</v>
      </c>
      <c r="G1310" s="1"/>
      <c r="H1310" s="1"/>
      <c r="I1310" s="1"/>
      <c r="J1310" s="1"/>
      <c r="K1310" s="1"/>
    </row>
    <row r="1311" spans="1:11">
      <c r="A1311" s="9">
        <f t="shared" si="69"/>
        <v>1275.9906000000001</v>
      </c>
      <c r="B1311" s="1">
        <v>21.26651</v>
      </c>
      <c r="C1311" s="1">
        <v>15.131</v>
      </c>
      <c r="D1311" s="1">
        <v>229</v>
      </c>
      <c r="E1311" s="86">
        <f t="shared" si="71"/>
        <v>75.133446077014497</v>
      </c>
      <c r="F1311" s="9">
        <f t="shared" si="70"/>
        <v>31866416.983317748</v>
      </c>
      <c r="G1311" s="1"/>
      <c r="H1311" s="1"/>
      <c r="I1311" s="1"/>
      <c r="J1311" s="1"/>
      <c r="K1311" s="1"/>
    </row>
    <row r="1312" spans="1:11">
      <c r="A1312" s="9">
        <f t="shared" si="69"/>
        <v>1276.9908</v>
      </c>
      <c r="B1312" s="1">
        <v>21.283180000000002</v>
      </c>
      <c r="C1312" s="1">
        <v>16.036000000000001</v>
      </c>
      <c r="D1312" s="1">
        <v>153</v>
      </c>
      <c r="E1312" s="86">
        <f t="shared" si="71"/>
        <v>76.233950224936464</v>
      </c>
      <c r="F1312" s="9">
        <f t="shared" si="70"/>
        <v>33774870.848119915</v>
      </c>
      <c r="G1312" s="1"/>
      <c r="H1312" s="1"/>
      <c r="I1312" s="1"/>
      <c r="J1312" s="1"/>
      <c r="K1312" s="1"/>
    </row>
    <row r="1313" spans="1:11">
      <c r="A1313" s="9">
        <f t="shared" si="69"/>
        <v>1277.991</v>
      </c>
      <c r="B1313" s="1">
        <v>21.299849999999999</v>
      </c>
      <c r="C1313" s="1">
        <v>16.652999999999999</v>
      </c>
      <c r="D1313" s="1">
        <v>130</v>
      </c>
      <c r="E1313" s="86">
        <f t="shared" si="71"/>
        <v>77.415954053787502</v>
      </c>
      <c r="F1313" s="9">
        <f t="shared" si="70"/>
        <v>35918805.138382189</v>
      </c>
      <c r="G1313" s="1"/>
      <c r="H1313" s="1"/>
      <c r="I1313" s="1"/>
      <c r="J1313" s="1"/>
      <c r="K1313" s="1"/>
    </row>
    <row r="1314" spans="1:11">
      <c r="A1314" s="9">
        <f t="shared" si="69"/>
        <v>1278.9906000000001</v>
      </c>
      <c r="B1314" s="1">
        <v>21.316510000000001</v>
      </c>
      <c r="C1314" s="1">
        <v>17.077000000000002</v>
      </c>
      <c r="D1314" s="1">
        <v>149</v>
      </c>
      <c r="E1314" s="86">
        <f t="shared" si="71"/>
        <v>78.691649895803849</v>
      </c>
      <c r="F1314" s="9">
        <f t="shared" si="70"/>
        <v>38345517.59419959</v>
      </c>
      <c r="G1314" s="1"/>
      <c r="H1314" s="1"/>
      <c r="I1314" s="1"/>
      <c r="J1314" s="1"/>
      <c r="K1314" s="1"/>
    </row>
    <row r="1315" spans="1:11">
      <c r="A1315" s="9">
        <f t="shared" si="69"/>
        <v>1279.9908</v>
      </c>
      <c r="B1315" s="1">
        <v>21.333179999999999</v>
      </c>
      <c r="C1315" s="1">
        <v>17.524000000000001</v>
      </c>
      <c r="D1315" s="1">
        <v>117</v>
      </c>
      <c r="E1315" s="86">
        <f t="shared" si="71"/>
        <v>79.946138365357399</v>
      </c>
      <c r="F1315" s="9">
        <f t="shared" si="70"/>
        <v>40849802.723564588</v>
      </c>
      <c r="G1315" s="1"/>
      <c r="H1315" s="1"/>
      <c r="I1315" s="1"/>
      <c r="J1315" s="1"/>
      <c r="K1315" s="1"/>
    </row>
    <row r="1316" spans="1:11">
      <c r="A1316" s="9">
        <f t="shared" si="69"/>
        <v>1280.991</v>
      </c>
      <c r="B1316" s="1">
        <v>21.34985</v>
      </c>
      <c r="C1316" s="1">
        <v>17.864000000000001</v>
      </c>
      <c r="D1316" s="1">
        <v>114</v>
      </c>
      <c r="E1316" s="86">
        <f t="shared" si="71"/>
        <v>81.205666183406834</v>
      </c>
      <c r="F1316" s="9">
        <f t="shared" si="70"/>
        <v>43485586.714955099</v>
      </c>
      <c r="G1316" s="1"/>
      <c r="H1316" s="1"/>
      <c r="I1316" s="1"/>
      <c r="J1316" s="1"/>
      <c r="K1316" s="1"/>
    </row>
    <row r="1317" spans="1:11">
      <c r="A1317" s="9">
        <f t="shared" ref="A1317:A1380" si="72">B1317*60</f>
        <v>1281.9906000000001</v>
      </c>
      <c r="B1317" s="1">
        <v>21.366510000000002</v>
      </c>
      <c r="C1317" s="1">
        <v>18.149999999999999</v>
      </c>
      <c r="D1317" s="1">
        <v>100</v>
      </c>
      <c r="E1317" s="86">
        <f t="shared" si="71"/>
        <v>82.417538015452465</v>
      </c>
      <c r="F1317" s="9">
        <f t="shared" ref="F1317:F1380" si="73">E1317^4</f>
        <v>46140101.800472468</v>
      </c>
      <c r="G1317" s="1"/>
      <c r="H1317" s="1"/>
      <c r="I1317" s="1"/>
      <c r="J1317" s="1"/>
      <c r="K1317" s="1"/>
    </row>
    <row r="1318" spans="1:11">
      <c r="A1318" s="9">
        <f t="shared" si="72"/>
        <v>1282.9908</v>
      </c>
      <c r="B1318" s="1">
        <v>21.383179999999999</v>
      </c>
      <c r="C1318" s="1">
        <v>18.376000000000001</v>
      </c>
      <c r="D1318" s="1">
        <v>114</v>
      </c>
      <c r="E1318" s="86">
        <f t="shared" si="71"/>
        <v>83.631573552725357</v>
      </c>
      <c r="F1318" s="9">
        <f t="shared" si="73"/>
        <v>48919394.505175464</v>
      </c>
      <c r="G1318" s="1"/>
      <c r="H1318" s="1"/>
      <c r="I1318" s="1"/>
      <c r="J1318" s="1"/>
      <c r="K1318" s="1"/>
    </row>
    <row r="1319" spans="1:11">
      <c r="A1319" s="9">
        <f t="shared" si="72"/>
        <v>1283.991</v>
      </c>
      <c r="B1319" s="1">
        <v>21.399850000000001</v>
      </c>
      <c r="C1319" s="1">
        <v>18.608000000000001</v>
      </c>
      <c r="D1319" s="1">
        <v>105</v>
      </c>
      <c r="E1319" s="86">
        <f t="shared" si="71"/>
        <v>84.838375587131097</v>
      </c>
      <c r="F1319" s="9">
        <f t="shared" si="73"/>
        <v>51804725.603224866</v>
      </c>
      <c r="G1319" s="1"/>
      <c r="H1319" s="1"/>
      <c r="I1319" s="1"/>
      <c r="J1319" s="1"/>
      <c r="K1319" s="1"/>
    </row>
    <row r="1320" spans="1:11">
      <c r="A1320" s="9">
        <f t="shared" si="72"/>
        <v>1284.9905999999999</v>
      </c>
      <c r="B1320" s="1">
        <v>21.416509999999999</v>
      </c>
      <c r="C1320" s="1">
        <v>18.678999999999998</v>
      </c>
      <c r="D1320" s="1">
        <v>94</v>
      </c>
      <c r="E1320" s="86">
        <f t="shared" si="71"/>
        <v>86.007731311197929</v>
      </c>
      <c r="F1320" s="9">
        <f t="shared" si="73"/>
        <v>54720488.840154536</v>
      </c>
      <c r="G1320" s="1"/>
      <c r="H1320" s="1"/>
      <c r="I1320" s="1"/>
      <c r="J1320" s="1"/>
      <c r="K1320" s="1"/>
    </row>
    <row r="1321" spans="1:11">
      <c r="A1321" s="9">
        <f t="shared" si="72"/>
        <v>1285.9908</v>
      </c>
      <c r="B1321" s="1">
        <v>21.43318</v>
      </c>
      <c r="C1321" s="1">
        <v>18.821999999999999</v>
      </c>
      <c r="D1321" s="1">
        <v>86</v>
      </c>
      <c r="E1321" s="86">
        <f t="shared" si="71"/>
        <v>87.071751979567324</v>
      </c>
      <c r="F1321" s="9">
        <f t="shared" si="73"/>
        <v>57478990.510794424</v>
      </c>
      <c r="G1321" s="1"/>
      <c r="H1321" s="1"/>
      <c r="I1321" s="1"/>
      <c r="J1321" s="1"/>
      <c r="K1321" s="1"/>
    </row>
    <row r="1322" spans="1:11">
      <c r="A1322" s="9">
        <f t="shared" si="72"/>
        <v>1286.991</v>
      </c>
      <c r="B1322" s="1">
        <v>21.449850000000001</v>
      </c>
      <c r="C1322" s="1">
        <v>18.846</v>
      </c>
      <c r="D1322" s="1">
        <v>99</v>
      </c>
      <c r="E1322" s="86">
        <f t="shared" si="71"/>
        <v>88.13084798113907</v>
      </c>
      <c r="F1322" s="9">
        <f t="shared" si="73"/>
        <v>60327009.24964653</v>
      </c>
      <c r="G1322" s="1"/>
      <c r="H1322" s="1"/>
      <c r="I1322" s="1"/>
      <c r="J1322" s="1"/>
      <c r="K1322" s="1"/>
    </row>
    <row r="1323" spans="1:11">
      <c r="A1323" s="9">
        <f t="shared" si="72"/>
        <v>1287.9906000000001</v>
      </c>
      <c r="B1323" s="1">
        <v>21.46651</v>
      </c>
      <c r="C1323" s="1">
        <v>18.846</v>
      </c>
      <c r="D1323" s="1">
        <v>85</v>
      </c>
      <c r="E1323" s="86">
        <f t="shared" si="71"/>
        <v>89.15462890566684</v>
      </c>
      <c r="F1323" s="9">
        <f t="shared" si="73"/>
        <v>63179413.008108139</v>
      </c>
      <c r="G1323" s="1"/>
      <c r="H1323" s="1"/>
      <c r="I1323" s="1"/>
      <c r="J1323" s="1"/>
      <c r="K1323" s="1"/>
    </row>
    <row r="1324" spans="1:11">
      <c r="A1324" s="9">
        <f t="shared" si="72"/>
        <v>1288.9908</v>
      </c>
      <c r="B1324" s="1">
        <v>21.483180000000001</v>
      </c>
      <c r="C1324" s="1">
        <v>18.87</v>
      </c>
      <c r="D1324" s="1">
        <v>110</v>
      </c>
      <c r="E1324" s="86">
        <f t="shared" si="71"/>
        <v>90.247349759077082</v>
      </c>
      <c r="F1324" s="9">
        <f t="shared" si="73"/>
        <v>66334250.789711587</v>
      </c>
      <c r="G1324" s="1"/>
      <c r="H1324" s="1"/>
      <c r="I1324" s="1"/>
      <c r="J1324" s="1"/>
      <c r="K1324" s="1"/>
    </row>
    <row r="1325" spans="1:11">
      <c r="A1325" s="9">
        <f t="shared" si="72"/>
        <v>1289.9903999999999</v>
      </c>
      <c r="B1325" s="1">
        <v>21.499839999999999</v>
      </c>
      <c r="C1325" s="1">
        <v>19.265000000000001</v>
      </c>
      <c r="D1325" s="1">
        <v>137</v>
      </c>
      <c r="E1325" s="86">
        <f t="shared" si="71"/>
        <v>91.474476700686537</v>
      </c>
      <c r="F1325" s="9">
        <f t="shared" si="73"/>
        <v>70016393.176446512</v>
      </c>
      <c r="G1325" s="1"/>
      <c r="H1325" s="1"/>
      <c r="I1325" s="1"/>
      <c r="J1325" s="1"/>
      <c r="K1325" s="1"/>
    </row>
    <row r="1326" spans="1:11">
      <c r="A1326" s="9">
        <f t="shared" si="72"/>
        <v>1290.9906000000001</v>
      </c>
      <c r="B1326" s="1">
        <v>21.51651</v>
      </c>
      <c r="C1326" s="1">
        <v>19.597999999999999</v>
      </c>
      <c r="D1326" s="1">
        <v>116</v>
      </c>
      <c r="E1326" s="86">
        <f t="shared" si="71"/>
        <v>92.757978492941419</v>
      </c>
      <c r="F1326" s="9">
        <f t="shared" si="73"/>
        <v>74029548.616873428</v>
      </c>
      <c r="G1326" s="1"/>
      <c r="H1326" s="1"/>
      <c r="I1326" s="1"/>
      <c r="J1326" s="1"/>
      <c r="K1326" s="1"/>
    </row>
    <row r="1327" spans="1:11">
      <c r="A1327" s="9">
        <f t="shared" si="72"/>
        <v>1291.9908</v>
      </c>
      <c r="B1327" s="1">
        <v>21.533180000000002</v>
      </c>
      <c r="C1327" s="1">
        <v>19.916</v>
      </c>
      <c r="D1327" s="1">
        <v>118</v>
      </c>
      <c r="E1327" s="86">
        <f t="shared" si="71"/>
        <v>94.041210916561312</v>
      </c>
      <c r="F1327" s="9">
        <f t="shared" si="73"/>
        <v>78211902.577178374</v>
      </c>
      <c r="G1327" s="1"/>
      <c r="H1327" s="1"/>
      <c r="I1327" s="1"/>
      <c r="J1327" s="1"/>
      <c r="K1327" s="1"/>
    </row>
    <row r="1328" spans="1:11">
      <c r="A1328" s="9">
        <f t="shared" si="72"/>
        <v>1292.9903999999999</v>
      </c>
      <c r="B1328" s="1">
        <v>21.54984</v>
      </c>
      <c r="C1328" s="1">
        <v>20.244</v>
      </c>
      <c r="D1328" s="1">
        <v>104</v>
      </c>
      <c r="E1328" s="86">
        <f t="shared" si="71"/>
        <v>95.330348538364291</v>
      </c>
      <c r="F1328" s="9">
        <f t="shared" si="73"/>
        <v>82589478.421595782</v>
      </c>
      <c r="G1328" s="1"/>
      <c r="H1328" s="1"/>
      <c r="I1328" s="1"/>
      <c r="J1328" s="1"/>
      <c r="K1328" s="1"/>
    </row>
    <row r="1329" spans="1:11">
      <c r="A1329" s="9">
        <f t="shared" si="72"/>
        <v>1293.9906000000001</v>
      </c>
      <c r="B1329" s="1">
        <v>21.566510000000001</v>
      </c>
      <c r="C1329" s="1">
        <v>20.411999999999999</v>
      </c>
      <c r="D1329" s="1">
        <v>96</v>
      </c>
      <c r="E1329" s="86">
        <f t="shared" si="71"/>
        <v>96.815706343105504</v>
      </c>
      <c r="F1329" s="9">
        <f t="shared" si="73"/>
        <v>87858396.605874911</v>
      </c>
      <c r="G1329" s="1"/>
      <c r="H1329" s="1"/>
      <c r="I1329" s="1"/>
      <c r="J1329" s="1"/>
      <c r="K1329" s="1"/>
    </row>
    <row r="1330" spans="1:11">
      <c r="A1330" s="9">
        <f t="shared" si="72"/>
        <v>1294.9902</v>
      </c>
      <c r="B1330" s="1">
        <v>21.583169999999999</v>
      </c>
      <c r="C1330" s="1">
        <v>20.440000000000001</v>
      </c>
      <c r="D1330" s="1">
        <v>82</v>
      </c>
      <c r="E1330" s="86">
        <f t="shared" si="71"/>
        <v>98.439113547482009</v>
      </c>
      <c r="F1330" s="9">
        <f t="shared" si="73"/>
        <v>93901120.960272774</v>
      </c>
      <c r="G1330" s="1"/>
      <c r="H1330" s="1"/>
      <c r="I1330" s="1"/>
      <c r="J1330" s="1"/>
      <c r="K1330" s="1"/>
    </row>
    <row r="1331" spans="1:11">
      <c r="A1331" s="9">
        <f t="shared" si="72"/>
        <v>1295.9904000000001</v>
      </c>
      <c r="B1331" s="1">
        <v>21.59984</v>
      </c>
      <c r="C1331" s="1">
        <v>20.553999999999998</v>
      </c>
      <c r="D1331" s="1">
        <v>119</v>
      </c>
      <c r="E1331" s="86">
        <f t="shared" si="71"/>
        <v>100.30379712075262</v>
      </c>
      <c r="F1331" s="9">
        <f t="shared" si="73"/>
        <v>101220737.26826455</v>
      </c>
      <c r="G1331" s="1"/>
      <c r="H1331" s="1"/>
      <c r="I1331" s="1"/>
      <c r="J1331" s="1"/>
      <c r="K1331" s="1"/>
    </row>
    <row r="1332" spans="1:11">
      <c r="A1332" s="9">
        <f t="shared" si="72"/>
        <v>1296.9906000000001</v>
      </c>
      <c r="B1332" s="1">
        <v>21.616510000000002</v>
      </c>
      <c r="C1332" s="1">
        <v>20.67</v>
      </c>
      <c r="D1332" s="1">
        <v>103</v>
      </c>
      <c r="E1332" s="86">
        <f t="shared" si="71"/>
        <v>102.34196657300242</v>
      </c>
      <c r="F1332" s="9">
        <f t="shared" si="73"/>
        <v>109702122.91512917</v>
      </c>
      <c r="G1332" s="1"/>
      <c r="H1332" s="1"/>
      <c r="I1332" s="1"/>
      <c r="J1332" s="1"/>
      <c r="K1332" s="1"/>
    </row>
    <row r="1333" spans="1:11">
      <c r="A1333" s="9">
        <f t="shared" si="72"/>
        <v>1297.9902</v>
      </c>
      <c r="B1333" s="1">
        <v>21.63317</v>
      </c>
      <c r="C1333" s="1">
        <v>20.356000000000002</v>
      </c>
      <c r="D1333" s="1">
        <v>107</v>
      </c>
      <c r="E1333" s="86">
        <f t="shared" si="71"/>
        <v>104.24181529815608</v>
      </c>
      <c r="F1333" s="9">
        <f t="shared" si="73"/>
        <v>118077693.95000036</v>
      </c>
      <c r="G1333" s="1"/>
      <c r="H1333" s="1"/>
      <c r="I1333" s="1"/>
      <c r="J1333" s="1"/>
      <c r="K1333" s="1"/>
    </row>
    <row r="1334" spans="1:11">
      <c r="A1334" s="9">
        <f t="shared" si="72"/>
        <v>1298.9904000000001</v>
      </c>
      <c r="B1334" s="1">
        <v>21.649840000000001</v>
      </c>
      <c r="C1334" s="1">
        <v>20.106000000000002</v>
      </c>
      <c r="D1334" s="1">
        <v>98</v>
      </c>
      <c r="E1334" s="86">
        <f t="shared" si="71"/>
        <v>105.50321412137485</v>
      </c>
      <c r="F1334" s="9">
        <f t="shared" si="73"/>
        <v>123897562.3696159</v>
      </c>
      <c r="G1334" s="1"/>
      <c r="H1334" s="1"/>
      <c r="I1334" s="1"/>
      <c r="J1334" s="1"/>
      <c r="K1334" s="1"/>
    </row>
    <row r="1335" spans="1:11">
      <c r="A1335" s="9">
        <f t="shared" si="72"/>
        <v>1299.9905999999999</v>
      </c>
      <c r="B1335" s="1">
        <v>21.666509999999999</v>
      </c>
      <c r="C1335" s="1">
        <v>20.187999999999999</v>
      </c>
      <c r="D1335" s="1">
        <v>91</v>
      </c>
      <c r="E1335" s="86">
        <f t="shared" si="71"/>
        <v>106.17527457357679</v>
      </c>
      <c r="F1335" s="9">
        <f t="shared" si="73"/>
        <v>127084788.66893493</v>
      </c>
      <c r="G1335" s="1"/>
      <c r="H1335" s="1"/>
      <c r="I1335" s="1"/>
      <c r="J1335" s="1"/>
      <c r="K1335" s="1"/>
    </row>
    <row r="1336" spans="1:11">
      <c r="A1336" s="9">
        <f t="shared" si="72"/>
        <v>1300.9902</v>
      </c>
      <c r="B1336" s="1">
        <v>21.68317</v>
      </c>
      <c r="C1336" s="1">
        <v>20.356000000000002</v>
      </c>
      <c r="D1336" s="1">
        <v>112</v>
      </c>
      <c r="E1336" s="86">
        <f t="shared" si="71"/>
        <v>106.43563806791704</v>
      </c>
      <c r="F1336" s="9">
        <f t="shared" si="73"/>
        <v>128335932.97082895</v>
      </c>
      <c r="G1336" s="1"/>
      <c r="H1336" s="1"/>
      <c r="I1336" s="1"/>
      <c r="J1336" s="1"/>
      <c r="K1336" s="1"/>
    </row>
    <row r="1337" spans="1:11">
      <c r="A1337" s="9">
        <f t="shared" si="72"/>
        <v>1301.9903999999999</v>
      </c>
      <c r="B1337" s="1">
        <v>21.699839999999998</v>
      </c>
      <c r="C1337" s="1">
        <v>20.553999999999998</v>
      </c>
      <c r="D1337" s="1">
        <v>110</v>
      </c>
      <c r="E1337" s="86">
        <f t="shared" si="71"/>
        <v>106.54366590884649</v>
      </c>
      <c r="F1337" s="9">
        <f t="shared" si="73"/>
        <v>128857749.72923483</v>
      </c>
      <c r="G1337" s="1"/>
      <c r="H1337" s="1"/>
      <c r="I1337" s="1"/>
      <c r="J1337" s="1"/>
      <c r="K1337" s="1"/>
    </row>
    <row r="1338" spans="1:11">
      <c r="A1338" s="9">
        <f t="shared" si="72"/>
        <v>1302.9906000000001</v>
      </c>
      <c r="B1338" s="1">
        <v>21.71651</v>
      </c>
      <c r="C1338" s="1">
        <v>20.728000000000002</v>
      </c>
      <c r="D1338" s="1">
        <v>103</v>
      </c>
      <c r="E1338" s="86">
        <f t="shared" si="71"/>
        <v>106.56030699278138</v>
      </c>
      <c r="F1338" s="9">
        <f t="shared" si="73"/>
        <v>128938273.89925511</v>
      </c>
      <c r="G1338" s="1"/>
      <c r="H1338" s="1"/>
      <c r="I1338" s="1"/>
      <c r="J1338" s="1"/>
      <c r="K1338" s="1"/>
    </row>
    <row r="1339" spans="1:11">
      <c r="A1339" s="9">
        <f t="shared" si="72"/>
        <v>1303.9902000000002</v>
      </c>
      <c r="B1339" s="1">
        <v>21.733170000000001</v>
      </c>
      <c r="C1339" s="1">
        <v>20.640999999999998</v>
      </c>
      <c r="D1339" s="1">
        <v>93</v>
      </c>
      <c r="E1339" s="86">
        <f t="shared" si="71"/>
        <v>106.40336030102897</v>
      </c>
      <c r="F1339" s="9">
        <f t="shared" si="73"/>
        <v>128180326.69296151</v>
      </c>
      <c r="G1339" s="1"/>
      <c r="H1339" s="1"/>
      <c r="I1339" s="1"/>
      <c r="J1339" s="1"/>
      <c r="K1339" s="1"/>
    </row>
    <row r="1340" spans="1:11">
      <c r="A1340" s="9">
        <f t="shared" si="72"/>
        <v>1304.9903999999999</v>
      </c>
      <c r="B1340" s="1">
        <v>21.749839999999999</v>
      </c>
      <c r="C1340" s="1">
        <v>20.699000000000002</v>
      </c>
      <c r="D1340" s="1">
        <v>112</v>
      </c>
      <c r="E1340" s="86">
        <f t="shared" si="71"/>
        <v>106.24310181633443</v>
      </c>
      <c r="F1340" s="9">
        <f t="shared" si="73"/>
        <v>127409838.89062452</v>
      </c>
      <c r="G1340" s="1"/>
      <c r="H1340" s="1"/>
      <c r="I1340" s="1"/>
      <c r="J1340" s="1"/>
      <c r="K1340" s="1"/>
    </row>
    <row r="1341" spans="1:11">
      <c r="A1341" s="9">
        <f t="shared" si="72"/>
        <v>1305.9906000000001</v>
      </c>
      <c r="B1341" s="1">
        <v>21.76651</v>
      </c>
      <c r="C1341" s="1">
        <v>20.3</v>
      </c>
      <c r="D1341" s="1">
        <v>101</v>
      </c>
      <c r="E1341" s="86">
        <f t="shared" ref="E1341:E1404" si="74">(AVERAGE(D1317:D1341)-E1340)*(2/(1+25))+E1340</f>
        <v>106.05517090738563</v>
      </c>
      <c r="F1341" s="9">
        <f t="shared" si="73"/>
        <v>126510739.00771247</v>
      </c>
      <c r="G1341" s="1"/>
      <c r="H1341" s="1"/>
      <c r="I1341" s="1"/>
      <c r="J1341" s="1"/>
      <c r="K1341" s="1"/>
    </row>
    <row r="1342" spans="1:11">
      <c r="A1342" s="9">
        <f t="shared" si="72"/>
        <v>1306.9902</v>
      </c>
      <c r="B1342" s="1">
        <v>21.783169999999998</v>
      </c>
      <c r="C1342" s="1">
        <v>20.553999999999998</v>
      </c>
      <c r="D1342" s="1">
        <v>102</v>
      </c>
      <c r="E1342" s="86">
        <f t="shared" si="74"/>
        <v>105.88785006835596</v>
      </c>
      <c r="F1342" s="9">
        <f t="shared" si="73"/>
        <v>125714253.8820902</v>
      </c>
      <c r="G1342" s="1"/>
      <c r="H1342" s="1"/>
      <c r="I1342" s="1"/>
      <c r="J1342" s="1"/>
      <c r="K1342" s="1"/>
    </row>
    <row r="1343" spans="1:11">
      <c r="A1343" s="9">
        <f t="shared" si="72"/>
        <v>1307.9903999999999</v>
      </c>
      <c r="B1343" s="1">
        <v>21.79984</v>
      </c>
      <c r="C1343" s="1">
        <v>20.963999999999999</v>
      </c>
      <c r="D1343" s="1">
        <v>112</v>
      </c>
      <c r="E1343" s="86">
        <f t="shared" si="74"/>
        <v>105.72724621694397</v>
      </c>
      <c r="F1343" s="9">
        <f t="shared" si="73"/>
        <v>124953286.31137122</v>
      </c>
      <c r="G1343" s="1"/>
      <c r="H1343" s="1"/>
      <c r="I1343" s="1"/>
      <c r="J1343" s="1"/>
      <c r="K1343" s="1"/>
    </row>
    <row r="1344" spans="1:11">
      <c r="A1344" s="9">
        <f t="shared" si="72"/>
        <v>1308.9906000000001</v>
      </c>
      <c r="B1344" s="1">
        <v>21.816510000000001</v>
      </c>
      <c r="C1344" s="1">
        <v>20.934000000000001</v>
      </c>
      <c r="D1344" s="1">
        <v>118</v>
      </c>
      <c r="E1344" s="86">
        <f t="shared" si="74"/>
        <v>105.61899650794828</v>
      </c>
      <c r="F1344" s="9">
        <f t="shared" si="73"/>
        <v>124442333.9035482</v>
      </c>
      <c r="G1344" s="1"/>
      <c r="H1344" s="1"/>
      <c r="I1344" s="1"/>
      <c r="J1344" s="1"/>
      <c r="K1344" s="1"/>
    </row>
    <row r="1345" spans="1:11">
      <c r="A1345" s="9">
        <f t="shared" si="72"/>
        <v>1309.9902</v>
      </c>
      <c r="B1345" s="1">
        <v>21.833169999999999</v>
      </c>
      <c r="C1345" s="1">
        <v>21.297000000000001</v>
      </c>
      <c r="D1345" s="1">
        <v>104</v>
      </c>
      <c r="E1345" s="86">
        <f t="shared" si="74"/>
        <v>105.5498429304138</v>
      </c>
      <c r="F1345" s="9">
        <f t="shared" si="73"/>
        <v>124116741.54579645</v>
      </c>
      <c r="G1345" s="1"/>
      <c r="H1345" s="1"/>
      <c r="I1345" s="1"/>
      <c r="J1345" s="1"/>
      <c r="K1345" s="1"/>
    </row>
    <row r="1346" spans="1:11">
      <c r="A1346" s="9">
        <f t="shared" si="72"/>
        <v>1310.9904000000001</v>
      </c>
      <c r="B1346" s="1">
        <v>21.84984</v>
      </c>
      <c r="C1346" s="1">
        <v>21.672999999999998</v>
      </c>
      <c r="D1346" s="1">
        <v>122</v>
      </c>
      <c r="E1346" s="86">
        <f t="shared" si="74"/>
        <v>105.59677808961274</v>
      </c>
      <c r="F1346" s="9">
        <f t="shared" si="73"/>
        <v>124337654.26860282</v>
      </c>
      <c r="G1346" s="1"/>
      <c r="H1346" s="1"/>
      <c r="I1346" s="1"/>
      <c r="J1346" s="1"/>
      <c r="K1346" s="1"/>
    </row>
    <row r="1347" spans="1:11">
      <c r="A1347" s="9">
        <f t="shared" si="72"/>
        <v>1311.99</v>
      </c>
      <c r="B1347" s="1">
        <v>21.866499999999998</v>
      </c>
      <c r="C1347" s="1">
        <v>21.898</v>
      </c>
      <c r="D1347" s="1">
        <v>129</v>
      </c>
      <c r="E1347" s="86">
        <f t="shared" si="74"/>
        <v>105.73241054425792</v>
      </c>
      <c r="F1347" s="9">
        <f t="shared" si="73"/>
        <v>124977701.8513317</v>
      </c>
      <c r="G1347" s="1"/>
      <c r="H1347" s="1"/>
      <c r="I1347" s="1"/>
      <c r="J1347" s="1"/>
      <c r="K1347" s="1"/>
    </row>
    <row r="1348" spans="1:11">
      <c r="A1348" s="9">
        <f t="shared" si="72"/>
        <v>1312.9902</v>
      </c>
      <c r="B1348" s="1">
        <v>21.88317</v>
      </c>
      <c r="C1348" s="1">
        <v>22.062000000000001</v>
      </c>
      <c r="D1348" s="1">
        <v>97</v>
      </c>
      <c r="E1348" s="86">
        <f t="shared" si="74"/>
        <v>105.89453281008423</v>
      </c>
      <c r="F1348" s="9">
        <f t="shared" si="73"/>
        <v>125745992.95034134</v>
      </c>
      <c r="G1348" s="1"/>
      <c r="H1348" s="1"/>
      <c r="I1348" s="1"/>
      <c r="J1348" s="1"/>
      <c r="K1348" s="1"/>
    </row>
    <row r="1349" spans="1:11">
      <c r="A1349" s="9">
        <f t="shared" si="72"/>
        <v>1313.9904000000001</v>
      </c>
      <c r="B1349" s="1">
        <v>21.899840000000001</v>
      </c>
      <c r="C1349" s="1">
        <v>22.128</v>
      </c>
      <c r="D1349" s="1">
        <v>81</v>
      </c>
      <c r="E1349" s="86">
        <f t="shared" si="74"/>
        <v>105.95495336315467</v>
      </c>
      <c r="F1349" s="9">
        <f t="shared" si="73"/>
        <v>126033227.70084386</v>
      </c>
      <c r="G1349" s="1"/>
      <c r="H1349" s="1"/>
      <c r="I1349" s="1"/>
      <c r="J1349" s="1"/>
      <c r="K1349" s="1"/>
    </row>
    <row r="1350" spans="1:11">
      <c r="A1350" s="9">
        <f t="shared" si="72"/>
        <v>1314.99</v>
      </c>
      <c r="B1350" s="1">
        <v>21.916499999999999</v>
      </c>
      <c r="C1350" s="1">
        <v>22.262</v>
      </c>
      <c r="D1350" s="1">
        <v>79</v>
      </c>
      <c r="E1350" s="86">
        <f t="shared" si="74"/>
        <v>105.83226464291201</v>
      </c>
      <c r="F1350" s="9">
        <f t="shared" si="73"/>
        <v>125450488.78286913</v>
      </c>
      <c r="G1350" s="1"/>
      <c r="H1350" s="1"/>
      <c r="I1350" s="1"/>
      <c r="J1350" s="1"/>
      <c r="K1350" s="1"/>
    </row>
    <row r="1351" spans="1:11">
      <c r="A1351" s="9">
        <f t="shared" si="72"/>
        <v>1315.9902</v>
      </c>
      <c r="B1351" s="1">
        <v>21.93317</v>
      </c>
      <c r="C1351" s="1">
        <v>22.228999999999999</v>
      </c>
      <c r="D1351" s="1">
        <v>98</v>
      </c>
      <c r="E1351" s="86">
        <f t="shared" si="74"/>
        <v>105.66362890114955</v>
      </c>
      <c r="F1351" s="9">
        <f t="shared" si="73"/>
        <v>124652814.25127846</v>
      </c>
      <c r="G1351" s="1"/>
      <c r="H1351" s="1"/>
      <c r="I1351" s="1"/>
      <c r="J1351" s="1"/>
      <c r="K1351" s="1"/>
    </row>
    <row r="1352" spans="1:11">
      <c r="A1352" s="9">
        <f t="shared" si="72"/>
        <v>1316.9903999999999</v>
      </c>
      <c r="B1352" s="1">
        <v>21.949839999999998</v>
      </c>
      <c r="C1352" s="1">
        <v>22.396999999999998</v>
      </c>
      <c r="D1352" s="1">
        <v>92</v>
      </c>
      <c r="E1352" s="86">
        <f t="shared" si="74"/>
        <v>105.42796513952266</v>
      </c>
      <c r="F1352" s="9">
        <f t="shared" si="73"/>
        <v>123544466.18094218</v>
      </c>
      <c r="G1352" s="1"/>
      <c r="H1352" s="1"/>
      <c r="I1352" s="1"/>
      <c r="J1352" s="1"/>
      <c r="K1352" s="1"/>
    </row>
    <row r="1353" spans="1:11">
      <c r="A1353" s="9">
        <f t="shared" si="72"/>
        <v>1317.99</v>
      </c>
      <c r="B1353" s="1">
        <v>21.9665</v>
      </c>
      <c r="C1353" s="1">
        <v>22.128</v>
      </c>
      <c r="D1353" s="1">
        <v>110</v>
      </c>
      <c r="E1353" s="86">
        <f t="shared" si="74"/>
        <v>105.22889089802091</v>
      </c>
      <c r="F1353" s="9">
        <f t="shared" si="73"/>
        <v>122613975.01010792</v>
      </c>
      <c r="G1353" s="1"/>
      <c r="H1353" s="1"/>
      <c r="I1353" s="1"/>
      <c r="J1353" s="1"/>
      <c r="K1353" s="1"/>
    </row>
    <row r="1354" spans="1:11">
      <c r="A1354" s="9">
        <f t="shared" si="72"/>
        <v>1318.9902000000002</v>
      </c>
      <c r="B1354" s="1">
        <v>21.983170000000001</v>
      </c>
      <c r="C1354" s="1">
        <v>21.768999999999998</v>
      </c>
      <c r="D1354" s="1">
        <v>98</v>
      </c>
      <c r="E1354" s="86">
        <f t="shared" si="74"/>
        <v>105.05128390586545</v>
      </c>
      <c r="F1354" s="9">
        <f t="shared" si="73"/>
        <v>121788269.1598458</v>
      </c>
      <c r="G1354" s="1"/>
      <c r="H1354" s="1"/>
      <c r="I1354" s="1"/>
      <c r="J1354" s="1"/>
      <c r="K1354" s="1"/>
    </row>
    <row r="1355" spans="1:11">
      <c r="A1355" s="9">
        <f t="shared" si="72"/>
        <v>1319.9903999999999</v>
      </c>
      <c r="B1355" s="1">
        <v>21.999839999999999</v>
      </c>
      <c r="C1355" s="1">
        <v>21.577999999999999</v>
      </c>
      <c r="D1355" s="1">
        <v>117</v>
      </c>
      <c r="E1355" s="86">
        <f t="shared" si="74"/>
        <v>104.99503129772195</v>
      </c>
      <c r="F1355" s="9">
        <f t="shared" si="73"/>
        <v>121527619.05716132</v>
      </c>
      <c r="G1355" s="1"/>
      <c r="H1355" s="1"/>
      <c r="I1355" s="1"/>
      <c r="J1355" s="1"/>
      <c r="K1355" s="1"/>
    </row>
    <row r="1356" spans="1:11">
      <c r="A1356" s="9">
        <f t="shared" si="72"/>
        <v>1320.99</v>
      </c>
      <c r="B1356" s="1">
        <v>22.016500000000001</v>
      </c>
      <c r="C1356" s="1">
        <v>21.545999999999999</v>
      </c>
      <c r="D1356" s="1">
        <v>137</v>
      </c>
      <c r="E1356" s="86">
        <f t="shared" si="74"/>
        <v>104.99849042866641</v>
      </c>
      <c r="F1356" s="9">
        <f t="shared" si="73"/>
        <v>121543635.08068138</v>
      </c>
      <c r="G1356" s="1"/>
      <c r="H1356" s="1"/>
      <c r="I1356" s="1"/>
      <c r="J1356" s="1"/>
      <c r="K1356" s="1"/>
    </row>
    <row r="1357" spans="1:11">
      <c r="A1357" s="9">
        <f t="shared" si="72"/>
        <v>1321.9902</v>
      </c>
      <c r="B1357" s="1">
        <v>22.033169999999998</v>
      </c>
      <c r="C1357" s="1">
        <v>21.515000000000001</v>
      </c>
      <c r="D1357" s="1">
        <v>131</v>
      </c>
      <c r="E1357" s="86">
        <f t="shared" si="74"/>
        <v>105.087837318769</v>
      </c>
      <c r="F1357" s="9">
        <f t="shared" si="73"/>
        <v>121957866.36260392</v>
      </c>
      <c r="G1357" s="1"/>
      <c r="H1357" s="1"/>
      <c r="I1357" s="1"/>
      <c r="J1357" s="1"/>
      <c r="K1357" s="1"/>
    </row>
    <row r="1358" spans="1:11">
      <c r="A1358" s="9">
        <f t="shared" si="72"/>
        <v>1322.9903999999999</v>
      </c>
      <c r="B1358" s="1">
        <v>22.04984</v>
      </c>
      <c r="C1358" s="1">
        <v>21.672999999999998</v>
      </c>
      <c r="D1358" s="1">
        <v>157</v>
      </c>
      <c r="E1358" s="86">
        <f t="shared" si="74"/>
        <v>105.32415752501754</v>
      </c>
      <c r="F1358" s="9">
        <f t="shared" si="73"/>
        <v>123058601.65299797</v>
      </c>
      <c r="G1358" s="1"/>
      <c r="H1358" s="1"/>
      <c r="I1358" s="1"/>
      <c r="J1358" s="1"/>
      <c r="K1358" s="1"/>
    </row>
    <row r="1359" spans="1:11">
      <c r="A1359" s="9">
        <f t="shared" si="72"/>
        <v>1323.99</v>
      </c>
      <c r="B1359" s="1">
        <v>22.066500000000001</v>
      </c>
      <c r="C1359" s="1">
        <v>21.420999999999999</v>
      </c>
      <c r="D1359" s="1">
        <v>157</v>
      </c>
      <c r="E1359" s="86">
        <f t="shared" si="74"/>
        <v>105.7238377154008</v>
      </c>
      <c r="F1359" s="9">
        <f t="shared" si="73"/>
        <v>124937173.79963632</v>
      </c>
      <c r="G1359" s="1"/>
      <c r="H1359" s="1"/>
      <c r="I1359" s="1"/>
      <c r="J1359" s="1"/>
      <c r="K1359" s="1"/>
    </row>
    <row r="1360" spans="1:11">
      <c r="A1360" s="9">
        <f t="shared" si="72"/>
        <v>1324.9902</v>
      </c>
      <c r="B1360" s="1">
        <v>22.083169999999999</v>
      </c>
      <c r="C1360" s="1">
        <v>21.359000000000002</v>
      </c>
      <c r="D1360" s="1">
        <v>168</v>
      </c>
      <c r="E1360" s="86">
        <f t="shared" si="74"/>
        <v>106.32969635267767</v>
      </c>
      <c r="F1360" s="9">
        <f t="shared" si="73"/>
        <v>127825733.82976572</v>
      </c>
      <c r="G1360" s="1"/>
      <c r="H1360" s="1"/>
      <c r="I1360" s="1"/>
      <c r="J1360" s="1"/>
      <c r="K1360" s="1"/>
    </row>
    <row r="1361" spans="1:11">
      <c r="A1361" s="9">
        <f t="shared" si="72"/>
        <v>1325.9898000000001</v>
      </c>
      <c r="B1361" s="1">
        <v>22.099830000000001</v>
      </c>
      <c r="C1361" s="1">
        <v>21.515000000000001</v>
      </c>
      <c r="D1361" s="1">
        <v>157</v>
      </c>
      <c r="E1361" s="86">
        <f t="shared" si="74"/>
        <v>107.02741201785631</v>
      </c>
      <c r="F1361" s="9">
        <f t="shared" si="73"/>
        <v>131213976.22913721</v>
      </c>
      <c r="G1361" s="1"/>
      <c r="H1361" s="1"/>
      <c r="I1361" s="1"/>
      <c r="J1361" s="1"/>
      <c r="K1361" s="1"/>
    </row>
    <row r="1362" spans="1:11">
      <c r="A1362" s="9">
        <f t="shared" si="72"/>
        <v>1326.99</v>
      </c>
      <c r="B1362" s="1">
        <v>22.116499999999998</v>
      </c>
      <c r="C1362" s="1">
        <v>21.963000000000001</v>
      </c>
      <c r="D1362" s="1">
        <v>161</v>
      </c>
      <c r="E1362" s="86">
        <f t="shared" si="74"/>
        <v>107.82838032417506</v>
      </c>
      <c r="F1362" s="9">
        <f t="shared" si="73"/>
        <v>135186189.61758265</v>
      </c>
      <c r="G1362" s="1"/>
      <c r="H1362" s="1"/>
      <c r="I1362" s="1"/>
      <c r="J1362" s="1"/>
      <c r="K1362" s="1"/>
    </row>
    <row r="1363" spans="1:11">
      <c r="A1363" s="9">
        <f t="shared" si="72"/>
        <v>1327.9902</v>
      </c>
      <c r="B1363" s="1">
        <v>22.13317</v>
      </c>
      <c r="C1363" s="1">
        <v>21.704999999999998</v>
      </c>
      <c r="D1363" s="1">
        <v>126</v>
      </c>
      <c r="E1363" s="86">
        <f t="shared" si="74"/>
        <v>108.63850491462313</v>
      </c>
      <c r="F1363" s="9">
        <f t="shared" si="73"/>
        <v>139294869.50645936</v>
      </c>
      <c r="G1363" s="1"/>
      <c r="H1363" s="1"/>
      <c r="I1363" s="1"/>
      <c r="J1363" s="1"/>
      <c r="K1363" s="1"/>
    </row>
    <row r="1364" spans="1:11">
      <c r="A1364" s="9">
        <f t="shared" si="72"/>
        <v>1328.9898000000001</v>
      </c>
      <c r="B1364" s="1">
        <v>22.149830000000001</v>
      </c>
      <c r="C1364" s="1">
        <v>21.800999999999998</v>
      </c>
      <c r="D1364" s="1">
        <v>114</v>
      </c>
      <c r="E1364" s="86">
        <f t="shared" si="74"/>
        <v>109.45092761349827</v>
      </c>
      <c r="F1364" s="9">
        <f t="shared" si="73"/>
        <v>143508553.35318288</v>
      </c>
      <c r="G1364" s="1"/>
      <c r="H1364" s="1"/>
      <c r="I1364" s="1"/>
      <c r="J1364" s="1"/>
      <c r="K1364" s="1"/>
    </row>
    <row r="1365" spans="1:11">
      <c r="A1365" s="9">
        <f t="shared" si="72"/>
        <v>1329.99</v>
      </c>
      <c r="B1365" s="1">
        <v>22.166499999999999</v>
      </c>
      <c r="C1365" s="1">
        <v>21.672999999999998</v>
      </c>
      <c r="D1365" s="1">
        <v>122</v>
      </c>
      <c r="E1365" s="86">
        <f t="shared" si="74"/>
        <v>110.23162548938302</v>
      </c>
      <c r="F1365" s="9">
        <f t="shared" si="73"/>
        <v>147647074.5928106</v>
      </c>
      <c r="G1365" s="1"/>
      <c r="H1365" s="1"/>
      <c r="I1365" s="1"/>
      <c r="J1365" s="1"/>
      <c r="K1365" s="1"/>
    </row>
    <row r="1366" spans="1:11">
      <c r="A1366" s="9">
        <f t="shared" si="72"/>
        <v>1330.9902</v>
      </c>
      <c r="B1366" s="1">
        <v>22.18317</v>
      </c>
      <c r="C1366" s="1">
        <v>21.545999999999999</v>
      </c>
      <c r="D1366" s="1">
        <v>121</v>
      </c>
      <c r="E1366" s="86">
        <f t="shared" si="74"/>
        <v>111.01380814404587</v>
      </c>
      <c r="F1366" s="9">
        <f t="shared" si="73"/>
        <v>151882592.87965646</v>
      </c>
      <c r="G1366" s="1"/>
      <c r="H1366" s="1"/>
      <c r="I1366" s="1"/>
      <c r="J1366" s="1"/>
      <c r="K1366" s="1"/>
    </row>
    <row r="1367" spans="1:11">
      <c r="A1367" s="9">
        <f t="shared" si="72"/>
        <v>1331.9897999999998</v>
      </c>
      <c r="B1367" s="1">
        <v>22.199829999999999</v>
      </c>
      <c r="C1367" s="1">
        <v>21.609000000000002</v>
      </c>
      <c r="D1367" s="1">
        <v>105</v>
      </c>
      <c r="E1367" s="86">
        <f t="shared" si="74"/>
        <v>111.74505367142696</v>
      </c>
      <c r="F1367" s="9">
        <f t="shared" si="73"/>
        <v>155924095.62007877</v>
      </c>
      <c r="G1367" s="1"/>
      <c r="H1367" s="1"/>
      <c r="I1367" s="1"/>
      <c r="J1367" s="1"/>
      <c r="K1367" s="1"/>
    </row>
    <row r="1368" spans="1:11">
      <c r="A1368" s="9">
        <f t="shared" si="72"/>
        <v>1332.99</v>
      </c>
      <c r="B1368" s="1">
        <v>22.2165</v>
      </c>
      <c r="C1368" s="1">
        <v>21.114000000000001</v>
      </c>
      <c r="D1368" s="1">
        <v>93</v>
      </c>
      <c r="E1368" s="86">
        <f t="shared" si="74"/>
        <v>112.36158800439412</v>
      </c>
      <c r="F1368" s="9">
        <f t="shared" si="73"/>
        <v>159393818.10243925</v>
      </c>
      <c r="G1368" s="1"/>
      <c r="H1368" s="1"/>
      <c r="I1368" s="1"/>
      <c r="J1368" s="1"/>
      <c r="K1368" s="1"/>
    </row>
    <row r="1369" spans="1:11">
      <c r="A1369" s="9">
        <f t="shared" si="72"/>
        <v>1333.9902000000002</v>
      </c>
      <c r="B1369" s="1">
        <v>22.233170000000001</v>
      </c>
      <c r="C1369" s="1">
        <v>20.994</v>
      </c>
      <c r="D1369" s="1">
        <v>21</v>
      </c>
      <c r="E1369" s="86">
        <f t="shared" si="74"/>
        <v>112.63223508097919</v>
      </c>
      <c r="F1369" s="9">
        <f t="shared" si="73"/>
        <v>160935113.06495261</v>
      </c>
      <c r="G1369" s="1"/>
      <c r="H1369" s="1"/>
      <c r="I1369" s="1"/>
      <c r="J1369" s="1"/>
      <c r="K1369" s="1"/>
    </row>
    <row r="1370" spans="1:11">
      <c r="A1370" s="9">
        <f t="shared" si="72"/>
        <v>1334.9898000000001</v>
      </c>
      <c r="B1370" s="1">
        <v>22.249829999999999</v>
      </c>
      <c r="C1370" s="1">
        <v>20.356000000000002</v>
      </c>
      <c r="D1370" s="1">
        <v>0</v>
      </c>
      <c r="E1370" s="86">
        <f t="shared" si="74"/>
        <v>112.5620631516731</v>
      </c>
      <c r="F1370" s="9">
        <f t="shared" si="73"/>
        <v>160534425.7123085</v>
      </c>
      <c r="G1370" s="1"/>
      <c r="H1370" s="1"/>
      <c r="I1370" s="1"/>
      <c r="J1370" s="1"/>
      <c r="K1370" s="1"/>
    </row>
    <row r="1371" spans="1:11">
      <c r="A1371" s="9">
        <f t="shared" si="72"/>
        <v>1335.99</v>
      </c>
      <c r="B1371" s="1">
        <v>22.266500000000001</v>
      </c>
      <c r="C1371" s="1">
        <v>17.545000000000002</v>
      </c>
      <c r="D1371" s="1">
        <v>0</v>
      </c>
      <c r="E1371" s="86">
        <f t="shared" si="74"/>
        <v>112.12190444769824</v>
      </c>
      <c r="F1371" s="9">
        <f t="shared" si="73"/>
        <v>158038123.17469493</v>
      </c>
      <c r="G1371" s="1"/>
      <c r="H1371" s="1"/>
      <c r="I1371" s="1"/>
      <c r="J1371" s="1"/>
      <c r="K1371" s="1"/>
    </row>
    <row r="1372" spans="1:11">
      <c r="A1372" s="9">
        <f t="shared" si="72"/>
        <v>1336.9895999999999</v>
      </c>
      <c r="B1372" s="1">
        <v>22.283159999999999</v>
      </c>
      <c r="C1372" s="1">
        <v>5.3689999999999998</v>
      </c>
      <c r="D1372" s="1">
        <v>2</v>
      </c>
      <c r="E1372" s="86">
        <f t="shared" si="74"/>
        <v>111.32483487479838</v>
      </c>
      <c r="F1372" s="9">
        <f t="shared" si="73"/>
        <v>153591873.70940897</v>
      </c>
      <c r="G1372" s="1"/>
      <c r="H1372" s="1"/>
      <c r="I1372" s="1"/>
      <c r="J1372" s="1"/>
      <c r="K1372" s="1"/>
    </row>
    <row r="1373" spans="1:11">
      <c r="A1373" s="9">
        <f t="shared" si="72"/>
        <v>1337.9898000000001</v>
      </c>
      <c r="B1373" s="1">
        <v>22.29983</v>
      </c>
      <c r="C1373" s="1">
        <v>5.3689999999999998</v>
      </c>
      <c r="D1373" s="1">
        <v>16</v>
      </c>
      <c r="E1373" s="86">
        <f t="shared" si="74"/>
        <v>110.33984757673697</v>
      </c>
      <c r="F1373" s="9">
        <f t="shared" si="73"/>
        <v>148227750.81925395</v>
      </c>
      <c r="G1373" s="1"/>
      <c r="H1373" s="1"/>
      <c r="I1373" s="1"/>
      <c r="J1373" s="1"/>
      <c r="K1373" s="1"/>
    </row>
    <row r="1374" spans="1:11">
      <c r="A1374" s="9">
        <f t="shared" si="72"/>
        <v>1338.99</v>
      </c>
      <c r="B1374" s="1">
        <v>22.316500000000001</v>
      </c>
      <c r="C1374" s="1">
        <v>4.2</v>
      </c>
      <c r="D1374" s="1">
        <v>82</v>
      </c>
      <c r="E1374" s="86">
        <f t="shared" si="74"/>
        <v>109.43370545544951</v>
      </c>
      <c r="F1374" s="9">
        <f t="shared" si="73"/>
        <v>143418250.10009009</v>
      </c>
      <c r="G1374" s="1"/>
      <c r="H1374" s="1"/>
      <c r="I1374" s="1"/>
      <c r="J1374" s="1"/>
      <c r="K1374" s="1"/>
    </row>
    <row r="1375" spans="1:11">
      <c r="A1375" s="9">
        <f t="shared" si="72"/>
        <v>1339.9895999999999</v>
      </c>
      <c r="B1375" s="1">
        <v>22.333159999999999</v>
      </c>
      <c r="C1375" s="1">
        <v>6.5469999999999997</v>
      </c>
      <c r="D1375" s="1">
        <v>224</v>
      </c>
      <c r="E1375" s="86">
        <f t="shared" si="74"/>
        <v>109.04342042041493</v>
      </c>
      <c r="F1375" s="9">
        <f t="shared" si="73"/>
        <v>141383218.24805522</v>
      </c>
      <c r="G1375" s="1"/>
      <c r="H1375" s="1"/>
      <c r="I1375" s="1"/>
      <c r="J1375" s="1"/>
      <c r="K1375" s="1"/>
    </row>
    <row r="1376" spans="1:11">
      <c r="A1376" s="9">
        <f t="shared" si="72"/>
        <v>1340.9898000000001</v>
      </c>
      <c r="B1376" s="1">
        <v>22.349830000000001</v>
      </c>
      <c r="C1376" s="1">
        <v>9.0470000000000006</v>
      </c>
      <c r="D1376" s="1">
        <v>354</v>
      </c>
      <c r="E1376" s="86">
        <f t="shared" si="74"/>
        <v>109.47084961884455</v>
      </c>
      <c r="F1376" s="9">
        <f t="shared" si="73"/>
        <v>143613066.26691091</v>
      </c>
      <c r="G1376" s="1"/>
      <c r="H1376" s="1"/>
      <c r="I1376" s="1"/>
      <c r="J1376" s="1"/>
      <c r="K1376" s="1"/>
    </row>
    <row r="1377" spans="1:11">
      <c r="A1377" s="9">
        <f t="shared" si="72"/>
        <v>1341.99</v>
      </c>
      <c r="B1377" s="1">
        <v>22.366499999999998</v>
      </c>
      <c r="C1377" s="1">
        <v>11.706</v>
      </c>
      <c r="D1377" s="1">
        <v>284</v>
      </c>
      <c r="E1377" s="86">
        <f t="shared" si="74"/>
        <v>110.45616887893344</v>
      </c>
      <c r="F1377" s="9">
        <f t="shared" si="73"/>
        <v>148853792.25873983</v>
      </c>
      <c r="G1377" s="1"/>
      <c r="H1377" s="1"/>
      <c r="I1377" s="1"/>
      <c r="J1377" s="1"/>
      <c r="K1377" s="1"/>
    </row>
    <row r="1378" spans="1:11">
      <c r="A1378" s="9">
        <f t="shared" si="72"/>
        <v>1342.9896000000001</v>
      </c>
      <c r="B1378" s="1">
        <v>22.38316</v>
      </c>
      <c r="C1378" s="1">
        <v>13.996</v>
      </c>
      <c r="D1378" s="1">
        <v>362</v>
      </c>
      <c r="E1378" s="86">
        <f t="shared" si="74"/>
        <v>112.14107896516933</v>
      </c>
      <c r="F1378" s="9">
        <f t="shared" si="73"/>
        <v>158146258.41190541</v>
      </c>
      <c r="G1378" s="1"/>
      <c r="H1378" s="1"/>
      <c r="I1378" s="1"/>
      <c r="J1378" s="1"/>
      <c r="K1378" s="1"/>
    </row>
    <row r="1379" spans="1:11">
      <c r="A1379" s="9">
        <f t="shared" si="72"/>
        <v>1343.9898000000001</v>
      </c>
      <c r="B1379" s="1">
        <v>22.399830000000001</v>
      </c>
      <c r="C1379" s="1">
        <v>16.747</v>
      </c>
      <c r="D1379" s="1">
        <v>403</v>
      </c>
      <c r="E1379" s="86">
        <f t="shared" si="74"/>
        <v>114.63484212169476</v>
      </c>
      <c r="F1379" s="9">
        <f t="shared" si="73"/>
        <v>172689745.21850124</v>
      </c>
      <c r="G1379" s="1"/>
      <c r="H1379" s="1"/>
      <c r="I1379" s="1"/>
      <c r="J1379" s="1"/>
      <c r="K1379" s="1"/>
    </row>
    <row r="1380" spans="1:11">
      <c r="A1380" s="9">
        <f t="shared" si="72"/>
        <v>1344.99</v>
      </c>
      <c r="B1380" s="1">
        <v>22.416499999999999</v>
      </c>
      <c r="C1380" s="1">
        <v>18.584</v>
      </c>
      <c r="D1380" s="1">
        <v>318</v>
      </c>
      <c r="E1380" s="86">
        <f t="shared" si="74"/>
        <v>117.55523888156439</v>
      </c>
      <c r="F1380" s="9">
        <f t="shared" si="73"/>
        <v>190971233.55665338</v>
      </c>
      <c r="G1380" s="1"/>
      <c r="H1380" s="1"/>
      <c r="I1380" s="1"/>
      <c r="J1380" s="1"/>
      <c r="K1380" s="1"/>
    </row>
    <row r="1381" spans="1:11">
      <c r="A1381" s="9">
        <f t="shared" ref="A1381:A1444" si="75">B1381*60</f>
        <v>1345.9896000000001</v>
      </c>
      <c r="B1381" s="1">
        <v>22.433160000000001</v>
      </c>
      <c r="C1381" s="1">
        <v>20.271999999999998</v>
      </c>
      <c r="D1381" s="1">
        <v>177</v>
      </c>
      <c r="E1381" s="86">
        <f t="shared" si="74"/>
        <v>120.37406665990559</v>
      </c>
      <c r="F1381" s="9">
        <f t="shared" ref="F1381:F1444" si="76">E1381^4</f>
        <v>209957663.49164236</v>
      </c>
      <c r="G1381" s="1"/>
      <c r="H1381" s="1"/>
      <c r="I1381" s="1"/>
      <c r="J1381" s="1"/>
      <c r="K1381" s="1"/>
    </row>
    <row r="1382" spans="1:11">
      <c r="A1382" s="9">
        <f t="shared" si="75"/>
        <v>1346.9897999999998</v>
      </c>
      <c r="B1382" s="1">
        <v>22.449829999999999</v>
      </c>
      <c r="C1382" s="1">
        <v>20.640999999999998</v>
      </c>
      <c r="D1382" s="1">
        <v>182</v>
      </c>
      <c r="E1382" s="86">
        <f t="shared" si="74"/>
        <v>123.13298460914362</v>
      </c>
      <c r="F1382" s="9">
        <f t="shared" si="76"/>
        <v>229878114.16974306</v>
      </c>
      <c r="G1382" s="1"/>
      <c r="H1382" s="1"/>
      <c r="I1382" s="1"/>
      <c r="J1382" s="1"/>
      <c r="K1382" s="1"/>
    </row>
    <row r="1383" spans="1:11">
      <c r="A1383" s="9">
        <f t="shared" si="75"/>
        <v>1347.99</v>
      </c>
      <c r="B1383" s="1">
        <v>22.4665</v>
      </c>
      <c r="C1383" s="1">
        <v>21.175000000000001</v>
      </c>
      <c r="D1383" s="1">
        <v>251</v>
      </c>
      <c r="E1383" s="86">
        <f t="shared" si="74"/>
        <v>125.96890886997872</v>
      </c>
      <c r="F1383" s="9">
        <f t="shared" si="76"/>
        <v>251798692.26363298</v>
      </c>
      <c r="G1383" s="1"/>
      <c r="H1383" s="1"/>
      <c r="I1383" s="1"/>
      <c r="J1383" s="1"/>
      <c r="K1383" s="1"/>
    </row>
    <row r="1384" spans="1:11">
      <c r="A1384" s="9">
        <f t="shared" si="75"/>
        <v>1348.9896000000001</v>
      </c>
      <c r="B1384" s="1">
        <v>22.483160000000002</v>
      </c>
      <c r="C1384" s="1">
        <v>21.866</v>
      </c>
      <c r="D1384" s="1">
        <v>304</v>
      </c>
      <c r="E1384" s="86">
        <f t="shared" si="74"/>
        <v>129.03899280305728</v>
      </c>
      <c r="F1384" s="9">
        <f t="shared" si="76"/>
        <v>277257854.52592432</v>
      </c>
      <c r="G1384" s="1"/>
      <c r="H1384" s="1"/>
      <c r="I1384" s="1"/>
      <c r="J1384" s="1"/>
      <c r="K1384" s="1"/>
    </row>
    <row r="1385" spans="1:11">
      <c r="A1385" s="9">
        <f t="shared" si="75"/>
        <v>1349.9898000000001</v>
      </c>
      <c r="B1385" s="1">
        <v>22.499829999999999</v>
      </c>
      <c r="C1385" s="1">
        <v>22.396999999999998</v>
      </c>
      <c r="D1385" s="1">
        <v>212</v>
      </c>
      <c r="E1385" s="86">
        <f t="shared" si="74"/>
        <v>132.00830104897597</v>
      </c>
      <c r="F1385" s="9">
        <f t="shared" si="76"/>
        <v>303672151.79220331</v>
      </c>
      <c r="G1385" s="1"/>
      <c r="H1385" s="1"/>
      <c r="I1385" s="1"/>
      <c r="J1385" s="1"/>
      <c r="K1385" s="1"/>
    </row>
    <row r="1386" spans="1:11">
      <c r="A1386" s="9">
        <f t="shared" si="75"/>
        <v>1350.99</v>
      </c>
      <c r="B1386" s="1">
        <v>22.516500000000001</v>
      </c>
      <c r="C1386" s="1">
        <v>22.812999999999999</v>
      </c>
      <c r="D1386" s="1">
        <v>236</v>
      </c>
      <c r="E1386" s="86">
        <f t="shared" si="74"/>
        <v>134.99227789136242</v>
      </c>
      <c r="F1386" s="9">
        <f t="shared" si="76"/>
        <v>332074634.38824028</v>
      </c>
      <c r="G1386" s="1"/>
      <c r="H1386" s="1"/>
      <c r="I1386" s="1"/>
      <c r="J1386" s="1"/>
      <c r="K1386" s="1"/>
    </row>
    <row r="1387" spans="1:11">
      <c r="A1387" s="9">
        <f t="shared" si="75"/>
        <v>1351.9895999999999</v>
      </c>
      <c r="B1387" s="1">
        <v>22.533159999999999</v>
      </c>
      <c r="C1387" s="1">
        <v>23.027000000000001</v>
      </c>
      <c r="D1387" s="1">
        <v>197</v>
      </c>
      <c r="E1387" s="86">
        <f t="shared" si="74"/>
        <v>137.85748728433455</v>
      </c>
      <c r="F1387" s="9">
        <f t="shared" si="76"/>
        <v>361178120.37941515</v>
      </c>
      <c r="G1387" s="1"/>
      <c r="H1387" s="1"/>
      <c r="I1387" s="1"/>
      <c r="J1387" s="1"/>
      <c r="K1387" s="1"/>
    </row>
    <row r="1388" spans="1:11">
      <c r="A1388" s="9">
        <f t="shared" si="75"/>
        <v>1352.9898000000001</v>
      </c>
      <c r="B1388" s="1">
        <v>22.54983</v>
      </c>
      <c r="C1388" s="1">
        <v>23.245000000000001</v>
      </c>
      <c r="D1388" s="1">
        <v>251</v>
      </c>
      <c r="E1388" s="86">
        <f t="shared" si="74"/>
        <v>140.88691133938573</v>
      </c>
      <c r="F1388" s="9">
        <f t="shared" si="76"/>
        <v>393987635.7053104</v>
      </c>
      <c r="G1388" s="1"/>
      <c r="H1388" s="1"/>
      <c r="I1388" s="1"/>
      <c r="J1388" s="1"/>
      <c r="K1388" s="1"/>
    </row>
    <row r="1389" spans="1:11">
      <c r="A1389" s="9">
        <f t="shared" si="75"/>
        <v>1353.9894000000002</v>
      </c>
      <c r="B1389" s="1">
        <v>22.566490000000002</v>
      </c>
      <c r="C1389" s="1">
        <v>23.466999999999999</v>
      </c>
      <c r="D1389" s="1">
        <v>231</v>
      </c>
      <c r="E1389" s="86">
        <f t="shared" si="74"/>
        <v>144.04330277481759</v>
      </c>
      <c r="F1389" s="9">
        <f t="shared" si="76"/>
        <v>430499134.91402972</v>
      </c>
      <c r="G1389" s="1"/>
      <c r="H1389" s="1"/>
      <c r="I1389" s="1"/>
      <c r="J1389" s="1"/>
      <c r="K1389" s="1"/>
    </row>
    <row r="1390" spans="1:11">
      <c r="A1390" s="9">
        <f t="shared" si="75"/>
        <v>1354.9895999999999</v>
      </c>
      <c r="B1390" s="1">
        <v>22.583159999999999</v>
      </c>
      <c r="C1390" s="1">
        <v>23.731999999999999</v>
      </c>
      <c r="D1390" s="1">
        <v>227</v>
      </c>
      <c r="E1390" s="86">
        <f t="shared" si="74"/>
        <v>147.27997179213932</v>
      </c>
      <c r="F1390" s="9">
        <f t="shared" si="76"/>
        <v>470516404.083983</v>
      </c>
      <c r="G1390" s="1"/>
      <c r="H1390" s="1"/>
      <c r="I1390" s="1"/>
      <c r="J1390" s="1"/>
      <c r="K1390" s="1"/>
    </row>
    <row r="1391" spans="1:11">
      <c r="A1391" s="9">
        <f t="shared" si="75"/>
        <v>1355.9898000000001</v>
      </c>
      <c r="B1391" s="1">
        <v>22.599830000000001</v>
      </c>
      <c r="C1391" s="1">
        <v>23.885999999999999</v>
      </c>
      <c r="D1391" s="1">
        <v>206</v>
      </c>
      <c r="E1391" s="86">
        <f t="shared" si="74"/>
        <v>150.52920473120554</v>
      </c>
      <c r="F1391" s="9">
        <f t="shared" si="76"/>
        <v>513432160.65682292</v>
      </c>
      <c r="G1391" s="1"/>
      <c r="H1391" s="1"/>
      <c r="I1391" s="1"/>
      <c r="J1391" s="1"/>
      <c r="K1391" s="1"/>
    </row>
    <row r="1392" spans="1:11">
      <c r="A1392" s="9">
        <f t="shared" si="75"/>
        <v>1356.9893999999999</v>
      </c>
      <c r="B1392" s="1">
        <v>22.616489999999999</v>
      </c>
      <c r="C1392" s="1">
        <v>24.12</v>
      </c>
      <c r="D1392" s="1">
        <v>233</v>
      </c>
      <c r="E1392" s="86">
        <f t="shared" si="74"/>
        <v>153.92234282880511</v>
      </c>
      <c r="F1392" s="9">
        <f t="shared" si="76"/>
        <v>561315015.88417637</v>
      </c>
      <c r="G1392" s="1"/>
      <c r="H1392" s="1"/>
      <c r="I1392" s="1"/>
      <c r="J1392" s="1"/>
      <c r="K1392" s="1"/>
    </row>
    <row r="1393" spans="1:11">
      <c r="A1393" s="9">
        <f t="shared" si="75"/>
        <v>1357.9896000000001</v>
      </c>
      <c r="B1393" s="1">
        <v>22.63316</v>
      </c>
      <c r="C1393" s="1">
        <v>24.36</v>
      </c>
      <c r="D1393" s="1">
        <v>229</v>
      </c>
      <c r="E1393" s="86">
        <f t="shared" si="74"/>
        <v>157.47293184197395</v>
      </c>
      <c r="F1393" s="9">
        <f t="shared" si="76"/>
        <v>614927128.61916518</v>
      </c>
      <c r="G1393" s="1"/>
      <c r="H1393" s="1"/>
      <c r="I1393" s="1"/>
      <c r="J1393" s="1"/>
      <c r="K1393" s="1"/>
    </row>
    <row r="1394" spans="1:11">
      <c r="A1394" s="9">
        <f t="shared" si="75"/>
        <v>1358.9892</v>
      </c>
      <c r="B1394" s="1">
        <v>22.649819999999998</v>
      </c>
      <c r="C1394" s="1">
        <v>24.686</v>
      </c>
      <c r="D1394" s="1">
        <v>215</v>
      </c>
      <c r="E1394" s="86">
        <f t="shared" si="74"/>
        <v>161.34732170028363</v>
      </c>
      <c r="F1394" s="9">
        <f t="shared" si="76"/>
        <v>677714913.67670643</v>
      </c>
      <c r="G1394" s="1"/>
      <c r="H1394" s="1"/>
      <c r="I1394" s="1"/>
      <c r="J1394" s="1"/>
      <c r="K1394" s="1"/>
    </row>
    <row r="1395" spans="1:11">
      <c r="A1395" s="9">
        <f t="shared" si="75"/>
        <v>1359.9893999999999</v>
      </c>
      <c r="B1395" s="1">
        <v>22.66649</v>
      </c>
      <c r="C1395" s="1">
        <v>24.318999999999999</v>
      </c>
      <c r="D1395" s="1">
        <v>221</v>
      </c>
      <c r="E1395" s="86">
        <f t="shared" si="74"/>
        <v>165.60368156949258</v>
      </c>
      <c r="F1395" s="9">
        <f t="shared" si="76"/>
        <v>752107552.48988569</v>
      </c>
      <c r="G1395" s="1"/>
      <c r="H1395" s="1"/>
      <c r="I1395" s="1"/>
      <c r="J1395" s="1"/>
      <c r="K1395" s="1"/>
    </row>
    <row r="1396" spans="1:11">
      <c r="A1396" s="9">
        <f t="shared" si="75"/>
        <v>1360.9896000000001</v>
      </c>
      <c r="B1396" s="1">
        <v>22.683160000000001</v>
      </c>
      <c r="C1396" s="1">
        <v>24.686</v>
      </c>
      <c r="D1396" s="1">
        <v>385</v>
      </c>
      <c r="E1396" s="86">
        <f t="shared" si="74"/>
        <v>170.71724452568546</v>
      </c>
      <c r="F1396" s="9">
        <f t="shared" si="76"/>
        <v>849394744.43483257</v>
      </c>
      <c r="G1396" s="1"/>
      <c r="H1396" s="1"/>
      <c r="I1396" s="1"/>
      <c r="J1396" s="1"/>
      <c r="K1396" s="1"/>
    </row>
    <row r="1397" spans="1:11">
      <c r="A1397" s="9">
        <f t="shared" si="75"/>
        <v>1361.9897999999998</v>
      </c>
      <c r="B1397" s="1">
        <v>22.699829999999999</v>
      </c>
      <c r="C1397" s="1">
        <v>25.63</v>
      </c>
      <c r="D1397" s="1">
        <v>330</v>
      </c>
      <c r="E1397" s="86">
        <f t="shared" si="74"/>
        <v>176.44668725447889</v>
      </c>
      <c r="F1397" s="9">
        <f t="shared" si="76"/>
        <v>969290677.95468473</v>
      </c>
      <c r="G1397" s="1"/>
      <c r="H1397" s="1"/>
      <c r="I1397" s="1"/>
      <c r="J1397" s="1"/>
      <c r="K1397" s="1"/>
    </row>
    <row r="1398" spans="1:11">
      <c r="A1398" s="9">
        <f t="shared" si="75"/>
        <v>1362.9893999999999</v>
      </c>
      <c r="B1398" s="1">
        <v>22.71649</v>
      </c>
      <c r="C1398" s="1">
        <v>26.506</v>
      </c>
      <c r="D1398" s="1">
        <v>451</v>
      </c>
      <c r="E1398" s="86">
        <f t="shared" si="74"/>
        <v>183.07386515798052</v>
      </c>
      <c r="F1398" s="9">
        <f t="shared" si="76"/>
        <v>1123324944.2450557</v>
      </c>
      <c r="G1398" s="1"/>
      <c r="H1398" s="1"/>
      <c r="I1398" s="1"/>
      <c r="J1398" s="1"/>
      <c r="K1398" s="1"/>
    </row>
    <row r="1399" spans="1:11">
      <c r="A1399" s="9">
        <f t="shared" si="75"/>
        <v>1363.9896000000001</v>
      </c>
      <c r="B1399" s="1">
        <v>22.733160000000002</v>
      </c>
      <c r="C1399" s="1">
        <v>27.495000000000001</v>
      </c>
      <c r="D1399" s="1">
        <v>460</v>
      </c>
      <c r="E1399" s="86">
        <f t="shared" si="74"/>
        <v>190.3543370689051</v>
      </c>
      <c r="F1399" s="9">
        <f t="shared" si="76"/>
        <v>1312958820.8103297</v>
      </c>
      <c r="G1399" s="1"/>
      <c r="H1399" s="1"/>
      <c r="I1399" s="1"/>
      <c r="J1399" s="1"/>
      <c r="K1399" s="1"/>
    </row>
    <row r="1400" spans="1:11">
      <c r="A1400" s="9">
        <f t="shared" si="75"/>
        <v>1364.9892</v>
      </c>
      <c r="B1400" s="1">
        <v>22.74982</v>
      </c>
      <c r="C1400" s="1">
        <v>29.068000000000001</v>
      </c>
      <c r="D1400" s="1">
        <v>530</v>
      </c>
      <c r="E1400" s="86">
        <f t="shared" si="74"/>
        <v>198.01631114052779</v>
      </c>
      <c r="F1400" s="9">
        <f t="shared" si="76"/>
        <v>1537460132.4525347</v>
      </c>
      <c r="G1400" s="1"/>
      <c r="H1400" s="1"/>
      <c r="I1400" s="1"/>
      <c r="J1400" s="1"/>
      <c r="K1400" s="1"/>
    </row>
    <row r="1401" spans="1:11">
      <c r="A1401" s="9">
        <f t="shared" si="75"/>
        <v>1365.9894000000002</v>
      </c>
      <c r="B1401" s="1">
        <v>22.766490000000001</v>
      </c>
      <c r="C1401" s="1">
        <v>30.766999999999999</v>
      </c>
      <c r="D1401" s="1">
        <v>451</v>
      </c>
      <c r="E1401" s="86">
        <f t="shared" si="74"/>
        <v>205.38736412971795</v>
      </c>
      <c r="F1401" s="9">
        <f t="shared" si="76"/>
        <v>1779487269.6284699</v>
      </c>
      <c r="G1401" s="1"/>
      <c r="H1401" s="1"/>
      <c r="I1401" s="1"/>
      <c r="J1401" s="1"/>
      <c r="K1401" s="1"/>
    </row>
    <row r="1402" spans="1:11">
      <c r="A1402" s="9">
        <f t="shared" si="75"/>
        <v>1366.9895999999999</v>
      </c>
      <c r="B1402" s="1">
        <v>22.783159999999999</v>
      </c>
      <c r="C1402" s="1">
        <v>31.558</v>
      </c>
      <c r="D1402" s="1">
        <v>472</v>
      </c>
      <c r="E1402" s="86">
        <f t="shared" si="74"/>
        <v>212.76987458127812</v>
      </c>
      <c r="F1402" s="9">
        <f t="shared" si="76"/>
        <v>2049465209.2252338</v>
      </c>
      <c r="G1402" s="1"/>
      <c r="H1402" s="1"/>
      <c r="I1402" s="1"/>
      <c r="J1402" s="1"/>
      <c r="K1402" s="1"/>
    </row>
    <row r="1403" spans="1:11">
      <c r="A1403" s="9">
        <f t="shared" si="75"/>
        <v>1367.9892</v>
      </c>
      <c r="B1403" s="1">
        <v>22.79982</v>
      </c>
      <c r="C1403" s="1">
        <v>32.97</v>
      </c>
      <c r="D1403" s="1">
        <v>409</v>
      </c>
      <c r="E1403" s="86">
        <f t="shared" si="74"/>
        <v>219.72911499810289</v>
      </c>
      <c r="F1403" s="9">
        <f t="shared" si="76"/>
        <v>2331043757.6825666</v>
      </c>
      <c r="G1403" s="1"/>
      <c r="H1403" s="1"/>
      <c r="I1403" s="1"/>
      <c r="J1403" s="1"/>
      <c r="K1403" s="1"/>
    </row>
    <row r="1404" spans="1:11">
      <c r="A1404" s="9">
        <f t="shared" si="75"/>
        <v>1368.9894000000002</v>
      </c>
      <c r="B1404" s="1">
        <v>22.816490000000002</v>
      </c>
      <c r="C1404" s="1">
        <v>33.417999999999999</v>
      </c>
      <c r="D1404" s="1">
        <v>374</v>
      </c>
      <c r="E1404" s="86">
        <f t="shared" si="74"/>
        <v>226.06379845978728</v>
      </c>
      <c r="F1404" s="9">
        <f t="shared" si="76"/>
        <v>2611704770.9847102</v>
      </c>
      <c r="G1404" s="1"/>
      <c r="H1404" s="1"/>
      <c r="I1404" s="1"/>
      <c r="J1404" s="1"/>
      <c r="K1404" s="1"/>
    </row>
    <row r="1405" spans="1:11">
      <c r="A1405" s="9">
        <f t="shared" si="75"/>
        <v>1369.9895999999999</v>
      </c>
      <c r="B1405" s="1">
        <v>22.833159999999999</v>
      </c>
      <c r="C1405" s="1">
        <v>33.417999999999999</v>
      </c>
      <c r="D1405" s="1">
        <v>374</v>
      </c>
      <c r="E1405" s="86">
        <f t="shared" ref="E1405:E1468" si="77">(AVERAGE(D1381:D1405)-E1404)*(2/(1+25))+E1404</f>
        <v>232.08350627057288</v>
      </c>
      <c r="F1405" s="9">
        <f t="shared" si="76"/>
        <v>2901196255.8437228</v>
      </c>
      <c r="G1405" s="1"/>
      <c r="H1405" s="1"/>
      <c r="I1405" s="1"/>
      <c r="J1405" s="1"/>
      <c r="K1405" s="1"/>
    </row>
    <row r="1406" spans="1:11">
      <c r="A1406" s="9">
        <f t="shared" si="75"/>
        <v>1370.9892</v>
      </c>
      <c r="B1406" s="1">
        <v>22.849820000000001</v>
      </c>
      <c r="C1406" s="1">
        <v>34.036000000000001</v>
      </c>
      <c r="D1406" s="1">
        <v>352</v>
      </c>
      <c r="E1406" s="86">
        <f t="shared" si="77"/>
        <v>238.1786211728365</v>
      </c>
      <c r="F1406" s="9">
        <f t="shared" si="76"/>
        <v>3218185747.4291396</v>
      </c>
      <c r="G1406" s="1"/>
      <c r="H1406" s="1"/>
      <c r="I1406" s="1"/>
      <c r="J1406" s="1"/>
      <c r="K1406" s="1"/>
    </row>
    <row r="1407" spans="1:11">
      <c r="A1407" s="9">
        <f t="shared" si="75"/>
        <v>1371.9893999999999</v>
      </c>
      <c r="B1407" s="1">
        <v>22.866489999999999</v>
      </c>
      <c r="C1407" s="1">
        <v>34.758000000000003</v>
      </c>
      <c r="D1407" s="1">
        <v>362</v>
      </c>
      <c r="E1407" s="86">
        <f t="shared" si="77"/>
        <v>244.35872723646446</v>
      </c>
      <c r="F1407" s="9">
        <f t="shared" si="76"/>
        <v>3565425921.8108768</v>
      </c>
      <c r="G1407" s="1"/>
      <c r="H1407" s="1"/>
      <c r="I1407" s="1"/>
      <c r="J1407" s="1"/>
      <c r="K1407" s="1"/>
    </row>
    <row r="1408" spans="1:11">
      <c r="A1408" s="9">
        <f t="shared" si="75"/>
        <v>1372.9896000000001</v>
      </c>
      <c r="B1408" s="1">
        <v>22.88316</v>
      </c>
      <c r="C1408" s="1">
        <v>35.256999999999998</v>
      </c>
      <c r="D1408" s="1">
        <v>384</v>
      </c>
      <c r="E1408" s="86">
        <f t="shared" si="77"/>
        <v>250.47267129519796</v>
      </c>
      <c r="F1408" s="9">
        <f t="shared" si="76"/>
        <v>3935875843.410625</v>
      </c>
      <c r="G1408" s="1"/>
      <c r="H1408" s="1"/>
      <c r="I1408" s="1"/>
      <c r="J1408" s="1"/>
      <c r="K1408" s="1"/>
    </row>
    <row r="1409" spans="1:11">
      <c r="A1409" s="9">
        <f t="shared" si="75"/>
        <v>1373.9892</v>
      </c>
      <c r="B1409" s="1">
        <v>22.899819999999998</v>
      </c>
      <c r="C1409" s="1">
        <v>35.683999999999997</v>
      </c>
      <c r="D1409" s="1">
        <v>456</v>
      </c>
      <c r="E1409" s="86">
        <f t="shared" si="77"/>
        <v>256.5840042724904</v>
      </c>
      <c r="F1409" s="9">
        <f t="shared" si="76"/>
        <v>4334293474.0140791</v>
      </c>
      <c r="G1409" s="1"/>
      <c r="H1409" s="1"/>
      <c r="I1409" s="1"/>
      <c r="J1409" s="1"/>
      <c r="K1409" s="1"/>
    </row>
    <row r="1410" spans="1:11">
      <c r="A1410" s="9">
        <f t="shared" si="75"/>
        <v>1374.9893999999999</v>
      </c>
      <c r="B1410" s="1">
        <v>22.91649</v>
      </c>
      <c r="C1410" s="1">
        <v>36.033000000000001</v>
      </c>
      <c r="D1410" s="1">
        <v>311</v>
      </c>
      <c r="E1410" s="86">
        <f t="shared" si="77"/>
        <v>262.52985009768344</v>
      </c>
      <c r="F1410" s="9">
        <f t="shared" si="76"/>
        <v>4750231358.6831284</v>
      </c>
      <c r="G1410" s="1"/>
      <c r="H1410" s="1"/>
      <c r="I1410" s="1"/>
      <c r="J1410" s="1"/>
      <c r="K1410" s="1"/>
    </row>
    <row r="1411" spans="1:11">
      <c r="A1411" s="9">
        <f t="shared" si="75"/>
        <v>1375.9896000000001</v>
      </c>
      <c r="B1411" s="1">
        <v>22.933160000000001</v>
      </c>
      <c r="C1411" s="1">
        <v>36.121000000000002</v>
      </c>
      <c r="D1411" s="1">
        <v>350</v>
      </c>
      <c r="E1411" s="86">
        <f t="shared" si="77"/>
        <v>268.36909239786161</v>
      </c>
      <c r="F1411" s="9">
        <f t="shared" si="76"/>
        <v>5187164127.3111973</v>
      </c>
      <c r="G1411" s="1"/>
      <c r="H1411" s="1"/>
      <c r="I1411" s="1"/>
      <c r="J1411" s="1"/>
      <c r="K1411" s="1"/>
    </row>
    <row r="1412" spans="1:11">
      <c r="A1412" s="9">
        <f t="shared" si="75"/>
        <v>1376.9892</v>
      </c>
      <c r="B1412" s="1">
        <v>22.949819999999999</v>
      </c>
      <c r="C1412" s="1">
        <v>36.389000000000003</v>
      </c>
      <c r="D1412" s="1">
        <v>308</v>
      </c>
      <c r="E1412" s="86">
        <f t="shared" si="77"/>
        <v>274.10070067494917</v>
      </c>
      <c r="F1412" s="9">
        <f t="shared" si="76"/>
        <v>5644696328.4693413</v>
      </c>
      <c r="G1412" s="1"/>
      <c r="H1412" s="1"/>
      <c r="I1412" s="1"/>
      <c r="J1412" s="1"/>
      <c r="K1412" s="1"/>
    </row>
    <row r="1413" spans="1:11">
      <c r="A1413" s="9">
        <f t="shared" si="75"/>
        <v>1377.9893999999999</v>
      </c>
      <c r="B1413" s="1">
        <v>22.96649</v>
      </c>
      <c r="C1413" s="1">
        <v>36.569000000000003</v>
      </c>
      <c r="D1413" s="1">
        <v>333</v>
      </c>
      <c r="E1413" s="86">
        <f t="shared" si="77"/>
        <v>279.64372369995306</v>
      </c>
      <c r="F1413" s="9">
        <f t="shared" si="76"/>
        <v>6115335749.2017107</v>
      </c>
      <c r="G1413" s="1"/>
      <c r="H1413" s="1"/>
      <c r="I1413" s="1"/>
      <c r="J1413" s="1"/>
      <c r="K1413" s="1"/>
    </row>
    <row r="1414" spans="1:11">
      <c r="A1414" s="9">
        <f t="shared" si="75"/>
        <v>1378.9889999999998</v>
      </c>
      <c r="B1414" s="1">
        <v>22.983149999999998</v>
      </c>
      <c r="C1414" s="1">
        <v>36.298999999999999</v>
      </c>
      <c r="D1414" s="1">
        <v>324</v>
      </c>
      <c r="E1414" s="86">
        <f t="shared" si="77"/>
        <v>285.04651418457206</v>
      </c>
      <c r="F1414" s="9">
        <f t="shared" si="76"/>
        <v>6601808730.2219877</v>
      </c>
      <c r="G1414" s="1"/>
      <c r="H1414" s="1"/>
      <c r="I1414" s="1"/>
      <c r="J1414" s="1"/>
      <c r="K1414" s="1"/>
    </row>
    <row r="1415" spans="1:11">
      <c r="A1415" s="9">
        <f t="shared" si="75"/>
        <v>1379.9892</v>
      </c>
      <c r="B1415" s="1">
        <v>22.99982</v>
      </c>
      <c r="C1415" s="1">
        <v>36.298999999999999</v>
      </c>
      <c r="D1415" s="1">
        <v>331</v>
      </c>
      <c r="E1415" s="86">
        <f t="shared" si="77"/>
        <v>290.35370540114343</v>
      </c>
      <c r="F1415" s="9">
        <f t="shared" si="76"/>
        <v>7107379264.7109423</v>
      </c>
      <c r="G1415" s="1"/>
      <c r="H1415" s="1"/>
      <c r="I1415" s="1"/>
      <c r="J1415" s="1"/>
      <c r="K1415" s="1"/>
    </row>
    <row r="1416" spans="1:11">
      <c r="A1416" s="9">
        <f t="shared" si="75"/>
        <v>1380.9894000000002</v>
      </c>
      <c r="B1416" s="1">
        <v>23.016490000000001</v>
      </c>
      <c r="C1416" s="1">
        <v>36.389000000000003</v>
      </c>
      <c r="D1416" s="1">
        <v>314</v>
      </c>
      <c r="E1416" s="86">
        <f t="shared" si="77"/>
        <v>295.58495883182468</v>
      </c>
      <c r="F1416" s="9">
        <f t="shared" si="76"/>
        <v>7633598658.9001513</v>
      </c>
      <c r="G1416" s="1"/>
      <c r="H1416" s="1"/>
      <c r="I1416" s="1"/>
      <c r="J1416" s="1"/>
      <c r="K1416" s="1"/>
    </row>
    <row r="1417" spans="1:11">
      <c r="A1417" s="9">
        <f t="shared" si="75"/>
        <v>1381.989</v>
      </c>
      <c r="B1417" s="1">
        <v>23.033149999999999</v>
      </c>
      <c r="C1417" s="1">
        <v>36.21</v>
      </c>
      <c r="D1417" s="1">
        <v>330</v>
      </c>
      <c r="E1417" s="86">
        <f t="shared" si="77"/>
        <v>300.71226969091509</v>
      </c>
      <c r="F1417" s="9">
        <f t="shared" si="76"/>
        <v>8177199517.6823406</v>
      </c>
      <c r="G1417" s="1"/>
      <c r="H1417" s="1"/>
      <c r="I1417" s="1"/>
      <c r="J1417" s="1"/>
      <c r="K1417" s="1"/>
    </row>
    <row r="1418" spans="1:11">
      <c r="A1418" s="9">
        <f t="shared" si="75"/>
        <v>1382.9892</v>
      </c>
      <c r="B1418" s="1">
        <v>23.04982</v>
      </c>
      <c r="C1418" s="1">
        <v>36.389000000000003</v>
      </c>
      <c r="D1418" s="1">
        <v>369</v>
      </c>
      <c r="E1418" s="86">
        <f t="shared" si="77"/>
        <v>305.8759412531524</v>
      </c>
      <c r="F1418" s="9">
        <f t="shared" si="76"/>
        <v>8753490709.7937222</v>
      </c>
      <c r="G1418" s="1"/>
      <c r="H1418" s="1"/>
      <c r="I1418" s="1"/>
      <c r="J1418" s="1"/>
      <c r="K1418" s="1"/>
    </row>
    <row r="1419" spans="1:11">
      <c r="A1419" s="9">
        <f t="shared" si="75"/>
        <v>1383.9894000000002</v>
      </c>
      <c r="B1419" s="1">
        <v>23.066490000000002</v>
      </c>
      <c r="C1419" s="1">
        <v>35.857999999999997</v>
      </c>
      <c r="D1419" s="1">
        <v>276</v>
      </c>
      <c r="E1419" s="86">
        <f t="shared" si="77"/>
        <v>310.83009961829453</v>
      </c>
      <c r="F1419" s="9">
        <f t="shared" si="76"/>
        <v>9334526015.7564354</v>
      </c>
      <c r="G1419" s="1"/>
      <c r="H1419" s="1"/>
      <c r="I1419" s="1"/>
      <c r="J1419" s="1"/>
      <c r="K1419" s="1"/>
    </row>
    <row r="1420" spans="1:11">
      <c r="A1420" s="9">
        <f t="shared" si="75"/>
        <v>1384.989</v>
      </c>
      <c r="B1420" s="1">
        <v>23.08315</v>
      </c>
      <c r="C1420" s="1">
        <v>35.683999999999997</v>
      </c>
      <c r="D1420" s="1">
        <v>345</v>
      </c>
      <c r="E1420" s="86">
        <f t="shared" si="77"/>
        <v>315.7847073399642</v>
      </c>
      <c r="F1420" s="9">
        <f t="shared" si="76"/>
        <v>9944074688.3794346</v>
      </c>
      <c r="G1420" s="1"/>
      <c r="H1420" s="1"/>
      <c r="I1420" s="1"/>
      <c r="J1420" s="1"/>
      <c r="K1420" s="1"/>
    </row>
    <row r="1421" spans="1:11">
      <c r="A1421" s="9">
        <f t="shared" si="75"/>
        <v>1385.9892</v>
      </c>
      <c r="B1421" s="1">
        <v>23.099820000000001</v>
      </c>
      <c r="C1421" s="1">
        <v>35.683999999999997</v>
      </c>
      <c r="D1421" s="1">
        <v>325</v>
      </c>
      <c r="E1421" s="86">
        <f t="shared" si="77"/>
        <v>320.17357600612081</v>
      </c>
      <c r="F1421" s="9">
        <f t="shared" si="76"/>
        <v>10508529471.999285</v>
      </c>
      <c r="G1421" s="1"/>
      <c r="H1421" s="1"/>
      <c r="I1421" s="1"/>
      <c r="J1421" s="1"/>
      <c r="K1421" s="1"/>
    </row>
    <row r="1422" spans="1:11">
      <c r="A1422" s="9">
        <f t="shared" si="75"/>
        <v>1386.9893999999999</v>
      </c>
      <c r="B1422" s="1">
        <v>23.116489999999999</v>
      </c>
      <c r="C1422" s="1">
        <v>35.512</v>
      </c>
      <c r="D1422" s="1">
        <v>324</v>
      </c>
      <c r="E1422" s="86">
        <f t="shared" si="77"/>
        <v>324.20637785180384</v>
      </c>
      <c r="F1422" s="9">
        <f t="shared" si="76"/>
        <v>11048064893.002365</v>
      </c>
      <c r="G1422" s="1"/>
      <c r="H1422" s="1"/>
      <c r="I1422" s="1"/>
      <c r="J1422" s="1"/>
      <c r="K1422" s="1"/>
    </row>
    <row r="1423" spans="1:11">
      <c r="A1423" s="9">
        <f t="shared" si="75"/>
        <v>1387.989</v>
      </c>
      <c r="B1423" s="1">
        <v>23.133150000000001</v>
      </c>
      <c r="C1423" s="1">
        <v>35.597999999999999</v>
      </c>
      <c r="D1423" s="1">
        <v>308</v>
      </c>
      <c r="E1423" s="86">
        <f t="shared" si="77"/>
        <v>327.48896417089583</v>
      </c>
      <c r="F1423" s="9">
        <f t="shared" si="76"/>
        <v>11502352645.68145</v>
      </c>
      <c r="G1423" s="1"/>
      <c r="H1423" s="1"/>
      <c r="I1423" s="1"/>
      <c r="J1423" s="1"/>
      <c r="K1423" s="1"/>
    </row>
    <row r="1424" spans="1:11">
      <c r="A1424" s="9">
        <f t="shared" si="75"/>
        <v>1388.9892</v>
      </c>
      <c r="B1424" s="1">
        <v>23.149819999999998</v>
      </c>
      <c r="C1424" s="1">
        <v>35.597999999999999</v>
      </c>
      <c r="D1424" s="1">
        <v>298</v>
      </c>
      <c r="E1424" s="86">
        <f t="shared" si="77"/>
        <v>330.02058231159617</v>
      </c>
      <c r="F1424" s="9">
        <f t="shared" si="76"/>
        <v>11862168942.939693</v>
      </c>
      <c r="G1424" s="1"/>
      <c r="H1424" s="1"/>
      <c r="I1424" s="1"/>
      <c r="J1424" s="1"/>
      <c r="K1424" s="1"/>
    </row>
    <row r="1425" spans="1:11">
      <c r="A1425" s="9">
        <f t="shared" si="75"/>
        <v>1389.9888000000001</v>
      </c>
      <c r="B1425" s="1">
        <v>23.16648</v>
      </c>
      <c r="C1425" s="1">
        <v>35.512</v>
      </c>
      <c r="D1425" s="1">
        <v>374</v>
      </c>
      <c r="E1425" s="86">
        <f t="shared" si="77"/>
        <v>331.87746059531952</v>
      </c>
      <c r="F1425" s="9">
        <f t="shared" si="76"/>
        <v>12131403095.958275</v>
      </c>
      <c r="G1425" s="1"/>
      <c r="H1425" s="1"/>
      <c r="I1425" s="1"/>
      <c r="J1425" s="1"/>
      <c r="K1425" s="1"/>
    </row>
    <row r="1426" spans="1:11">
      <c r="A1426" s="9">
        <f t="shared" si="75"/>
        <v>1390.989</v>
      </c>
      <c r="B1426" s="1">
        <v>23.183150000000001</v>
      </c>
      <c r="C1426" s="1">
        <v>35.427</v>
      </c>
      <c r="D1426" s="1">
        <v>313</v>
      </c>
      <c r="E1426" s="86">
        <f t="shared" si="77"/>
        <v>333.16688670337186</v>
      </c>
      <c r="F1426" s="9">
        <f t="shared" si="76"/>
        <v>12321038715.857481</v>
      </c>
      <c r="G1426" s="1"/>
      <c r="H1426" s="1"/>
      <c r="I1426" s="1"/>
      <c r="J1426" s="1"/>
      <c r="K1426" s="1"/>
    </row>
    <row r="1427" spans="1:11">
      <c r="A1427" s="9">
        <f t="shared" si="75"/>
        <v>1391.9892</v>
      </c>
      <c r="B1427" s="1">
        <v>23.199819999999999</v>
      </c>
      <c r="C1427" s="1">
        <v>35.597999999999999</v>
      </c>
      <c r="D1427" s="1">
        <v>308</v>
      </c>
      <c r="E1427" s="86">
        <f t="shared" si="77"/>
        <v>333.85251080311247</v>
      </c>
      <c r="F1427" s="9">
        <f t="shared" si="76"/>
        <v>12422774076.545528</v>
      </c>
      <c r="G1427" s="1"/>
      <c r="H1427" s="1"/>
      <c r="I1427" s="1"/>
      <c r="J1427" s="1"/>
      <c r="K1427" s="1"/>
    </row>
    <row r="1428" spans="1:11">
      <c r="A1428" s="9">
        <f t="shared" si="75"/>
        <v>1392.9888000000001</v>
      </c>
      <c r="B1428" s="1">
        <v>23.216480000000001</v>
      </c>
      <c r="C1428" s="1">
        <v>35.256999999999998</v>
      </c>
      <c r="D1428" s="1">
        <v>354</v>
      </c>
      <c r="E1428" s="86">
        <f t="shared" si="77"/>
        <v>334.31616381825768</v>
      </c>
      <c r="F1428" s="9">
        <f t="shared" si="76"/>
        <v>12491928765.899595</v>
      </c>
      <c r="G1428" s="1"/>
      <c r="H1428" s="1"/>
      <c r="I1428" s="1"/>
      <c r="J1428" s="1"/>
      <c r="K1428" s="1"/>
    </row>
    <row r="1429" spans="1:11">
      <c r="A1429" s="9">
        <f t="shared" si="75"/>
        <v>1393.9889999999998</v>
      </c>
      <c r="B1429" s="1">
        <v>23.233149999999998</v>
      </c>
      <c r="C1429" s="1">
        <v>35.256999999999998</v>
      </c>
      <c r="D1429" s="1">
        <v>308</v>
      </c>
      <c r="E1429" s="86">
        <f t="shared" si="77"/>
        <v>334.54107429377632</v>
      </c>
      <c r="F1429" s="9">
        <f t="shared" si="76"/>
        <v>12525578375.566799</v>
      </c>
      <c r="G1429" s="1"/>
      <c r="H1429" s="1"/>
      <c r="I1429" s="1"/>
      <c r="J1429" s="1"/>
      <c r="K1429" s="1"/>
    </row>
    <row r="1430" spans="1:11">
      <c r="A1430" s="9">
        <f t="shared" si="75"/>
        <v>1394.9892</v>
      </c>
      <c r="B1430" s="1">
        <v>23.24982</v>
      </c>
      <c r="C1430" s="1">
        <v>35.341999999999999</v>
      </c>
      <c r="D1430" s="1">
        <v>345</v>
      </c>
      <c r="E1430" s="86">
        <f t="shared" si="77"/>
        <v>334.65945319425504</v>
      </c>
      <c r="F1430" s="9">
        <f t="shared" si="76"/>
        <v>12543316722.455088</v>
      </c>
      <c r="G1430" s="1"/>
      <c r="H1430" s="1"/>
      <c r="I1430" s="1"/>
      <c r="J1430" s="1"/>
      <c r="K1430" s="1"/>
    </row>
    <row r="1431" spans="1:11">
      <c r="A1431" s="9">
        <f t="shared" si="75"/>
        <v>1395.9888000000001</v>
      </c>
      <c r="B1431" s="1">
        <v>23.266480000000001</v>
      </c>
      <c r="C1431" s="1">
        <v>35.512</v>
      </c>
      <c r="D1431" s="1">
        <v>350</v>
      </c>
      <c r="E1431" s="86">
        <f t="shared" si="77"/>
        <v>334.76257217931231</v>
      </c>
      <c r="F1431" s="9">
        <f t="shared" si="76"/>
        <v>12558783813.31753</v>
      </c>
      <c r="G1431" s="1"/>
      <c r="H1431" s="1"/>
      <c r="I1431" s="1"/>
      <c r="J1431" s="1"/>
      <c r="K1431" s="1"/>
    </row>
    <row r="1432" spans="1:11">
      <c r="A1432" s="9">
        <f t="shared" si="75"/>
        <v>1396.989</v>
      </c>
      <c r="B1432" s="1">
        <v>23.283149999999999</v>
      </c>
      <c r="C1432" s="1">
        <v>35.857999999999997</v>
      </c>
      <c r="D1432" s="1">
        <v>303</v>
      </c>
      <c r="E1432" s="86">
        <f t="shared" si="77"/>
        <v>334.67622047321134</v>
      </c>
      <c r="F1432" s="9">
        <f t="shared" si="76"/>
        <v>12545830718.042894</v>
      </c>
      <c r="G1432" s="1"/>
      <c r="H1432" s="1"/>
      <c r="I1432" s="1"/>
      <c r="J1432" s="1"/>
      <c r="K1432" s="1"/>
    </row>
    <row r="1433" spans="1:11">
      <c r="A1433" s="9">
        <f t="shared" si="75"/>
        <v>1397.9892</v>
      </c>
      <c r="B1433" s="1">
        <v>23.29982</v>
      </c>
      <c r="C1433" s="1">
        <v>35.857999999999997</v>
      </c>
      <c r="D1433" s="1">
        <v>350</v>
      </c>
      <c r="E1433" s="86">
        <f t="shared" si="77"/>
        <v>334.49189582142583</v>
      </c>
      <c r="F1433" s="9">
        <f t="shared" si="76"/>
        <v>12518214819.431704</v>
      </c>
      <c r="G1433" s="1"/>
      <c r="H1433" s="1"/>
      <c r="I1433" s="1"/>
      <c r="J1433" s="1"/>
      <c r="K1433" s="1"/>
    </row>
    <row r="1434" spans="1:11">
      <c r="A1434" s="9">
        <f t="shared" si="75"/>
        <v>1398.9887999999999</v>
      </c>
      <c r="B1434" s="1">
        <v>23.316479999999999</v>
      </c>
      <c r="C1434" s="1">
        <v>35.945</v>
      </c>
      <c r="D1434" s="1">
        <v>300</v>
      </c>
      <c r="E1434" s="86">
        <f t="shared" si="77"/>
        <v>333.84174998900846</v>
      </c>
      <c r="F1434" s="9">
        <f t="shared" si="76"/>
        <v>12421172498.661415</v>
      </c>
      <c r="G1434" s="1"/>
      <c r="H1434" s="1"/>
      <c r="I1434" s="1"/>
      <c r="J1434" s="1"/>
      <c r="K1434" s="1"/>
    </row>
    <row r="1435" spans="1:11">
      <c r="A1435" s="9">
        <f t="shared" si="75"/>
        <v>1399.989</v>
      </c>
      <c r="B1435" s="1">
        <v>23.33315</v>
      </c>
      <c r="C1435" s="1">
        <v>36.121000000000002</v>
      </c>
      <c r="D1435" s="1">
        <v>299</v>
      </c>
      <c r="E1435" s="86">
        <f t="shared" si="77"/>
        <v>333.20469229754627</v>
      </c>
      <c r="F1435" s="9">
        <f t="shared" si="76"/>
        <v>12326632110.623877</v>
      </c>
      <c r="G1435" s="1"/>
      <c r="H1435" s="1"/>
      <c r="I1435" s="1"/>
      <c r="J1435" s="1"/>
      <c r="K1435" s="1"/>
    </row>
    <row r="1436" spans="1:11">
      <c r="A1436" s="9">
        <f t="shared" si="75"/>
        <v>1400.9892</v>
      </c>
      <c r="B1436" s="1">
        <v>23.349820000000001</v>
      </c>
      <c r="C1436" s="1">
        <v>36.298999999999999</v>
      </c>
      <c r="D1436" s="1">
        <v>276</v>
      </c>
      <c r="E1436" s="86">
        <f t="shared" si="77"/>
        <v>332.38894673619654</v>
      </c>
      <c r="F1436" s="9">
        <f t="shared" si="76"/>
        <v>12206363341.980806</v>
      </c>
      <c r="G1436" s="1"/>
      <c r="H1436" s="1"/>
      <c r="I1436" s="1"/>
      <c r="J1436" s="1"/>
      <c r="K1436" s="1"/>
    </row>
    <row r="1437" spans="1:11">
      <c r="A1437" s="9">
        <f t="shared" si="75"/>
        <v>1401.9887999999999</v>
      </c>
      <c r="B1437" s="1">
        <v>23.366479999999999</v>
      </c>
      <c r="C1437" s="1">
        <v>36.298999999999999</v>
      </c>
      <c r="D1437" s="1">
        <v>293</v>
      </c>
      <c r="E1437" s="86">
        <f t="shared" si="77"/>
        <v>331.58979698725835</v>
      </c>
      <c r="F1437" s="9">
        <f t="shared" si="76"/>
        <v>12089396886.401182</v>
      </c>
      <c r="G1437" s="1"/>
      <c r="H1437" s="1"/>
      <c r="I1437" s="1"/>
      <c r="J1437" s="1"/>
      <c r="K1437" s="1"/>
    </row>
    <row r="1438" spans="1:11">
      <c r="A1438" s="9">
        <f t="shared" si="75"/>
        <v>1402.989</v>
      </c>
      <c r="B1438" s="1">
        <v>23.383150000000001</v>
      </c>
      <c r="C1438" s="1">
        <v>36.21</v>
      </c>
      <c r="D1438" s="1">
        <v>299</v>
      </c>
      <c r="E1438" s="86">
        <f t="shared" si="77"/>
        <v>330.74750491131539</v>
      </c>
      <c r="F1438" s="9">
        <f t="shared" si="76"/>
        <v>11967027983.770941</v>
      </c>
      <c r="G1438" s="1"/>
      <c r="H1438" s="1"/>
      <c r="I1438" s="1"/>
      <c r="J1438" s="1"/>
      <c r="K1438" s="1"/>
    </row>
    <row r="1439" spans="1:11">
      <c r="A1439" s="9">
        <f t="shared" si="75"/>
        <v>1403.9885999999999</v>
      </c>
      <c r="B1439" s="1">
        <v>23.399809999999999</v>
      </c>
      <c r="C1439" s="1">
        <v>36.389000000000003</v>
      </c>
      <c r="D1439" s="1">
        <v>304</v>
      </c>
      <c r="E1439" s="86">
        <f t="shared" si="77"/>
        <v>329.90846607198341</v>
      </c>
      <c r="F1439" s="9">
        <f t="shared" si="76"/>
        <v>11846057654.388968</v>
      </c>
      <c r="G1439" s="1"/>
      <c r="H1439" s="1"/>
      <c r="I1439" s="1"/>
      <c r="J1439" s="1"/>
      <c r="K1439" s="1"/>
    </row>
    <row r="1440" spans="1:11">
      <c r="A1440" s="9">
        <f t="shared" si="75"/>
        <v>1404.9888000000001</v>
      </c>
      <c r="B1440" s="1">
        <v>23.41648</v>
      </c>
      <c r="C1440" s="1">
        <v>36.478999999999999</v>
      </c>
      <c r="D1440" s="1">
        <v>380</v>
      </c>
      <c r="E1440" s="86">
        <f t="shared" si="77"/>
        <v>329.28473791260006</v>
      </c>
      <c r="F1440" s="9">
        <f t="shared" si="76"/>
        <v>11756726302.041626</v>
      </c>
      <c r="G1440" s="1"/>
      <c r="H1440" s="1"/>
      <c r="I1440" s="1"/>
      <c r="J1440" s="1"/>
      <c r="K1440" s="1"/>
    </row>
    <row r="1441" spans="1:11">
      <c r="A1441" s="9">
        <f t="shared" si="75"/>
        <v>1405.989</v>
      </c>
      <c r="B1441" s="1">
        <v>23.433150000000001</v>
      </c>
      <c r="C1441" s="1">
        <v>36.752000000000002</v>
      </c>
      <c r="D1441" s="1">
        <v>331</v>
      </c>
      <c r="E1441" s="86">
        <f t="shared" si="77"/>
        <v>328.76129653470775</v>
      </c>
      <c r="F1441" s="9">
        <f t="shared" si="76"/>
        <v>11682148915.760082</v>
      </c>
      <c r="G1441" s="1"/>
      <c r="H1441" s="1"/>
      <c r="I1441" s="1"/>
      <c r="J1441" s="1"/>
      <c r="K1441" s="1"/>
    </row>
    <row r="1442" spans="1:11">
      <c r="A1442" s="9">
        <f t="shared" si="75"/>
        <v>1406.9885999999999</v>
      </c>
      <c r="B1442" s="1">
        <v>23.449809999999999</v>
      </c>
      <c r="C1442" s="1">
        <v>37.029000000000003</v>
      </c>
      <c r="D1442" s="1">
        <v>323</v>
      </c>
      <c r="E1442" s="86">
        <f t="shared" si="77"/>
        <v>328.25658141665332</v>
      </c>
      <c r="F1442" s="9">
        <f t="shared" si="76"/>
        <v>11610576094.621332</v>
      </c>
      <c r="G1442" s="1"/>
      <c r="H1442" s="1"/>
      <c r="I1442" s="1"/>
      <c r="J1442" s="1"/>
      <c r="K1442" s="1"/>
    </row>
    <row r="1443" spans="1:11">
      <c r="A1443" s="9">
        <f t="shared" si="75"/>
        <v>1407.9888000000001</v>
      </c>
      <c r="B1443" s="1">
        <v>23.466480000000001</v>
      </c>
      <c r="C1443" s="1">
        <v>37.405000000000001</v>
      </c>
      <c r="D1443" s="1">
        <v>330</v>
      </c>
      <c r="E1443" s="86">
        <f t="shared" si="77"/>
        <v>327.67069053844921</v>
      </c>
      <c r="F1443" s="9">
        <f t="shared" si="76"/>
        <v>11527904911.665007</v>
      </c>
      <c r="G1443" s="1"/>
      <c r="H1443" s="1"/>
      <c r="I1443" s="1"/>
      <c r="J1443" s="1"/>
      <c r="K1443" s="1"/>
    </row>
    <row r="1444" spans="1:11">
      <c r="A1444" s="9">
        <f t="shared" si="75"/>
        <v>1408.9889999999998</v>
      </c>
      <c r="B1444" s="1">
        <v>23.483149999999998</v>
      </c>
      <c r="C1444" s="1">
        <v>36.936</v>
      </c>
      <c r="D1444" s="1">
        <v>323</v>
      </c>
      <c r="E1444" s="86">
        <f t="shared" si="77"/>
        <v>327.27448357395309</v>
      </c>
      <c r="F1444" s="9">
        <f t="shared" si="76"/>
        <v>11472249537.366474</v>
      </c>
      <c r="G1444" s="1"/>
      <c r="H1444" s="1"/>
      <c r="I1444" s="1"/>
      <c r="J1444" s="1"/>
      <c r="K1444" s="1"/>
    </row>
    <row r="1445" spans="1:11">
      <c r="A1445" s="9">
        <f t="shared" ref="A1445:A1508" si="78">B1445*60</f>
        <v>1409.9885999999999</v>
      </c>
      <c r="B1445" s="1">
        <v>23.49981</v>
      </c>
      <c r="C1445" s="1">
        <v>37.5</v>
      </c>
      <c r="D1445" s="1">
        <v>303</v>
      </c>
      <c r="E1445" s="86">
        <f t="shared" si="77"/>
        <v>326.7795232990336</v>
      </c>
      <c r="F1445" s="9">
        <f t="shared" ref="F1445:F1508" si="79">E1445^4</f>
        <v>11403005651.95039</v>
      </c>
      <c r="G1445" s="1"/>
      <c r="H1445" s="1"/>
      <c r="I1445" s="1"/>
      <c r="J1445" s="1"/>
      <c r="K1445" s="1"/>
    </row>
    <row r="1446" spans="1:11">
      <c r="A1446" s="9">
        <f t="shared" si="78"/>
        <v>1410.9888000000001</v>
      </c>
      <c r="B1446" s="1">
        <v>23.516480000000001</v>
      </c>
      <c r="C1446" s="1">
        <v>37.692</v>
      </c>
      <c r="D1446" s="1">
        <v>312</v>
      </c>
      <c r="E1446" s="86">
        <f t="shared" si="77"/>
        <v>326.28263689141562</v>
      </c>
      <c r="F1446" s="9">
        <f t="shared" si="79"/>
        <v>11333808067.539709</v>
      </c>
      <c r="G1446" s="1"/>
      <c r="H1446" s="1"/>
      <c r="I1446" s="1"/>
      <c r="J1446" s="1"/>
      <c r="K1446" s="1"/>
    </row>
    <row r="1447" spans="1:11">
      <c r="A1447" s="9">
        <f t="shared" si="78"/>
        <v>1411.989</v>
      </c>
      <c r="B1447" s="1">
        <v>23.533149999999999</v>
      </c>
      <c r="C1447" s="1">
        <v>37.405000000000001</v>
      </c>
      <c r="D1447" s="1">
        <v>337</v>
      </c>
      <c r="E1447" s="86">
        <f t="shared" si="77"/>
        <v>325.86397251515285</v>
      </c>
      <c r="F1447" s="9">
        <f t="shared" si="79"/>
        <v>11275748751.669678</v>
      </c>
      <c r="G1447" s="1"/>
      <c r="H1447" s="1"/>
      <c r="I1447" s="1"/>
      <c r="J1447" s="1"/>
      <c r="K1447" s="1"/>
    </row>
    <row r="1448" spans="1:11">
      <c r="A1448" s="9">
        <f t="shared" si="78"/>
        <v>1412.9886000000001</v>
      </c>
      <c r="B1448" s="1">
        <v>23.549810000000001</v>
      </c>
      <c r="C1448" s="1">
        <v>37.405000000000001</v>
      </c>
      <c r="D1448" s="1">
        <v>267</v>
      </c>
      <c r="E1448" s="86">
        <f t="shared" si="77"/>
        <v>325.35135924475645</v>
      </c>
      <c r="F1448" s="9">
        <f t="shared" si="79"/>
        <v>11204964936.241102</v>
      </c>
      <c r="G1448" s="1"/>
      <c r="H1448" s="1"/>
      <c r="I1448" s="1"/>
      <c r="J1448" s="1"/>
      <c r="K1448" s="1"/>
    </row>
    <row r="1449" spans="1:11">
      <c r="A1449" s="9">
        <f t="shared" si="78"/>
        <v>1413.9887999999999</v>
      </c>
      <c r="B1449" s="1">
        <v>23.566479999999999</v>
      </c>
      <c r="C1449" s="1">
        <v>37.692</v>
      </c>
      <c r="D1449" s="1">
        <v>336</v>
      </c>
      <c r="E1449" s="86">
        <f t="shared" si="77"/>
        <v>324.99510084131367</v>
      </c>
      <c r="F1449" s="9">
        <f t="shared" si="79"/>
        <v>11155967924.483845</v>
      </c>
      <c r="G1449" s="1"/>
      <c r="H1449" s="1"/>
      <c r="I1449" s="1"/>
      <c r="J1449" s="1"/>
      <c r="K1449" s="1"/>
    </row>
    <row r="1450" spans="1:11">
      <c r="A1450" s="9">
        <f t="shared" si="78"/>
        <v>1414.989</v>
      </c>
      <c r="B1450" s="1">
        <v>23.58315</v>
      </c>
      <c r="C1450" s="1">
        <v>37.122</v>
      </c>
      <c r="D1450" s="1">
        <v>303</v>
      </c>
      <c r="E1450" s="86">
        <f t="shared" si="77"/>
        <v>324.44778539198182</v>
      </c>
      <c r="F1450" s="9">
        <f t="shared" si="79"/>
        <v>11081007694.160608</v>
      </c>
      <c r="G1450" s="1"/>
      <c r="H1450" s="1"/>
      <c r="I1450" s="1"/>
      <c r="J1450" s="1"/>
      <c r="K1450" s="1"/>
    </row>
    <row r="1451" spans="1:11">
      <c r="A1451" s="9">
        <f t="shared" si="78"/>
        <v>1415.9886000000001</v>
      </c>
      <c r="B1451" s="1">
        <v>23.599810000000002</v>
      </c>
      <c r="C1451" s="1">
        <v>37.029000000000003</v>
      </c>
      <c r="D1451" s="1">
        <v>348</v>
      </c>
      <c r="E1451" s="86">
        <f t="shared" si="77"/>
        <v>324.05026343875244</v>
      </c>
      <c r="F1451" s="9">
        <f t="shared" si="79"/>
        <v>11026800452.792574</v>
      </c>
      <c r="G1451" s="1"/>
      <c r="H1451" s="1"/>
      <c r="I1451" s="1"/>
      <c r="J1451" s="1"/>
      <c r="K1451" s="1"/>
    </row>
    <row r="1452" spans="1:11">
      <c r="A1452" s="9">
        <f t="shared" si="78"/>
        <v>1416.9887999999999</v>
      </c>
      <c r="B1452" s="1">
        <v>23.616479999999999</v>
      </c>
      <c r="C1452" s="1">
        <v>36.844000000000001</v>
      </c>
      <c r="D1452" s="1">
        <v>339</v>
      </c>
      <c r="E1452" s="86">
        <f t="shared" si="77"/>
        <v>323.77870471269455</v>
      </c>
      <c r="F1452" s="9">
        <f t="shared" si="79"/>
        <v>10989884427.48822</v>
      </c>
      <c r="G1452" s="1"/>
      <c r="H1452" s="1"/>
      <c r="I1452" s="1"/>
      <c r="J1452" s="1"/>
      <c r="K1452" s="1"/>
    </row>
    <row r="1453" spans="1:11">
      <c r="A1453" s="9">
        <f t="shared" si="78"/>
        <v>1417.9884</v>
      </c>
      <c r="B1453" s="1">
        <v>23.633140000000001</v>
      </c>
      <c r="C1453" s="1">
        <v>36.478999999999999</v>
      </c>
      <c r="D1453" s="1">
        <v>394</v>
      </c>
      <c r="E1453" s="86">
        <f t="shared" si="77"/>
        <v>323.65111204248728</v>
      </c>
      <c r="F1453" s="9">
        <f t="shared" si="79"/>
        <v>10972571367.369741</v>
      </c>
      <c r="G1453" s="1"/>
      <c r="H1453" s="1"/>
      <c r="I1453" s="1"/>
      <c r="J1453" s="1"/>
      <c r="K1453" s="1"/>
    </row>
    <row r="1454" spans="1:11">
      <c r="A1454" s="9">
        <f t="shared" si="78"/>
        <v>1418.9885999999999</v>
      </c>
      <c r="B1454" s="1">
        <v>23.649809999999999</v>
      </c>
      <c r="C1454" s="1">
        <v>36.121000000000002</v>
      </c>
      <c r="D1454" s="1">
        <v>350</v>
      </c>
      <c r="E1454" s="86">
        <f t="shared" si="77"/>
        <v>323.66256496229596</v>
      </c>
      <c r="F1454" s="9">
        <f t="shared" si="79"/>
        <v>10974124578.786539</v>
      </c>
      <c r="G1454" s="1"/>
      <c r="H1454" s="1"/>
      <c r="I1454" s="1"/>
      <c r="J1454" s="1"/>
      <c r="K1454" s="1"/>
    </row>
    <row r="1455" spans="1:11">
      <c r="A1455" s="9">
        <f t="shared" si="78"/>
        <v>1419.9888000000001</v>
      </c>
      <c r="B1455" s="1">
        <v>23.66648</v>
      </c>
      <c r="C1455" s="1">
        <v>35.857999999999997</v>
      </c>
      <c r="D1455" s="1">
        <v>364</v>
      </c>
      <c r="E1455" s="86">
        <f t="shared" si="77"/>
        <v>323.73159842673471</v>
      </c>
      <c r="F1455" s="9">
        <f t="shared" si="79"/>
        <v>10983490187.67017</v>
      </c>
      <c r="G1455" s="1"/>
      <c r="H1455" s="1"/>
      <c r="I1455" s="1"/>
      <c r="J1455" s="1"/>
      <c r="K1455" s="1"/>
    </row>
    <row r="1456" spans="1:11">
      <c r="A1456" s="9">
        <f t="shared" si="78"/>
        <v>1420.9884000000002</v>
      </c>
      <c r="B1456" s="1">
        <v>23.683140000000002</v>
      </c>
      <c r="C1456" s="1">
        <v>36.569000000000003</v>
      </c>
      <c r="D1456" s="1">
        <v>337</v>
      </c>
      <c r="E1456" s="86">
        <f t="shared" si="77"/>
        <v>323.75532162467817</v>
      </c>
      <c r="F1456" s="9">
        <f t="shared" si="79"/>
        <v>10986710042.090508</v>
      </c>
      <c r="G1456" s="1"/>
      <c r="H1456" s="1"/>
      <c r="I1456" s="1"/>
      <c r="J1456" s="1"/>
      <c r="K1456" s="1"/>
    </row>
    <row r="1457" spans="1:11">
      <c r="A1457" s="9">
        <f t="shared" si="78"/>
        <v>1421.9885999999999</v>
      </c>
      <c r="B1457" s="1">
        <v>23.699809999999999</v>
      </c>
      <c r="C1457" s="1">
        <v>36.033000000000001</v>
      </c>
      <c r="D1457" s="1">
        <v>396</v>
      </c>
      <c r="E1457" s="86">
        <f t="shared" si="77"/>
        <v>324.06337380739524</v>
      </c>
      <c r="F1457" s="9">
        <f t="shared" si="79"/>
        <v>11028585042.513842</v>
      </c>
      <c r="G1457" s="1"/>
      <c r="H1457" s="1"/>
      <c r="I1457" s="1"/>
      <c r="J1457" s="1"/>
      <c r="K1457" s="1"/>
    </row>
    <row r="1458" spans="1:11">
      <c r="A1458" s="9">
        <f t="shared" si="78"/>
        <v>1422.9882</v>
      </c>
      <c r="B1458" s="1">
        <v>23.716470000000001</v>
      </c>
      <c r="C1458" s="1">
        <v>35.683999999999997</v>
      </c>
      <c r="D1458" s="1">
        <v>349</v>
      </c>
      <c r="E1458" s="86">
        <f t="shared" si="77"/>
        <v>324.34465274528793</v>
      </c>
      <c r="F1458" s="9">
        <f t="shared" si="79"/>
        <v>11066925072.341055</v>
      </c>
      <c r="G1458" s="1"/>
      <c r="H1458" s="1"/>
      <c r="I1458" s="1"/>
      <c r="J1458" s="1"/>
      <c r="K1458" s="1"/>
    </row>
    <row r="1459" spans="1:11">
      <c r="A1459" s="9">
        <f t="shared" si="78"/>
        <v>1423.9884</v>
      </c>
      <c r="B1459" s="1">
        <v>23.733139999999999</v>
      </c>
      <c r="C1459" s="1">
        <v>35.945</v>
      </c>
      <c r="D1459" s="1">
        <v>351</v>
      </c>
      <c r="E1459" s="86">
        <f t="shared" si="77"/>
        <v>324.76121791872731</v>
      </c>
      <c r="F1459" s="9">
        <f t="shared" si="79"/>
        <v>11123888977.218681</v>
      </c>
      <c r="G1459" s="1"/>
      <c r="H1459" s="1"/>
      <c r="I1459" s="1"/>
      <c r="J1459" s="1"/>
      <c r="K1459" s="1"/>
    </row>
    <row r="1460" spans="1:11">
      <c r="A1460" s="9">
        <f t="shared" si="78"/>
        <v>1424.9885999999999</v>
      </c>
      <c r="B1460" s="1">
        <v>23.74981</v>
      </c>
      <c r="C1460" s="1">
        <v>35.857999999999997</v>
      </c>
      <c r="D1460" s="1">
        <v>357</v>
      </c>
      <c r="E1460" s="86">
        <f t="shared" si="77"/>
        <v>325.32420115574831</v>
      </c>
      <c r="F1460" s="9">
        <f t="shared" si="79"/>
        <v>11201224151.682308</v>
      </c>
      <c r="G1460" s="1"/>
      <c r="H1460" s="1"/>
      <c r="I1460" s="1"/>
      <c r="J1460" s="1"/>
      <c r="K1460" s="1"/>
    </row>
    <row r="1461" spans="1:11">
      <c r="A1461" s="9">
        <f t="shared" si="78"/>
        <v>1425.9888000000001</v>
      </c>
      <c r="B1461" s="1">
        <v>23.766480000000001</v>
      </c>
      <c r="C1461" s="1">
        <v>35.771000000000001</v>
      </c>
      <c r="D1461" s="1">
        <v>329</v>
      </c>
      <c r="E1461" s="86">
        <f t="shared" si="77"/>
        <v>326.00695491299842</v>
      </c>
      <c r="F1461" s="9">
        <f t="shared" si="79"/>
        <v>11295552045.839682</v>
      </c>
      <c r="G1461" s="1"/>
      <c r="H1461" s="1"/>
      <c r="I1461" s="1"/>
      <c r="J1461" s="1"/>
      <c r="K1461" s="1"/>
    </row>
    <row r="1462" spans="1:11">
      <c r="A1462" s="9">
        <f t="shared" si="78"/>
        <v>1426.9884</v>
      </c>
      <c r="B1462" s="1">
        <v>23.78314</v>
      </c>
      <c r="C1462" s="1">
        <v>35.683999999999997</v>
      </c>
      <c r="D1462" s="1">
        <v>372</v>
      </c>
      <c r="E1462" s="86">
        <f t="shared" si="77"/>
        <v>326.88026607353703</v>
      </c>
      <c r="F1462" s="9">
        <f t="shared" si="79"/>
        <v>11417073874.534826</v>
      </c>
      <c r="G1462" s="1"/>
      <c r="H1462" s="1"/>
      <c r="I1462" s="1"/>
      <c r="J1462" s="1"/>
      <c r="K1462" s="1"/>
    </row>
    <row r="1463" spans="1:11">
      <c r="A1463" s="9">
        <f t="shared" si="78"/>
        <v>1427.9886000000001</v>
      </c>
      <c r="B1463" s="1">
        <v>23.799810000000001</v>
      </c>
      <c r="C1463" s="1">
        <v>35.683999999999997</v>
      </c>
      <c r="D1463" s="1">
        <v>322</v>
      </c>
      <c r="E1463" s="86">
        <f t="shared" si="77"/>
        <v>327.75716868326492</v>
      </c>
      <c r="F1463" s="9">
        <f t="shared" si="79"/>
        <v>11540079409.81642</v>
      </c>
      <c r="G1463" s="1"/>
      <c r="H1463" s="1"/>
      <c r="I1463" s="1"/>
      <c r="J1463" s="1"/>
      <c r="K1463" s="1"/>
    </row>
    <row r="1464" spans="1:11">
      <c r="A1464" s="9">
        <f t="shared" si="78"/>
        <v>1428.9882</v>
      </c>
      <c r="B1464" s="1">
        <v>23.816469999999999</v>
      </c>
      <c r="C1464" s="1">
        <v>35.683999999999997</v>
      </c>
      <c r="D1464" s="1">
        <v>355</v>
      </c>
      <c r="E1464" s="86">
        <f t="shared" si="77"/>
        <v>328.72354032301376</v>
      </c>
      <c r="F1464" s="9">
        <f t="shared" si="79"/>
        <v>11676783348.510267</v>
      </c>
      <c r="G1464" s="1"/>
      <c r="H1464" s="1"/>
      <c r="I1464" s="1"/>
      <c r="J1464" s="1"/>
      <c r="K1464" s="1"/>
    </row>
    <row r="1465" spans="1:11">
      <c r="A1465" s="9">
        <f t="shared" si="78"/>
        <v>1429.9884</v>
      </c>
      <c r="B1465" s="1">
        <v>23.83314</v>
      </c>
      <c r="C1465" s="1">
        <v>35.771000000000001</v>
      </c>
      <c r="D1465" s="1">
        <v>343</v>
      </c>
      <c r="E1465" s="86">
        <f t="shared" si="77"/>
        <v>329.50172952893575</v>
      </c>
      <c r="F1465" s="9">
        <f t="shared" si="79"/>
        <v>11787746674.973703</v>
      </c>
      <c r="G1465" s="1"/>
      <c r="H1465" s="1"/>
      <c r="I1465" s="1"/>
      <c r="J1465" s="1"/>
      <c r="K1465" s="1"/>
    </row>
    <row r="1466" spans="1:11">
      <c r="A1466" s="9">
        <f t="shared" si="78"/>
        <v>1430.9886000000001</v>
      </c>
      <c r="B1466" s="1">
        <v>23.849810000000002</v>
      </c>
      <c r="C1466" s="1">
        <v>36.033000000000001</v>
      </c>
      <c r="D1466" s="1">
        <v>315</v>
      </c>
      <c r="E1466" s="86">
        <f t="shared" si="77"/>
        <v>330.17082725747917</v>
      </c>
      <c r="F1466" s="9">
        <f t="shared" si="79"/>
        <v>11883785150.676634</v>
      </c>
      <c r="G1466" s="1"/>
      <c r="H1466" s="1"/>
      <c r="I1466" s="1"/>
      <c r="J1466" s="1"/>
      <c r="K1466" s="1"/>
    </row>
    <row r="1467" spans="1:11">
      <c r="A1467" s="9">
        <f t="shared" si="78"/>
        <v>1431.9882</v>
      </c>
      <c r="B1467" s="1">
        <v>23.86647</v>
      </c>
      <c r="C1467" s="1">
        <v>36.21</v>
      </c>
      <c r="D1467" s="1">
        <v>330</v>
      </c>
      <c r="E1467" s="86">
        <f t="shared" si="77"/>
        <v>330.80999439151924</v>
      </c>
      <c r="F1467" s="9">
        <f t="shared" si="79"/>
        <v>11976074465.51351</v>
      </c>
      <c r="G1467" s="1"/>
      <c r="H1467" s="1"/>
      <c r="I1467" s="1"/>
      <c r="J1467" s="1"/>
      <c r="K1467" s="1"/>
    </row>
    <row r="1468" spans="1:11">
      <c r="A1468" s="9">
        <f t="shared" si="78"/>
        <v>1432.9884</v>
      </c>
      <c r="B1468" s="1">
        <v>23.883140000000001</v>
      </c>
      <c r="C1468" s="1">
        <v>36.478999999999999</v>
      </c>
      <c r="D1468" s="1">
        <v>281</v>
      </c>
      <c r="E1468" s="86">
        <f t="shared" si="77"/>
        <v>331.24922559217163</v>
      </c>
      <c r="F1468" s="9">
        <f t="shared" si="79"/>
        <v>12039805929.091829</v>
      </c>
      <c r="G1468" s="1"/>
      <c r="H1468" s="1"/>
      <c r="I1468" s="1"/>
      <c r="J1468" s="1"/>
      <c r="K1468" s="1"/>
    </row>
    <row r="1469" spans="1:11">
      <c r="A1469" s="9">
        <f t="shared" si="78"/>
        <v>1433.9885999999999</v>
      </c>
      <c r="B1469" s="1">
        <v>23.899809999999999</v>
      </c>
      <c r="C1469" s="1">
        <v>36.478999999999999</v>
      </c>
      <c r="D1469" s="1">
        <v>315</v>
      </c>
      <c r="E1469" s="86">
        <f t="shared" ref="E1469:E1532" si="80">(AVERAGE(D1445:D1469)-E1468)*(2/(1+25))+E1468</f>
        <v>331.63005439277379</v>
      </c>
      <c r="F1469" s="9">
        <f t="shared" si="79"/>
        <v>12095268917.393959</v>
      </c>
      <c r="G1469" s="1"/>
      <c r="H1469" s="1"/>
      <c r="I1469" s="1"/>
      <c r="J1469" s="1"/>
      <c r="K1469" s="1"/>
    </row>
    <row r="1470" spans="1:11">
      <c r="A1470" s="9">
        <f t="shared" si="78"/>
        <v>1434.9882</v>
      </c>
      <c r="B1470" s="1">
        <v>23.91647</v>
      </c>
      <c r="C1470" s="1">
        <v>36.844000000000001</v>
      </c>
      <c r="D1470" s="1">
        <v>266</v>
      </c>
      <c r="E1470" s="86">
        <f t="shared" si="80"/>
        <v>331.86774251640657</v>
      </c>
      <c r="F1470" s="9">
        <f t="shared" si="79"/>
        <v>12129982225.083553</v>
      </c>
      <c r="G1470" s="1"/>
      <c r="H1470" s="1"/>
      <c r="I1470" s="1"/>
      <c r="J1470" s="1"/>
      <c r="K1470" s="1"/>
    </row>
    <row r="1471" spans="1:11">
      <c r="A1471" s="9">
        <f t="shared" si="78"/>
        <v>1435.9884000000002</v>
      </c>
      <c r="B1471" s="1">
        <v>23.933140000000002</v>
      </c>
      <c r="C1471" s="1">
        <v>36.752000000000002</v>
      </c>
      <c r="D1471" s="1">
        <v>304</v>
      </c>
      <c r="E1471" s="86">
        <f t="shared" si="80"/>
        <v>332.06253155360605</v>
      </c>
      <c r="F1471" s="9">
        <f t="shared" si="79"/>
        <v>12158485973.045944</v>
      </c>
      <c r="G1471" s="1"/>
      <c r="H1471" s="1"/>
      <c r="I1471" s="1"/>
      <c r="J1471" s="1"/>
      <c r="K1471" s="1"/>
    </row>
    <row r="1472" spans="1:11">
      <c r="A1472" s="9">
        <f t="shared" si="78"/>
        <v>1436.9885999999999</v>
      </c>
      <c r="B1472" s="1">
        <v>23.949809999999999</v>
      </c>
      <c r="C1472" s="1">
        <v>36.844000000000001</v>
      </c>
      <c r="D1472" s="1">
        <v>270</v>
      </c>
      <c r="E1472" s="86">
        <f t="shared" si="80"/>
        <v>332.03618297255946</v>
      </c>
      <c r="F1472" s="9">
        <f t="shared" si="79"/>
        <v>12154627413.952135</v>
      </c>
      <c r="G1472" s="1"/>
      <c r="H1472" s="1"/>
      <c r="I1472" s="1"/>
      <c r="J1472" s="1"/>
      <c r="K1472" s="1"/>
    </row>
    <row r="1473" spans="1:11">
      <c r="A1473" s="9">
        <f t="shared" si="78"/>
        <v>1437.9882</v>
      </c>
      <c r="B1473" s="1">
        <v>23.966470000000001</v>
      </c>
      <c r="C1473" s="1">
        <v>36.936</v>
      </c>
      <c r="D1473" s="1">
        <v>354</v>
      </c>
      <c r="E1473" s="86">
        <f t="shared" si="80"/>
        <v>332.27955351313182</v>
      </c>
      <c r="F1473" s="9">
        <f t="shared" si="79"/>
        <v>12190302225.70393</v>
      </c>
      <c r="G1473" s="1"/>
      <c r="H1473" s="1"/>
      <c r="I1473" s="1"/>
      <c r="J1473" s="1"/>
      <c r="K1473" s="1"/>
    </row>
    <row r="1474" spans="1:11">
      <c r="A1474" s="9">
        <f t="shared" si="78"/>
        <v>1438.9884</v>
      </c>
      <c r="B1474" s="1">
        <v>23.983139999999999</v>
      </c>
      <c r="C1474" s="1">
        <v>36.478999999999999</v>
      </c>
      <c r="D1474" s="1">
        <v>295</v>
      </c>
      <c r="E1474" s="86">
        <f t="shared" si="80"/>
        <v>332.37804939673708</v>
      </c>
      <c r="F1474" s="9">
        <f t="shared" si="79"/>
        <v>12204762682.934425</v>
      </c>
      <c r="G1474" s="1"/>
      <c r="H1474" s="1"/>
      <c r="I1474" s="1"/>
      <c r="J1474" s="1"/>
      <c r="K1474" s="1"/>
    </row>
    <row r="1475" spans="1:11">
      <c r="A1475" s="9">
        <f t="shared" si="78"/>
        <v>1439.9885999999999</v>
      </c>
      <c r="B1475" s="1">
        <v>23.99981</v>
      </c>
      <c r="C1475" s="1">
        <v>36.478999999999999</v>
      </c>
      <c r="D1475" s="1">
        <v>367</v>
      </c>
      <c r="E1475" s="86">
        <f t="shared" si="80"/>
        <v>332.66589175083425</v>
      </c>
      <c r="F1475" s="9">
        <f t="shared" si="79"/>
        <v>12247095367.169563</v>
      </c>
      <c r="G1475" s="1"/>
      <c r="H1475" s="1"/>
      <c r="I1475" s="1"/>
      <c r="J1475" s="1"/>
      <c r="K1475" s="1"/>
    </row>
    <row r="1476" spans="1:11">
      <c r="A1476" s="9">
        <f t="shared" si="78"/>
        <v>1440.9882</v>
      </c>
      <c r="B1476" s="1">
        <v>24.016470000000002</v>
      </c>
      <c r="C1476" s="1">
        <v>35.857999999999997</v>
      </c>
      <c r="D1476" s="1">
        <v>300</v>
      </c>
      <c r="E1476" s="86">
        <f t="shared" si="80"/>
        <v>332.78390007769315</v>
      </c>
      <c r="F1476" s="9">
        <f t="shared" si="79"/>
        <v>12264482523.202698</v>
      </c>
      <c r="G1476" s="1"/>
      <c r="H1476" s="1"/>
      <c r="I1476" s="1"/>
      <c r="J1476" s="1"/>
      <c r="K1476" s="1"/>
    </row>
    <row r="1477" spans="1:11">
      <c r="A1477" s="9">
        <f t="shared" si="78"/>
        <v>1441.9884</v>
      </c>
      <c r="B1477" s="1">
        <v>24.03314</v>
      </c>
      <c r="C1477" s="1">
        <v>35.771000000000001</v>
      </c>
      <c r="D1477" s="1">
        <v>326</v>
      </c>
      <c r="E1477" s="86">
        <f t="shared" si="80"/>
        <v>332.85283084094755</v>
      </c>
      <c r="F1477" s="9">
        <f t="shared" si="79"/>
        <v>12274647231.815338</v>
      </c>
      <c r="G1477" s="1"/>
      <c r="H1477" s="1"/>
      <c r="I1477" s="1"/>
      <c r="J1477" s="1"/>
      <c r="K1477" s="1"/>
    </row>
    <row r="1478" spans="1:11">
      <c r="A1478" s="9">
        <f t="shared" si="78"/>
        <v>1442.9880000000001</v>
      </c>
      <c r="B1478" s="1">
        <v>24.049800000000001</v>
      </c>
      <c r="C1478" s="1">
        <v>35.512</v>
      </c>
      <c r="D1478" s="1">
        <v>304</v>
      </c>
      <c r="E1478" s="86">
        <f t="shared" si="80"/>
        <v>332.63953616087468</v>
      </c>
      <c r="F1478" s="9">
        <f t="shared" si="79"/>
        <v>12243214704.015017</v>
      </c>
      <c r="G1478" s="1"/>
      <c r="H1478" s="1"/>
      <c r="I1478" s="1"/>
      <c r="J1478" s="1"/>
      <c r="K1478" s="1"/>
    </row>
    <row r="1479" spans="1:11">
      <c r="A1479" s="9">
        <f t="shared" si="78"/>
        <v>1443.9882</v>
      </c>
      <c r="B1479" s="1">
        <v>24.066469999999999</v>
      </c>
      <c r="C1479" s="1">
        <v>35.512</v>
      </c>
      <c r="D1479" s="1">
        <v>280</v>
      </c>
      <c r="E1479" s="86">
        <f t="shared" si="80"/>
        <v>332.22726414849973</v>
      </c>
      <c r="F1479" s="9">
        <f t="shared" si="79"/>
        <v>12182630700.876062</v>
      </c>
      <c r="G1479" s="1"/>
      <c r="H1479" s="1"/>
      <c r="I1479" s="1"/>
      <c r="J1479" s="1"/>
      <c r="K1479" s="1"/>
    </row>
    <row r="1480" spans="1:11">
      <c r="A1480" s="9">
        <f t="shared" si="78"/>
        <v>1444.9884</v>
      </c>
      <c r="B1480" s="1">
        <v>24.08314</v>
      </c>
      <c r="C1480" s="1">
        <v>35.173000000000002</v>
      </c>
      <c r="D1480" s="1">
        <v>387</v>
      </c>
      <c r="E1480" s="86">
        <f t="shared" si="80"/>
        <v>331.91747459861512</v>
      </c>
      <c r="F1480" s="9">
        <f t="shared" si="79"/>
        <v>12137254819.66803</v>
      </c>
      <c r="G1480" s="1"/>
      <c r="H1480" s="1"/>
      <c r="I1480" s="1"/>
      <c r="J1480" s="1"/>
      <c r="K1480" s="1"/>
    </row>
    <row r="1481" spans="1:11">
      <c r="A1481" s="9">
        <f t="shared" si="78"/>
        <v>1445.9879999999998</v>
      </c>
      <c r="B1481" s="1">
        <v>24.099799999999998</v>
      </c>
      <c r="C1481" s="1">
        <v>35.512</v>
      </c>
      <c r="D1481" s="1">
        <v>360</v>
      </c>
      <c r="E1481" s="86">
        <f t="shared" si="80"/>
        <v>331.7022842448755</v>
      </c>
      <c r="F1481" s="9">
        <f t="shared" si="79"/>
        <v>12105809879.362738</v>
      </c>
      <c r="G1481" s="1"/>
      <c r="H1481" s="1"/>
      <c r="I1481" s="1"/>
      <c r="J1481" s="1"/>
      <c r="K1481" s="1"/>
    </row>
    <row r="1482" spans="1:11">
      <c r="A1482" s="9">
        <f t="shared" si="78"/>
        <v>1446.9882</v>
      </c>
      <c r="B1482" s="1">
        <v>24.11647</v>
      </c>
      <c r="C1482" s="1">
        <v>35.088999999999999</v>
      </c>
      <c r="D1482" s="1">
        <v>330</v>
      </c>
      <c r="E1482" s="86">
        <f t="shared" si="80"/>
        <v>331.30057007219278</v>
      </c>
      <c r="F1482" s="9">
        <f t="shared" si="79"/>
        <v>12047272468.129293</v>
      </c>
      <c r="G1482" s="1"/>
      <c r="H1482" s="1"/>
      <c r="I1482" s="1"/>
      <c r="J1482" s="1"/>
      <c r="K1482" s="1"/>
    </row>
    <row r="1483" spans="1:11">
      <c r="A1483" s="9">
        <f t="shared" si="78"/>
        <v>1447.9884</v>
      </c>
      <c r="B1483" s="1">
        <v>24.133140000000001</v>
      </c>
      <c r="C1483" s="1">
        <v>35.173000000000002</v>
      </c>
      <c r="D1483" s="1">
        <v>363</v>
      </c>
      <c r="E1483" s="86">
        <f t="shared" si="80"/>
        <v>330.97283391279336</v>
      </c>
      <c r="F1483" s="9">
        <f t="shared" si="79"/>
        <v>11999672527.074215</v>
      </c>
      <c r="G1483" s="1"/>
      <c r="H1483" s="1"/>
      <c r="I1483" s="1"/>
      <c r="J1483" s="1"/>
      <c r="K1483" s="1"/>
    </row>
    <row r="1484" spans="1:11">
      <c r="A1484" s="9">
        <f t="shared" si="78"/>
        <v>1448.9879999999998</v>
      </c>
      <c r="B1484" s="1">
        <v>24.149799999999999</v>
      </c>
      <c r="C1484" s="1">
        <v>35.427</v>
      </c>
      <c r="D1484" s="1">
        <v>319</v>
      </c>
      <c r="E1484" s="86">
        <f t="shared" si="80"/>
        <v>330.57184668873231</v>
      </c>
      <c r="F1484" s="9">
        <f t="shared" si="79"/>
        <v>11941625732.199629</v>
      </c>
      <c r="G1484" s="1"/>
      <c r="H1484" s="1"/>
      <c r="I1484" s="1"/>
      <c r="J1484" s="1"/>
      <c r="K1484" s="1"/>
    </row>
    <row r="1485" spans="1:11">
      <c r="A1485" s="9">
        <f t="shared" si="78"/>
        <v>1449.9882</v>
      </c>
      <c r="B1485" s="1">
        <v>24.16647</v>
      </c>
      <c r="C1485" s="1">
        <v>35.006</v>
      </c>
      <c r="D1485" s="1">
        <v>352</v>
      </c>
      <c r="E1485" s="86">
        <f t="shared" si="80"/>
        <v>330.18632002036827</v>
      </c>
      <c r="F1485" s="9">
        <f t="shared" si="79"/>
        <v>11886015821.706036</v>
      </c>
      <c r="G1485" s="1"/>
      <c r="H1485" s="1"/>
      <c r="I1485" s="1"/>
      <c r="J1485" s="1"/>
      <c r="K1485" s="1"/>
    </row>
    <row r="1486" spans="1:11">
      <c r="A1486" s="9">
        <f t="shared" si="78"/>
        <v>1450.9884000000002</v>
      </c>
      <c r="B1486" s="1">
        <v>24.183140000000002</v>
      </c>
      <c r="C1486" s="1">
        <v>35.173000000000002</v>
      </c>
      <c r="D1486" s="1">
        <v>373</v>
      </c>
      <c r="E1486" s="86">
        <f t="shared" si="80"/>
        <v>329.9658338649553</v>
      </c>
      <c r="F1486" s="9">
        <f t="shared" si="79"/>
        <v>11854299449.096966</v>
      </c>
      <c r="G1486" s="1"/>
      <c r="H1486" s="1"/>
      <c r="I1486" s="1"/>
      <c r="J1486" s="1"/>
      <c r="K1486" s="1"/>
    </row>
    <row r="1487" spans="1:11">
      <c r="A1487" s="9">
        <f t="shared" si="78"/>
        <v>1451.9880000000001</v>
      </c>
      <c r="B1487" s="1">
        <v>24.1998</v>
      </c>
      <c r="C1487" s="1">
        <v>35.173000000000002</v>
      </c>
      <c r="D1487" s="1">
        <v>337</v>
      </c>
      <c r="E1487" s="86">
        <f t="shared" si="80"/>
        <v>329.65461587534338</v>
      </c>
      <c r="F1487" s="9">
        <f t="shared" si="79"/>
        <v>11809639612.690329</v>
      </c>
      <c r="G1487" s="1"/>
      <c r="H1487" s="1"/>
      <c r="I1487" s="1"/>
      <c r="J1487" s="1"/>
      <c r="K1487" s="1"/>
    </row>
    <row r="1488" spans="1:11">
      <c r="A1488" s="9">
        <f t="shared" si="78"/>
        <v>1452.9882</v>
      </c>
      <c r="B1488" s="1">
        <v>24.216470000000001</v>
      </c>
      <c r="C1488" s="1">
        <v>35.088999999999999</v>
      </c>
      <c r="D1488" s="1">
        <v>369</v>
      </c>
      <c r="E1488" s="86">
        <f t="shared" si="80"/>
        <v>329.5119531157016</v>
      </c>
      <c r="F1488" s="9">
        <f t="shared" si="79"/>
        <v>11789209716.275568</v>
      </c>
      <c r="G1488" s="1"/>
      <c r="H1488" s="1"/>
      <c r="I1488" s="1"/>
      <c r="J1488" s="1"/>
      <c r="K1488" s="1"/>
    </row>
    <row r="1489" spans="1:11">
      <c r="A1489" s="9">
        <f t="shared" si="78"/>
        <v>1453.9884</v>
      </c>
      <c r="B1489" s="1">
        <v>24.233139999999999</v>
      </c>
      <c r="C1489" s="1">
        <v>34.923000000000002</v>
      </c>
      <c r="D1489" s="1">
        <v>400</v>
      </c>
      <c r="E1489" s="86">
        <f t="shared" si="80"/>
        <v>329.51872595295532</v>
      </c>
      <c r="F1489" s="9">
        <f t="shared" si="79"/>
        <v>11790179014.776564</v>
      </c>
      <c r="G1489" s="1"/>
      <c r="H1489" s="1"/>
      <c r="I1489" s="1"/>
      <c r="J1489" s="1"/>
      <c r="K1489" s="1"/>
    </row>
    <row r="1490" spans="1:11">
      <c r="A1490" s="9">
        <f t="shared" si="78"/>
        <v>1454.9880000000001</v>
      </c>
      <c r="B1490" s="1">
        <v>24.2498</v>
      </c>
      <c r="C1490" s="1">
        <v>35.006</v>
      </c>
      <c r="D1490" s="1">
        <v>319</v>
      </c>
      <c r="E1490" s="86">
        <f t="shared" si="80"/>
        <v>329.45113164888181</v>
      </c>
      <c r="F1490" s="9">
        <f t="shared" si="79"/>
        <v>11780507895.06748</v>
      </c>
      <c r="G1490" s="1"/>
      <c r="H1490" s="1"/>
      <c r="I1490" s="1"/>
      <c r="J1490" s="1"/>
      <c r="K1490" s="1"/>
    </row>
    <row r="1491" spans="1:11">
      <c r="A1491" s="9">
        <f t="shared" si="78"/>
        <v>1455.9882</v>
      </c>
      <c r="B1491" s="1">
        <v>24.266470000000002</v>
      </c>
      <c r="C1491" s="1">
        <v>35.006</v>
      </c>
      <c r="D1491" s="1">
        <v>352</v>
      </c>
      <c r="E1491" s="86">
        <f t="shared" si="80"/>
        <v>329.50258306050631</v>
      </c>
      <c r="F1491" s="9">
        <f t="shared" si="79"/>
        <v>11787868813.974804</v>
      </c>
      <c r="G1491" s="1"/>
      <c r="H1491" s="1"/>
      <c r="I1491" s="1"/>
      <c r="J1491" s="1"/>
      <c r="K1491" s="1"/>
    </row>
    <row r="1492" spans="1:11">
      <c r="A1492" s="9">
        <f t="shared" si="78"/>
        <v>1456.9877999999999</v>
      </c>
      <c r="B1492" s="1">
        <v>24.28313</v>
      </c>
      <c r="C1492" s="1">
        <v>34.840000000000003</v>
      </c>
      <c r="D1492" s="1">
        <v>380</v>
      </c>
      <c r="E1492" s="86">
        <f t="shared" si="80"/>
        <v>329.70392282508277</v>
      </c>
      <c r="F1492" s="9">
        <f t="shared" si="79"/>
        <v>11816706742.158112</v>
      </c>
      <c r="G1492" s="1"/>
      <c r="H1492" s="1"/>
      <c r="I1492" s="1"/>
      <c r="J1492" s="1"/>
      <c r="K1492" s="1"/>
    </row>
    <row r="1493" spans="1:11">
      <c r="A1493" s="9">
        <f t="shared" si="78"/>
        <v>1457.9880000000001</v>
      </c>
      <c r="B1493" s="1">
        <v>24.299800000000001</v>
      </c>
      <c r="C1493" s="1">
        <v>34.676000000000002</v>
      </c>
      <c r="D1493" s="1">
        <v>349</v>
      </c>
      <c r="E1493" s="86">
        <f t="shared" si="80"/>
        <v>330.0990056846918</v>
      </c>
      <c r="F1493" s="9">
        <f t="shared" si="79"/>
        <v>11873448275.153057</v>
      </c>
      <c r="G1493" s="1"/>
      <c r="H1493" s="1"/>
      <c r="I1493" s="1"/>
      <c r="J1493" s="1"/>
      <c r="K1493" s="1"/>
    </row>
    <row r="1494" spans="1:11">
      <c r="A1494" s="9">
        <f t="shared" si="78"/>
        <v>1458.9882</v>
      </c>
      <c r="B1494" s="1">
        <v>24.316469999999999</v>
      </c>
      <c r="C1494" s="1">
        <v>34.840000000000003</v>
      </c>
      <c r="D1494" s="1">
        <v>340</v>
      </c>
      <c r="E1494" s="86">
        <f t="shared" si="80"/>
        <v>330.54062063202321</v>
      </c>
      <c r="F1494" s="9">
        <f t="shared" si="79"/>
        <v>11937114312.921785</v>
      </c>
      <c r="G1494" s="1"/>
      <c r="H1494" s="1"/>
      <c r="I1494" s="1"/>
      <c r="J1494" s="1"/>
      <c r="K1494" s="1"/>
    </row>
    <row r="1495" spans="1:11">
      <c r="A1495" s="9">
        <f t="shared" si="78"/>
        <v>1459.9878000000001</v>
      </c>
      <c r="B1495" s="1">
        <v>24.333130000000001</v>
      </c>
      <c r="C1495" s="1">
        <v>34.594999999999999</v>
      </c>
      <c r="D1495" s="1">
        <v>380</v>
      </c>
      <c r="E1495" s="86">
        <f t="shared" si="80"/>
        <v>331.29903442955987</v>
      </c>
      <c r="F1495" s="9">
        <f t="shared" si="79"/>
        <v>12047049103.870306</v>
      </c>
      <c r="G1495" s="1"/>
      <c r="H1495" s="1"/>
      <c r="I1495" s="1"/>
      <c r="J1495" s="1"/>
      <c r="K1495" s="1"/>
    </row>
    <row r="1496" spans="1:11">
      <c r="A1496" s="9">
        <f t="shared" si="78"/>
        <v>1460.9879999999998</v>
      </c>
      <c r="B1496" s="1">
        <v>24.349799999999998</v>
      </c>
      <c r="C1496" s="1">
        <v>34.353000000000002</v>
      </c>
      <c r="D1496" s="1">
        <v>326</v>
      </c>
      <c r="E1496" s="86">
        <f t="shared" si="80"/>
        <v>332.06680101190142</v>
      </c>
      <c r="F1496" s="9">
        <f t="shared" si="79"/>
        <v>12159111290.810116</v>
      </c>
      <c r="G1496" s="1"/>
      <c r="H1496" s="1"/>
      <c r="I1496" s="1"/>
      <c r="J1496" s="1"/>
      <c r="K1496" s="1"/>
    </row>
    <row r="1497" spans="1:11">
      <c r="A1497" s="9">
        <f t="shared" si="78"/>
        <v>1461.9882</v>
      </c>
      <c r="B1497" s="1">
        <v>24.36647</v>
      </c>
      <c r="C1497" s="1">
        <v>34.353000000000002</v>
      </c>
      <c r="D1497" s="1">
        <v>323</v>
      </c>
      <c r="E1497" s="86">
        <f t="shared" si="80"/>
        <v>332.93858554944745</v>
      </c>
      <c r="F1497" s="9">
        <f t="shared" si="79"/>
        <v>12287301661.061077</v>
      </c>
      <c r="G1497" s="1"/>
      <c r="H1497" s="1"/>
      <c r="I1497" s="1"/>
      <c r="J1497" s="1"/>
      <c r="K1497" s="1"/>
    </row>
    <row r="1498" spans="1:11">
      <c r="A1498" s="9">
        <f t="shared" si="78"/>
        <v>1462.9878000000001</v>
      </c>
      <c r="B1498" s="1">
        <v>24.383130000000001</v>
      </c>
      <c r="C1498" s="1">
        <v>34.353000000000002</v>
      </c>
      <c r="D1498" s="1">
        <v>403</v>
      </c>
      <c r="E1498" s="86">
        <f t="shared" si="80"/>
        <v>333.89407896872075</v>
      </c>
      <c r="F1498" s="9">
        <f t="shared" si="79"/>
        <v>12428962298.778994</v>
      </c>
      <c r="G1498" s="1"/>
      <c r="H1498" s="1"/>
      <c r="I1498" s="1"/>
      <c r="J1498" s="1"/>
      <c r="K1498" s="1"/>
    </row>
    <row r="1499" spans="1:11">
      <c r="A1499" s="9">
        <f t="shared" si="78"/>
        <v>1463.9879999999998</v>
      </c>
      <c r="B1499" s="1">
        <v>24.399799999999999</v>
      </c>
      <c r="C1499" s="1">
        <v>34.433</v>
      </c>
      <c r="D1499" s="1">
        <v>356</v>
      </c>
      <c r="E1499" s="86">
        <f t="shared" si="80"/>
        <v>334.96376520189608</v>
      </c>
      <c r="F1499" s="9">
        <f t="shared" si="79"/>
        <v>12589002465.727203</v>
      </c>
      <c r="G1499" s="1"/>
      <c r="H1499" s="1"/>
      <c r="I1499" s="1"/>
      <c r="J1499" s="1"/>
      <c r="K1499" s="1"/>
    </row>
    <row r="1500" spans="1:11">
      <c r="A1500" s="9">
        <f t="shared" si="78"/>
        <v>1464.9882</v>
      </c>
      <c r="B1500" s="1">
        <v>24.41647</v>
      </c>
      <c r="C1500" s="1">
        <v>33.723999999999997</v>
      </c>
      <c r="D1500" s="1">
        <v>339</v>
      </c>
      <c r="E1500" s="86">
        <f t="shared" si="80"/>
        <v>335.86501403251947</v>
      </c>
      <c r="F1500" s="9">
        <f t="shared" si="79"/>
        <v>12725037434.251312</v>
      </c>
      <c r="G1500" s="1"/>
      <c r="H1500" s="1"/>
      <c r="I1500" s="1"/>
      <c r="J1500" s="1"/>
      <c r="K1500" s="1"/>
    </row>
    <row r="1501" spans="1:11">
      <c r="A1501" s="9">
        <f t="shared" si="78"/>
        <v>1465.9877999999999</v>
      </c>
      <c r="B1501" s="1">
        <v>24.433129999999998</v>
      </c>
      <c r="C1501" s="1">
        <v>34.194000000000003</v>
      </c>
      <c r="D1501" s="1">
        <v>321</v>
      </c>
      <c r="E1501" s="86">
        <f t="shared" si="80"/>
        <v>336.76155141463335</v>
      </c>
      <c r="F1501" s="9">
        <f t="shared" si="79"/>
        <v>12861452151.135553</v>
      </c>
      <c r="G1501" s="1"/>
      <c r="H1501" s="1"/>
      <c r="I1501" s="1"/>
      <c r="J1501" s="1"/>
      <c r="K1501" s="1"/>
    </row>
    <row r="1502" spans="1:11">
      <c r="A1502" s="9">
        <f t="shared" si="78"/>
        <v>1466.9880000000001</v>
      </c>
      <c r="B1502" s="1">
        <v>24.4498</v>
      </c>
      <c r="C1502" s="1">
        <v>34.194000000000003</v>
      </c>
      <c r="D1502" s="1">
        <v>321</v>
      </c>
      <c r="E1502" s="86">
        <f t="shared" si="80"/>
        <v>337.57373976735386</v>
      </c>
      <c r="F1502" s="9">
        <f t="shared" si="79"/>
        <v>12985976723.33811</v>
      </c>
      <c r="G1502" s="1"/>
      <c r="H1502" s="1"/>
      <c r="I1502" s="1"/>
      <c r="J1502" s="1"/>
      <c r="K1502" s="1"/>
    </row>
    <row r="1503" spans="1:11">
      <c r="A1503" s="9">
        <f t="shared" si="78"/>
        <v>1467.9876000000002</v>
      </c>
      <c r="B1503" s="1">
        <v>24.466460000000001</v>
      </c>
      <c r="C1503" s="1">
        <v>34.273000000000003</v>
      </c>
      <c r="D1503" s="1">
        <v>364</v>
      </c>
      <c r="E1503" s="86">
        <f t="shared" si="80"/>
        <v>338.5080674775574</v>
      </c>
      <c r="F1503" s="9">
        <f t="shared" si="79"/>
        <v>13130343683.503067</v>
      </c>
      <c r="G1503" s="1"/>
      <c r="H1503" s="1"/>
      <c r="I1503" s="1"/>
      <c r="J1503" s="1"/>
      <c r="K1503" s="1"/>
    </row>
    <row r="1504" spans="1:11">
      <c r="A1504" s="9">
        <f t="shared" si="78"/>
        <v>1468.9877999999999</v>
      </c>
      <c r="B1504" s="1">
        <v>24.483129999999999</v>
      </c>
      <c r="C1504" s="1">
        <v>33.957000000000001</v>
      </c>
      <c r="D1504" s="1">
        <v>351</v>
      </c>
      <c r="E1504" s="86">
        <f t="shared" si="80"/>
        <v>339.58898536389916</v>
      </c>
      <c r="F1504" s="9">
        <f t="shared" si="79"/>
        <v>13298859000.519501</v>
      </c>
      <c r="G1504" s="1"/>
      <c r="H1504" s="1"/>
      <c r="I1504" s="1"/>
      <c r="J1504" s="1"/>
      <c r="K1504" s="1"/>
    </row>
    <row r="1505" spans="1:11">
      <c r="A1505" s="9">
        <f t="shared" si="78"/>
        <v>1469.9880000000001</v>
      </c>
      <c r="B1505" s="1">
        <v>24.4998</v>
      </c>
      <c r="C1505" s="1">
        <v>33.878999999999998</v>
      </c>
      <c r="D1505" s="1">
        <v>325</v>
      </c>
      <c r="E1505" s="86">
        <f t="shared" si="80"/>
        <v>340.39598648975306</v>
      </c>
      <c r="F1505" s="9">
        <f t="shared" si="79"/>
        <v>13425724256.599913</v>
      </c>
      <c r="G1505" s="1"/>
      <c r="H1505" s="1"/>
      <c r="I1505" s="1"/>
      <c r="J1505" s="1"/>
      <c r="K1505" s="1"/>
    </row>
    <row r="1506" spans="1:11">
      <c r="A1506" s="9">
        <f t="shared" si="78"/>
        <v>1470.9875999999999</v>
      </c>
      <c r="B1506" s="1">
        <v>24.516459999999999</v>
      </c>
      <c r="C1506" s="1">
        <v>33.802</v>
      </c>
      <c r="D1506" s="1">
        <v>333</v>
      </c>
      <c r="E1506" s="86">
        <f t="shared" si="80"/>
        <v>341.05783368284898</v>
      </c>
      <c r="F1506" s="9">
        <f t="shared" si="79"/>
        <v>13530446138.19895</v>
      </c>
      <c r="G1506" s="1"/>
      <c r="H1506" s="1"/>
      <c r="I1506" s="1"/>
      <c r="J1506" s="1"/>
      <c r="K1506" s="1"/>
    </row>
    <row r="1507" spans="1:11">
      <c r="A1507" s="9">
        <f t="shared" si="78"/>
        <v>1471.9877999999999</v>
      </c>
      <c r="B1507" s="1">
        <v>24.53313</v>
      </c>
      <c r="C1507" s="1">
        <v>33.570999999999998</v>
      </c>
      <c r="D1507" s="1">
        <v>328</v>
      </c>
      <c r="E1507" s="86">
        <f t="shared" si="80"/>
        <v>341.66261570724521</v>
      </c>
      <c r="F1507" s="9">
        <f t="shared" si="79"/>
        <v>13626673361.399137</v>
      </c>
      <c r="G1507" s="1"/>
      <c r="H1507" s="1"/>
      <c r="I1507" s="1"/>
      <c r="J1507" s="1"/>
      <c r="K1507" s="1"/>
    </row>
    <row r="1508" spans="1:11">
      <c r="A1508" s="9">
        <f t="shared" si="78"/>
        <v>1472.9880000000001</v>
      </c>
      <c r="B1508" s="1">
        <v>24.549800000000001</v>
      </c>
      <c r="C1508" s="1">
        <v>33.494</v>
      </c>
      <c r="D1508" s="1">
        <v>362</v>
      </c>
      <c r="E1508" s="86">
        <f t="shared" si="80"/>
        <v>342.21779911438017</v>
      </c>
      <c r="F1508" s="9">
        <f t="shared" si="79"/>
        <v>13715459929.160942</v>
      </c>
      <c r="G1508" s="1"/>
      <c r="H1508" s="1"/>
      <c r="I1508" s="1"/>
      <c r="J1508" s="1"/>
      <c r="K1508" s="1"/>
    </row>
    <row r="1509" spans="1:11">
      <c r="A1509" s="9">
        <f t="shared" ref="A1509:A1572" si="81">B1509*60</f>
        <v>1473.9875999999999</v>
      </c>
      <c r="B1509" s="1">
        <v>24.566459999999999</v>
      </c>
      <c r="C1509" s="1">
        <v>33.723999999999997</v>
      </c>
      <c r="D1509" s="1">
        <v>412</v>
      </c>
      <c r="E1509" s="86">
        <f t="shared" si="80"/>
        <v>343.01642995173552</v>
      </c>
      <c r="F1509" s="9">
        <f t="shared" ref="F1509:F1572" si="82">E1509^4</f>
        <v>13843939422.818907</v>
      </c>
      <c r="G1509" s="1"/>
      <c r="H1509" s="1"/>
      <c r="I1509" s="1"/>
      <c r="J1509" s="1"/>
      <c r="K1509" s="1"/>
    </row>
    <row r="1510" spans="1:11">
      <c r="A1510" s="9">
        <f t="shared" si="81"/>
        <v>1474.9878000000001</v>
      </c>
      <c r="B1510" s="1">
        <v>24.583130000000001</v>
      </c>
      <c r="C1510" s="1">
        <v>34.194000000000003</v>
      </c>
      <c r="D1510" s="1">
        <v>386</v>
      </c>
      <c r="E1510" s="86">
        <f t="shared" si="80"/>
        <v>343.85824303237126</v>
      </c>
      <c r="F1510" s="9">
        <f t="shared" si="82"/>
        <v>13980340825.209795</v>
      </c>
      <c r="G1510" s="1"/>
      <c r="H1510" s="1"/>
      <c r="I1510" s="1"/>
      <c r="J1510" s="1"/>
      <c r="K1510" s="1"/>
    </row>
    <row r="1511" spans="1:11">
      <c r="A1511" s="9">
        <f t="shared" si="81"/>
        <v>1475.9879999999998</v>
      </c>
      <c r="B1511" s="1">
        <v>24.599799999999998</v>
      </c>
      <c r="C1511" s="1">
        <v>34.036000000000001</v>
      </c>
      <c r="D1511" s="1">
        <v>358</v>
      </c>
      <c r="E1511" s="86">
        <f t="shared" si="80"/>
        <v>344.58914741449655</v>
      </c>
      <c r="F1511" s="9">
        <f t="shared" si="82"/>
        <v>14099586691.728104</v>
      </c>
      <c r="G1511" s="1"/>
      <c r="H1511" s="1"/>
      <c r="I1511" s="1"/>
      <c r="J1511" s="1"/>
      <c r="K1511" s="1"/>
    </row>
    <row r="1512" spans="1:11">
      <c r="A1512" s="9">
        <f t="shared" si="81"/>
        <v>1476.9875999999999</v>
      </c>
      <c r="B1512" s="1">
        <v>24.61646</v>
      </c>
      <c r="C1512" s="1">
        <v>34.273000000000003</v>
      </c>
      <c r="D1512" s="1">
        <v>419</v>
      </c>
      <c r="E1512" s="86">
        <f t="shared" si="80"/>
        <v>345.51613607491987</v>
      </c>
      <c r="F1512" s="9">
        <f t="shared" si="82"/>
        <v>14251918734.757719</v>
      </c>
      <c r="G1512" s="1"/>
      <c r="H1512" s="1"/>
      <c r="I1512" s="1"/>
      <c r="J1512" s="1"/>
      <c r="K1512" s="1"/>
    </row>
    <row r="1513" spans="1:11">
      <c r="A1513" s="9">
        <f t="shared" si="81"/>
        <v>1477.9878000000001</v>
      </c>
      <c r="B1513" s="1">
        <v>24.633130000000001</v>
      </c>
      <c r="C1513" s="1">
        <v>34.514000000000003</v>
      </c>
      <c r="D1513" s="1">
        <v>347</v>
      </c>
      <c r="E1513" s="86">
        <f t="shared" si="80"/>
        <v>346.30412560761835</v>
      </c>
      <c r="F1513" s="9">
        <f t="shared" si="82"/>
        <v>14382376774.368263</v>
      </c>
      <c r="G1513" s="1"/>
      <c r="H1513" s="1"/>
      <c r="I1513" s="1"/>
      <c r="J1513" s="1"/>
      <c r="K1513" s="1"/>
    </row>
    <row r="1514" spans="1:11">
      <c r="A1514" s="9">
        <f t="shared" si="81"/>
        <v>1478.9879999999998</v>
      </c>
      <c r="B1514" s="1">
        <v>24.649799999999999</v>
      </c>
      <c r="C1514" s="1">
        <v>33.878999999999998</v>
      </c>
      <c r="D1514" s="1">
        <v>369</v>
      </c>
      <c r="E1514" s="86">
        <f t="shared" si="80"/>
        <v>346.93611594549384</v>
      </c>
      <c r="F1514" s="9">
        <f t="shared" si="82"/>
        <v>14487653434.512259</v>
      </c>
      <c r="G1514" s="1"/>
      <c r="H1514" s="1"/>
      <c r="I1514" s="1"/>
      <c r="J1514" s="1"/>
      <c r="K1514" s="1"/>
    </row>
    <row r="1515" spans="1:11">
      <c r="A1515" s="9">
        <f t="shared" si="81"/>
        <v>1479.9875999999999</v>
      </c>
      <c r="B1515" s="1">
        <v>24.666460000000001</v>
      </c>
      <c r="C1515" s="1">
        <v>34.036000000000001</v>
      </c>
      <c r="D1515" s="1">
        <v>368</v>
      </c>
      <c r="E1515" s="86">
        <f t="shared" si="80"/>
        <v>347.67026087276355</v>
      </c>
      <c r="F1515" s="9">
        <f t="shared" si="82"/>
        <v>14610671414.049217</v>
      </c>
      <c r="G1515" s="1"/>
      <c r="H1515" s="1"/>
      <c r="I1515" s="1"/>
      <c r="J1515" s="1"/>
      <c r="K1515" s="1"/>
    </row>
    <row r="1516" spans="1:11">
      <c r="A1516" s="9">
        <f t="shared" si="81"/>
        <v>1480.9877999999999</v>
      </c>
      <c r="B1516" s="1">
        <v>24.683129999999998</v>
      </c>
      <c r="C1516" s="1">
        <v>34.115000000000002</v>
      </c>
      <c r="D1516" s="1">
        <v>369</v>
      </c>
      <c r="E1516" s="86">
        <f t="shared" si="80"/>
        <v>348.4002408056279</v>
      </c>
      <c r="F1516" s="9">
        <f t="shared" si="82"/>
        <v>14733766606.571379</v>
      </c>
      <c r="G1516" s="1"/>
      <c r="H1516" s="1"/>
      <c r="I1516" s="1"/>
      <c r="J1516" s="1"/>
      <c r="K1516" s="1"/>
    </row>
    <row r="1517" spans="1:11">
      <c r="A1517" s="9">
        <f t="shared" si="81"/>
        <v>1481.9874</v>
      </c>
      <c r="B1517" s="1">
        <v>24.69979</v>
      </c>
      <c r="C1517" s="1">
        <v>33.878999999999998</v>
      </c>
      <c r="D1517" s="1">
        <v>401</v>
      </c>
      <c r="E1517" s="86">
        <f t="shared" si="80"/>
        <v>349.13868382057962</v>
      </c>
      <c r="F1517" s="9">
        <f t="shared" si="82"/>
        <v>14859078652.393919</v>
      </c>
      <c r="G1517" s="1"/>
      <c r="H1517" s="1"/>
      <c r="I1517" s="1"/>
      <c r="J1517" s="1"/>
      <c r="K1517" s="1"/>
    </row>
    <row r="1518" spans="1:11">
      <c r="A1518" s="9">
        <f t="shared" si="81"/>
        <v>1482.9876000000002</v>
      </c>
      <c r="B1518" s="1">
        <v>24.716460000000001</v>
      </c>
      <c r="C1518" s="1">
        <v>34.194000000000003</v>
      </c>
      <c r="D1518" s="1">
        <v>411</v>
      </c>
      <c r="E1518" s="86">
        <f t="shared" si="80"/>
        <v>350.01109275745813</v>
      </c>
      <c r="F1518" s="9">
        <f t="shared" si="82"/>
        <v>15008152498.347193</v>
      </c>
      <c r="G1518" s="1"/>
      <c r="H1518" s="1"/>
      <c r="I1518" s="1"/>
      <c r="J1518" s="1"/>
      <c r="K1518" s="1"/>
    </row>
    <row r="1519" spans="1:11">
      <c r="A1519" s="9">
        <f t="shared" si="81"/>
        <v>1483.9877999999999</v>
      </c>
      <c r="B1519" s="1">
        <v>24.733129999999999</v>
      </c>
      <c r="C1519" s="1">
        <v>34.514000000000003</v>
      </c>
      <c r="D1519" s="1">
        <v>425</v>
      </c>
      <c r="E1519" s="86">
        <f t="shared" si="80"/>
        <v>351.07793177611518</v>
      </c>
      <c r="F1519" s="9">
        <f t="shared" si="82"/>
        <v>15191971078.06982</v>
      </c>
      <c r="G1519" s="1"/>
      <c r="H1519" s="1"/>
      <c r="I1519" s="1"/>
      <c r="J1519" s="1"/>
      <c r="K1519" s="1"/>
    </row>
    <row r="1520" spans="1:11">
      <c r="A1520" s="9">
        <f t="shared" si="81"/>
        <v>1484.9874</v>
      </c>
      <c r="B1520" s="1">
        <v>24.749790000000001</v>
      </c>
      <c r="C1520" s="1">
        <v>34.115000000000002</v>
      </c>
      <c r="D1520" s="1">
        <v>404</v>
      </c>
      <c r="E1520" s="86">
        <f t="shared" si="80"/>
        <v>352.13655240872168</v>
      </c>
      <c r="F1520" s="9">
        <f t="shared" si="82"/>
        <v>15376037582.513462</v>
      </c>
      <c r="G1520" s="1"/>
      <c r="H1520" s="1"/>
      <c r="I1520" s="1"/>
      <c r="J1520" s="1"/>
      <c r="K1520" s="1"/>
    </row>
    <row r="1521" spans="1:11">
      <c r="A1521" s="9">
        <f t="shared" si="81"/>
        <v>1485.9875999999999</v>
      </c>
      <c r="B1521" s="1">
        <v>24.766459999999999</v>
      </c>
      <c r="C1521" s="1">
        <v>34.676000000000002</v>
      </c>
      <c r="D1521" s="1">
        <v>368</v>
      </c>
      <c r="E1521" s="86">
        <f t="shared" si="80"/>
        <v>353.24297145420462</v>
      </c>
      <c r="F1521" s="9">
        <f t="shared" si="82"/>
        <v>15570197358.177284</v>
      </c>
      <c r="G1521" s="1"/>
      <c r="H1521" s="1"/>
      <c r="I1521" s="1"/>
      <c r="J1521" s="1"/>
      <c r="K1521" s="1"/>
    </row>
    <row r="1522" spans="1:11">
      <c r="A1522" s="9">
        <f t="shared" si="81"/>
        <v>1486.9872</v>
      </c>
      <c r="B1522" s="1">
        <v>24.78312</v>
      </c>
      <c r="C1522" s="1">
        <v>34.923000000000002</v>
      </c>
      <c r="D1522" s="1">
        <v>341</v>
      </c>
      <c r="E1522" s="86">
        <f t="shared" si="80"/>
        <v>354.31966595772735</v>
      </c>
      <c r="F1522" s="9">
        <f t="shared" si="82"/>
        <v>15760900646.721966</v>
      </c>
      <c r="G1522" s="1"/>
      <c r="H1522" s="1"/>
      <c r="I1522" s="1"/>
      <c r="J1522" s="1"/>
      <c r="K1522" s="1"/>
    </row>
    <row r="1523" spans="1:11">
      <c r="A1523" s="9">
        <f t="shared" si="81"/>
        <v>1487.9874</v>
      </c>
      <c r="B1523" s="1">
        <v>24.799790000000002</v>
      </c>
      <c r="C1523" s="1">
        <v>35.088999999999999</v>
      </c>
      <c r="D1523" s="1">
        <v>323</v>
      </c>
      <c r="E1523" s="86">
        <f t="shared" si="80"/>
        <v>355.0673839609791</v>
      </c>
      <c r="F1523" s="9">
        <f t="shared" si="82"/>
        <v>15894362789.236811</v>
      </c>
      <c r="G1523" s="1"/>
      <c r="H1523" s="1"/>
      <c r="I1523" s="1"/>
      <c r="J1523" s="1"/>
      <c r="K1523" s="1"/>
    </row>
    <row r="1524" spans="1:11">
      <c r="A1524" s="9">
        <f t="shared" si="81"/>
        <v>1488.9875999999999</v>
      </c>
      <c r="B1524" s="1">
        <v>24.816459999999999</v>
      </c>
      <c r="C1524" s="1">
        <v>35.512</v>
      </c>
      <c r="D1524" s="1">
        <v>327</v>
      </c>
      <c r="E1524" s="86">
        <f t="shared" si="80"/>
        <v>355.66835442551917</v>
      </c>
      <c r="F1524" s="9">
        <f t="shared" si="82"/>
        <v>16002244519.95892</v>
      </c>
      <c r="G1524" s="1"/>
      <c r="H1524" s="1"/>
      <c r="I1524" s="1"/>
      <c r="J1524" s="1"/>
      <c r="K1524" s="1"/>
    </row>
    <row r="1525" spans="1:11">
      <c r="A1525" s="9">
        <f t="shared" si="81"/>
        <v>1489.9878000000001</v>
      </c>
      <c r="B1525" s="1">
        <v>24.833130000000001</v>
      </c>
      <c r="C1525" s="1">
        <v>35.683999999999997</v>
      </c>
      <c r="D1525" s="1">
        <v>312</v>
      </c>
      <c r="E1525" s="86">
        <f t="shared" si="80"/>
        <v>356.14001946971001</v>
      </c>
      <c r="F1525" s="9">
        <f t="shared" si="82"/>
        <v>16087298210.907532</v>
      </c>
      <c r="G1525" s="1"/>
      <c r="H1525" s="1"/>
      <c r="I1525" s="1"/>
      <c r="J1525" s="1"/>
      <c r="K1525" s="1"/>
    </row>
    <row r="1526" spans="1:11">
      <c r="A1526" s="9">
        <f t="shared" si="81"/>
        <v>1490.9874</v>
      </c>
      <c r="B1526" s="1">
        <v>24.849789999999999</v>
      </c>
      <c r="C1526" s="1">
        <v>35.945</v>
      </c>
      <c r="D1526" s="1">
        <v>280</v>
      </c>
      <c r="E1526" s="86">
        <f t="shared" si="80"/>
        <v>356.44924874127076</v>
      </c>
      <c r="F1526" s="9">
        <f t="shared" si="82"/>
        <v>16143244143.267384</v>
      </c>
      <c r="G1526" s="1"/>
      <c r="H1526" s="1"/>
      <c r="I1526" s="1"/>
      <c r="J1526" s="1"/>
      <c r="K1526" s="1"/>
    </row>
    <row r="1527" spans="1:11">
      <c r="A1527" s="9">
        <f t="shared" si="81"/>
        <v>1491.9875999999999</v>
      </c>
      <c r="B1527" s="1">
        <v>24.86646</v>
      </c>
      <c r="C1527" s="1">
        <v>36.21</v>
      </c>
      <c r="D1527" s="1">
        <v>310</v>
      </c>
      <c r="E1527" s="86">
        <f t="shared" si="80"/>
        <v>356.70084499194223</v>
      </c>
      <c r="F1527" s="9">
        <f t="shared" si="82"/>
        <v>16188870632.630575</v>
      </c>
      <c r="G1527" s="1"/>
      <c r="H1527" s="1"/>
      <c r="I1527" s="1"/>
      <c r="J1527" s="1"/>
      <c r="K1527" s="1"/>
    </row>
    <row r="1528" spans="1:11">
      <c r="A1528" s="9">
        <f t="shared" si="81"/>
        <v>1492.9878000000001</v>
      </c>
      <c r="B1528" s="1">
        <v>24.883130000000001</v>
      </c>
      <c r="C1528" s="1">
        <v>36.569000000000003</v>
      </c>
      <c r="D1528" s="1">
        <v>288</v>
      </c>
      <c r="E1528" s="86">
        <f t="shared" si="80"/>
        <v>356.69924153102357</v>
      </c>
      <c r="F1528" s="9">
        <f t="shared" si="82"/>
        <v>16188579542.248165</v>
      </c>
      <c r="G1528" s="1"/>
      <c r="H1528" s="1"/>
      <c r="I1528" s="1"/>
      <c r="J1528" s="1"/>
      <c r="K1528" s="1"/>
    </row>
    <row r="1529" spans="1:11">
      <c r="A1529" s="9">
        <f t="shared" si="81"/>
        <v>1493.9874</v>
      </c>
      <c r="B1529" s="1">
        <v>24.899789999999999</v>
      </c>
      <c r="C1529" s="1">
        <v>36.844000000000001</v>
      </c>
      <c r="D1529" s="1">
        <v>322</v>
      </c>
      <c r="E1529" s="86">
        <f t="shared" si="80"/>
        <v>356.60853064402176</v>
      </c>
      <c r="F1529" s="9">
        <f t="shared" si="82"/>
        <v>16172118387.664597</v>
      </c>
      <c r="G1529" s="1"/>
      <c r="H1529" s="1"/>
      <c r="I1529" s="1"/>
      <c r="J1529" s="1"/>
      <c r="K1529" s="1"/>
    </row>
    <row r="1530" spans="1:11">
      <c r="A1530" s="9">
        <f t="shared" si="81"/>
        <v>1494.9875999999999</v>
      </c>
      <c r="B1530" s="1">
        <v>24.916460000000001</v>
      </c>
      <c r="C1530" s="1">
        <v>36.936</v>
      </c>
      <c r="D1530" s="1">
        <v>312</v>
      </c>
      <c r="E1530" s="86">
        <f t="shared" si="80"/>
        <v>356.48479751755855</v>
      </c>
      <c r="F1530" s="9">
        <f t="shared" si="82"/>
        <v>16149684986.45653</v>
      </c>
      <c r="G1530" s="1"/>
      <c r="H1530" s="1"/>
      <c r="I1530" s="1"/>
      <c r="J1530" s="1"/>
      <c r="K1530" s="1"/>
    </row>
    <row r="1531" spans="1:11">
      <c r="A1531" s="9">
        <f t="shared" si="81"/>
        <v>1495.9872</v>
      </c>
      <c r="B1531" s="1">
        <v>24.933119999999999</v>
      </c>
      <c r="C1531" s="1">
        <v>37.216000000000001</v>
      </c>
      <c r="D1531" s="1">
        <v>325</v>
      </c>
      <c r="E1531" s="86">
        <f t="shared" si="80"/>
        <v>356.34596693928484</v>
      </c>
      <c r="F1531" s="9">
        <f t="shared" si="82"/>
        <v>16124542139.156349</v>
      </c>
      <c r="G1531" s="1"/>
      <c r="H1531" s="1"/>
      <c r="I1531" s="1"/>
      <c r="J1531" s="1"/>
      <c r="K1531" s="1"/>
    </row>
    <row r="1532" spans="1:11">
      <c r="A1532" s="9">
        <f t="shared" si="81"/>
        <v>1496.9874</v>
      </c>
      <c r="B1532" s="1">
        <v>24.94979</v>
      </c>
      <c r="C1532" s="1">
        <v>37.5</v>
      </c>
      <c r="D1532" s="1">
        <v>377</v>
      </c>
      <c r="E1532" s="86">
        <f t="shared" si="80"/>
        <v>356.36858486703215</v>
      </c>
      <c r="F1532" s="9">
        <f t="shared" si="82"/>
        <v>16128636345.203123</v>
      </c>
      <c r="G1532" s="1"/>
      <c r="H1532" s="1"/>
      <c r="I1532" s="1"/>
      <c r="J1532" s="1"/>
      <c r="K1532" s="1"/>
    </row>
    <row r="1533" spans="1:11">
      <c r="A1533" s="9">
        <f t="shared" si="81"/>
        <v>1497.9876000000002</v>
      </c>
      <c r="B1533" s="1">
        <v>24.966460000000001</v>
      </c>
      <c r="C1533" s="1">
        <v>37.595999999999997</v>
      </c>
      <c r="D1533" s="1">
        <v>346</v>
      </c>
      <c r="E1533" s="86">
        <f t="shared" ref="E1533:E1596" si="83">(AVERAGE(D1509:D1533)-E1532)*(2/(1+25))+E1532</f>
        <v>356.34023218495275</v>
      </c>
      <c r="F1533" s="9">
        <f t="shared" si="82"/>
        <v>16123504180.944151</v>
      </c>
      <c r="G1533" s="1"/>
      <c r="H1533" s="1"/>
      <c r="I1533" s="1"/>
      <c r="J1533" s="1"/>
      <c r="K1533" s="1"/>
    </row>
    <row r="1534" spans="1:11">
      <c r="A1534" s="9">
        <f t="shared" si="81"/>
        <v>1498.9872</v>
      </c>
      <c r="B1534" s="1">
        <v>24.98312</v>
      </c>
      <c r="C1534" s="1">
        <v>37.787999999999997</v>
      </c>
      <c r="D1534" s="1">
        <v>380</v>
      </c>
      <c r="E1534" s="86">
        <f t="shared" si="83"/>
        <v>356.21559893995641</v>
      </c>
      <c r="F1534" s="9">
        <f t="shared" si="82"/>
        <v>16100958642.306255</v>
      </c>
      <c r="G1534" s="1"/>
      <c r="H1534" s="1"/>
      <c r="I1534" s="1"/>
      <c r="J1534" s="1"/>
      <c r="K1534" s="1"/>
    </row>
    <row r="1535" spans="1:11">
      <c r="A1535" s="9">
        <f t="shared" si="81"/>
        <v>1499.9874</v>
      </c>
      <c r="B1535" s="1">
        <v>24.999790000000001</v>
      </c>
      <c r="C1535" s="1">
        <v>37.982999999999997</v>
      </c>
      <c r="D1535" s="1">
        <v>350</v>
      </c>
      <c r="E1535" s="86">
        <f t="shared" si="83"/>
        <v>355.98978363688286</v>
      </c>
      <c r="F1535" s="9">
        <f t="shared" si="82"/>
        <v>16060170007.227875</v>
      </c>
      <c r="G1535" s="1"/>
      <c r="H1535" s="1"/>
      <c r="I1535" s="1"/>
      <c r="J1535" s="1"/>
      <c r="K1535" s="1"/>
    </row>
    <row r="1536" spans="1:11">
      <c r="A1536" s="9">
        <f t="shared" si="81"/>
        <v>1500.9875999999999</v>
      </c>
      <c r="B1536" s="1">
        <v>25.016459999999999</v>
      </c>
      <c r="C1536" s="1">
        <v>38.58</v>
      </c>
      <c r="D1536" s="1">
        <v>399</v>
      </c>
      <c r="E1536" s="86">
        <f t="shared" si="83"/>
        <v>355.90749258789185</v>
      </c>
      <c r="F1536" s="9">
        <f t="shared" si="82"/>
        <v>16045325198.626472</v>
      </c>
      <c r="G1536" s="1"/>
      <c r="H1536" s="1"/>
      <c r="I1536" s="1"/>
      <c r="J1536" s="1"/>
      <c r="K1536" s="1"/>
    </row>
    <row r="1537" spans="1:11">
      <c r="A1537" s="9">
        <f t="shared" si="81"/>
        <v>1501.9872</v>
      </c>
      <c r="B1537" s="1">
        <v>25.03312</v>
      </c>
      <c r="C1537" s="1">
        <v>38.783000000000001</v>
      </c>
      <c r="D1537" s="1">
        <v>346</v>
      </c>
      <c r="E1537" s="86">
        <f t="shared" si="83"/>
        <v>355.60691623497712</v>
      </c>
      <c r="F1537" s="9">
        <f t="shared" si="82"/>
        <v>15991190466.696806</v>
      </c>
      <c r="G1537" s="1"/>
      <c r="H1537" s="1"/>
      <c r="I1537" s="1"/>
      <c r="J1537" s="1"/>
      <c r="K1537" s="1"/>
    </row>
    <row r="1538" spans="1:11">
      <c r="A1538" s="9">
        <f t="shared" si="81"/>
        <v>1502.9874</v>
      </c>
      <c r="B1538" s="1">
        <v>25.049790000000002</v>
      </c>
      <c r="C1538" s="1">
        <v>38.884999999999998</v>
      </c>
      <c r="D1538" s="1">
        <v>351</v>
      </c>
      <c r="E1538" s="86">
        <f t="shared" si="83"/>
        <v>355.34176883228656</v>
      </c>
      <c r="F1538" s="9">
        <f t="shared" si="82"/>
        <v>15943550416.774733</v>
      </c>
      <c r="G1538" s="1"/>
      <c r="H1538" s="1"/>
      <c r="I1538" s="1"/>
      <c r="J1538" s="1"/>
      <c r="K1538" s="1"/>
    </row>
    <row r="1539" spans="1:11">
      <c r="A1539" s="9">
        <f t="shared" si="81"/>
        <v>1503.9875999999999</v>
      </c>
      <c r="B1539" s="1">
        <v>25.066459999999999</v>
      </c>
      <c r="C1539" s="1">
        <v>38.884999999999998</v>
      </c>
      <c r="D1539" s="1">
        <v>340</v>
      </c>
      <c r="E1539" s="86">
        <f t="shared" si="83"/>
        <v>355.00778661441836</v>
      </c>
      <c r="F1539" s="9">
        <f t="shared" si="82"/>
        <v>15883694128.323622</v>
      </c>
      <c r="G1539" s="1"/>
      <c r="H1539" s="1"/>
      <c r="I1539" s="1"/>
      <c r="J1539" s="1"/>
      <c r="K1539" s="1"/>
    </row>
    <row r="1540" spans="1:11">
      <c r="A1540" s="9">
        <f t="shared" si="81"/>
        <v>1504.9872</v>
      </c>
      <c r="B1540" s="1">
        <v>25.083120000000001</v>
      </c>
      <c r="C1540" s="1">
        <v>39.091999999999999</v>
      </c>
      <c r="D1540" s="1">
        <v>342</v>
      </c>
      <c r="E1540" s="86">
        <f t="shared" si="83"/>
        <v>354.61949533638619</v>
      </c>
      <c r="F1540" s="9">
        <f t="shared" si="82"/>
        <v>15814316622.732166</v>
      </c>
      <c r="G1540" s="1"/>
      <c r="H1540" s="1"/>
      <c r="I1540" s="1"/>
      <c r="J1540" s="1"/>
      <c r="K1540" s="1"/>
    </row>
    <row r="1541" spans="1:11">
      <c r="A1541" s="9">
        <f t="shared" si="81"/>
        <v>1505.9874</v>
      </c>
      <c r="B1541" s="1">
        <v>25.099789999999999</v>
      </c>
      <c r="C1541" s="1">
        <v>39.405000000000001</v>
      </c>
      <c r="D1541" s="1">
        <v>378</v>
      </c>
      <c r="E1541" s="86">
        <f t="shared" si="83"/>
        <v>354.28876492589495</v>
      </c>
      <c r="F1541" s="9">
        <f t="shared" si="82"/>
        <v>15755403188.569628</v>
      </c>
      <c r="G1541" s="1"/>
      <c r="H1541" s="1"/>
      <c r="I1541" s="1"/>
      <c r="J1541" s="1"/>
      <c r="K1541" s="1"/>
    </row>
    <row r="1542" spans="1:11">
      <c r="A1542" s="9">
        <f t="shared" si="81"/>
        <v>1506.9875999999999</v>
      </c>
      <c r="B1542" s="1">
        <v>25.11646</v>
      </c>
      <c r="C1542" s="1">
        <v>39.616999999999997</v>
      </c>
      <c r="D1542" s="1">
        <v>368</v>
      </c>
      <c r="E1542" s="86">
        <f t="shared" si="83"/>
        <v>353.88193685467229</v>
      </c>
      <c r="F1542" s="9">
        <f t="shared" si="82"/>
        <v>15683160329.492044</v>
      </c>
      <c r="G1542" s="1"/>
      <c r="H1542" s="1"/>
      <c r="I1542" s="1"/>
      <c r="J1542" s="1"/>
      <c r="K1542" s="1"/>
    </row>
    <row r="1543" spans="1:11">
      <c r="A1543" s="9">
        <f t="shared" si="81"/>
        <v>1507.9872</v>
      </c>
      <c r="B1543" s="1">
        <v>25.133120000000002</v>
      </c>
      <c r="C1543" s="1">
        <v>39.723999999999997</v>
      </c>
      <c r="D1543" s="1">
        <v>351</v>
      </c>
      <c r="E1543" s="86">
        <f t="shared" si="83"/>
        <v>353.32178786585132</v>
      </c>
      <c r="F1543" s="9">
        <f t="shared" si="82"/>
        <v>15584098247.526003</v>
      </c>
      <c r="G1543" s="1"/>
      <c r="H1543" s="1"/>
      <c r="I1543" s="1"/>
      <c r="J1543" s="1"/>
      <c r="K1543" s="1"/>
    </row>
    <row r="1544" spans="1:11">
      <c r="A1544" s="9">
        <f t="shared" si="81"/>
        <v>1508.9874</v>
      </c>
      <c r="B1544" s="1">
        <v>25.149789999999999</v>
      </c>
      <c r="C1544" s="1">
        <v>40.265999999999998</v>
      </c>
      <c r="D1544" s="1">
        <v>340</v>
      </c>
      <c r="E1544" s="86">
        <f t="shared" si="83"/>
        <v>352.54318879924739</v>
      </c>
      <c r="F1544" s="9">
        <f t="shared" si="82"/>
        <v>15447183789.120039</v>
      </c>
      <c r="G1544" s="1"/>
      <c r="H1544" s="1"/>
      <c r="I1544" s="1"/>
      <c r="J1544" s="1"/>
      <c r="K1544" s="1"/>
    </row>
    <row r="1545" spans="1:11">
      <c r="A1545" s="9">
        <f t="shared" si="81"/>
        <v>1509.9870000000001</v>
      </c>
      <c r="B1545" s="1">
        <v>25.166450000000001</v>
      </c>
      <c r="C1545" s="1">
        <v>39.831000000000003</v>
      </c>
      <c r="D1545" s="1">
        <v>329</v>
      </c>
      <c r="E1545" s="86">
        <f t="shared" si="83"/>
        <v>351.59371273776679</v>
      </c>
      <c r="F1545" s="9">
        <f t="shared" si="82"/>
        <v>15281444249.456381</v>
      </c>
      <c r="G1545" s="1"/>
      <c r="H1545" s="1"/>
      <c r="I1545" s="1"/>
      <c r="J1545" s="1"/>
      <c r="K1545" s="1"/>
    </row>
    <row r="1546" spans="1:11">
      <c r="A1546" s="9">
        <f t="shared" si="81"/>
        <v>1510.9872</v>
      </c>
      <c r="B1546" s="1">
        <v>25.183119999999999</v>
      </c>
      <c r="C1546" s="1">
        <v>39.939</v>
      </c>
      <c r="D1546" s="1">
        <v>356</v>
      </c>
      <c r="E1546" s="86">
        <f t="shared" si="83"/>
        <v>350.68035021947702</v>
      </c>
      <c r="F1546" s="9">
        <f t="shared" si="82"/>
        <v>15123270717.909409</v>
      </c>
      <c r="G1546" s="1"/>
      <c r="H1546" s="1"/>
      <c r="I1546" s="1"/>
      <c r="J1546" s="1"/>
      <c r="K1546" s="1"/>
    </row>
    <row r="1547" spans="1:11">
      <c r="A1547" s="9">
        <f t="shared" si="81"/>
        <v>1511.9874</v>
      </c>
      <c r="B1547" s="1">
        <v>25.19979</v>
      </c>
      <c r="C1547" s="1">
        <v>39.831000000000003</v>
      </c>
      <c r="D1547" s="1">
        <v>337</v>
      </c>
      <c r="E1547" s="86">
        <f t="shared" si="83"/>
        <v>349.82493866413262</v>
      </c>
      <c r="F1547" s="9">
        <f t="shared" si="82"/>
        <v>14976249498.545082</v>
      </c>
      <c r="G1547" s="1"/>
      <c r="H1547" s="1"/>
      <c r="I1547" s="1"/>
      <c r="J1547" s="1"/>
      <c r="K1547" s="1"/>
    </row>
    <row r="1548" spans="1:11">
      <c r="A1548" s="9">
        <f t="shared" si="81"/>
        <v>1512.9869999999999</v>
      </c>
      <c r="B1548" s="1">
        <v>25.216449999999998</v>
      </c>
      <c r="C1548" s="1">
        <v>39.939</v>
      </c>
      <c r="D1548" s="1">
        <v>383</v>
      </c>
      <c r="E1548" s="86">
        <f t="shared" si="83"/>
        <v>349.21994338227626</v>
      </c>
      <c r="F1548" s="9">
        <f t="shared" si="82"/>
        <v>14872916864.833391</v>
      </c>
      <c r="G1548" s="1"/>
      <c r="H1548" s="1"/>
      <c r="I1548" s="1"/>
      <c r="J1548" s="1"/>
      <c r="K1548" s="1"/>
    </row>
    <row r="1549" spans="1:11">
      <c r="A1549" s="9">
        <f t="shared" si="81"/>
        <v>1513.9872</v>
      </c>
      <c r="B1549" s="1">
        <v>25.23312</v>
      </c>
      <c r="C1549" s="1">
        <v>39.939</v>
      </c>
      <c r="D1549" s="1">
        <v>349</v>
      </c>
      <c r="E1549" s="86">
        <f t="shared" si="83"/>
        <v>348.72917850671655</v>
      </c>
      <c r="F1549" s="9">
        <f t="shared" si="82"/>
        <v>14789488258.847155</v>
      </c>
      <c r="G1549" s="1"/>
      <c r="H1549" s="1"/>
      <c r="I1549" s="1"/>
      <c r="J1549" s="1"/>
      <c r="K1549" s="1"/>
    </row>
    <row r="1550" spans="1:11">
      <c r="A1550" s="9">
        <f t="shared" si="81"/>
        <v>1514.9874</v>
      </c>
      <c r="B1550" s="1">
        <v>25.249790000000001</v>
      </c>
      <c r="C1550" s="1">
        <v>40.156999999999996</v>
      </c>
      <c r="D1550" s="1">
        <v>336</v>
      </c>
      <c r="E1550" s="86">
        <f t="shared" si="83"/>
        <v>348.35001092927683</v>
      </c>
      <c r="F1550" s="9">
        <f t="shared" si="82"/>
        <v>14725271603.923885</v>
      </c>
      <c r="G1550" s="1"/>
      <c r="H1550" s="1"/>
      <c r="I1550" s="1"/>
      <c r="J1550" s="1"/>
      <c r="K1550" s="1"/>
    </row>
    <row r="1551" spans="1:11">
      <c r="A1551" s="9">
        <f t="shared" si="81"/>
        <v>1515.9869999999999</v>
      </c>
      <c r="B1551" s="1">
        <v>25.266449999999999</v>
      </c>
      <c r="C1551" s="1">
        <v>39.616999999999997</v>
      </c>
      <c r="D1551" s="1">
        <v>331</v>
      </c>
      <c r="E1551" s="86">
        <f t="shared" si="83"/>
        <v>348.15693316548629</v>
      </c>
      <c r="F1551" s="9">
        <f t="shared" si="82"/>
        <v>14692652002.519573</v>
      </c>
      <c r="G1551" s="1"/>
      <c r="H1551" s="1"/>
      <c r="I1551" s="1"/>
      <c r="J1551" s="1"/>
      <c r="K1551" s="1"/>
    </row>
    <row r="1552" spans="1:11">
      <c r="A1552" s="9">
        <f t="shared" si="81"/>
        <v>1516.9872</v>
      </c>
      <c r="B1552" s="1">
        <v>25.28312</v>
      </c>
      <c r="C1552" s="1">
        <v>39.723999999999997</v>
      </c>
      <c r="D1552" s="1">
        <v>306</v>
      </c>
      <c r="E1552" s="86">
        <f t="shared" si="83"/>
        <v>347.96639984506425</v>
      </c>
      <c r="F1552" s="9">
        <f t="shared" si="82"/>
        <v>14660515430.760824</v>
      </c>
      <c r="G1552" s="1"/>
      <c r="H1552" s="1"/>
      <c r="I1552" s="1"/>
      <c r="J1552" s="1"/>
      <c r="K1552" s="1"/>
    </row>
    <row r="1553" spans="1:11">
      <c r="A1553" s="9">
        <f t="shared" si="81"/>
        <v>1517.9874</v>
      </c>
      <c r="B1553" s="1">
        <v>25.299790000000002</v>
      </c>
      <c r="C1553" s="1">
        <v>39.831000000000003</v>
      </c>
      <c r="D1553" s="1">
        <v>307</v>
      </c>
      <c r="E1553" s="86">
        <f t="shared" si="83"/>
        <v>347.84898447236702</v>
      </c>
      <c r="F1553" s="9">
        <f t="shared" si="82"/>
        <v>14640737672.801661</v>
      </c>
      <c r="G1553" s="1"/>
      <c r="H1553" s="1"/>
      <c r="I1553" s="1"/>
      <c r="J1553" s="1"/>
      <c r="K1553" s="1"/>
    </row>
    <row r="1554" spans="1:11">
      <c r="A1554" s="9">
        <f t="shared" si="81"/>
        <v>1518.9870000000001</v>
      </c>
      <c r="B1554" s="1">
        <v>25.31645</v>
      </c>
      <c r="C1554" s="1">
        <v>39.831000000000003</v>
      </c>
      <c r="D1554" s="1">
        <v>322</v>
      </c>
      <c r="E1554" s="86">
        <f t="shared" si="83"/>
        <v>347.74060105141569</v>
      </c>
      <c r="F1554" s="9">
        <f t="shared" si="82"/>
        <v>14622499048.274021</v>
      </c>
      <c r="G1554" s="1"/>
      <c r="H1554" s="1"/>
      <c r="I1554" s="1"/>
      <c r="J1554" s="1"/>
      <c r="K1554" s="1"/>
    </row>
    <row r="1555" spans="1:11">
      <c r="A1555" s="9">
        <f t="shared" si="81"/>
        <v>1519.9872</v>
      </c>
      <c r="B1555" s="1">
        <v>25.333120000000001</v>
      </c>
      <c r="C1555" s="1">
        <v>39.723999999999997</v>
      </c>
      <c r="D1555" s="1">
        <v>343</v>
      </c>
      <c r="E1555" s="86">
        <f t="shared" si="83"/>
        <v>347.73593943207601</v>
      </c>
      <c r="F1555" s="9">
        <f t="shared" si="82"/>
        <v>14621714979.30422</v>
      </c>
      <c r="G1555" s="1"/>
      <c r="H1555" s="1"/>
      <c r="I1555" s="1"/>
      <c r="J1555" s="1"/>
      <c r="K1555" s="1"/>
    </row>
    <row r="1556" spans="1:11">
      <c r="A1556" s="9">
        <f t="shared" si="81"/>
        <v>1520.9867999999999</v>
      </c>
      <c r="B1556" s="1">
        <v>25.349779999999999</v>
      </c>
      <c r="C1556" s="1">
        <v>39.723999999999997</v>
      </c>
      <c r="D1556" s="1">
        <v>340</v>
      </c>
      <c r="E1556" s="86">
        <f t="shared" si="83"/>
        <v>347.77779024499324</v>
      </c>
      <c r="F1556" s="9">
        <f t="shared" si="82"/>
        <v>14628755277.052744</v>
      </c>
      <c r="G1556" s="1"/>
      <c r="H1556" s="1"/>
      <c r="I1556" s="1"/>
      <c r="J1556" s="1"/>
      <c r="K1556" s="1"/>
    </row>
    <row r="1557" spans="1:11">
      <c r="A1557" s="9">
        <f t="shared" si="81"/>
        <v>1521.9870000000001</v>
      </c>
      <c r="B1557" s="1">
        <v>25.36645</v>
      </c>
      <c r="C1557" s="1">
        <v>39.831000000000003</v>
      </c>
      <c r="D1557" s="1">
        <v>352</v>
      </c>
      <c r="E1557" s="86">
        <f t="shared" si="83"/>
        <v>347.73949868768608</v>
      </c>
      <c r="F1557" s="9">
        <f t="shared" si="82"/>
        <v>14622313631.490482</v>
      </c>
      <c r="G1557" s="1"/>
      <c r="H1557" s="1"/>
      <c r="I1557" s="1"/>
      <c r="J1557" s="1"/>
      <c r="K1557" s="1"/>
    </row>
    <row r="1558" spans="1:11">
      <c r="A1558" s="9">
        <f t="shared" si="81"/>
        <v>1522.9872</v>
      </c>
      <c r="B1558" s="1">
        <v>25.383120000000002</v>
      </c>
      <c r="C1558" s="1">
        <v>39.939</v>
      </c>
      <c r="D1558" s="1">
        <v>368</v>
      </c>
      <c r="E1558" s="86">
        <f t="shared" si="83"/>
        <v>347.77184494247945</v>
      </c>
      <c r="F1558" s="9">
        <f t="shared" si="82"/>
        <v>14627754981.487213</v>
      </c>
      <c r="G1558" s="1"/>
      <c r="H1558" s="1"/>
      <c r="I1558" s="1"/>
      <c r="J1558" s="1"/>
      <c r="K1558" s="1"/>
    </row>
    <row r="1559" spans="1:11">
      <c r="A1559" s="9">
        <f t="shared" si="81"/>
        <v>1523.9867999999999</v>
      </c>
      <c r="B1559" s="1">
        <v>25.39978</v>
      </c>
      <c r="C1559" s="1">
        <v>40.048000000000002</v>
      </c>
      <c r="D1559" s="1">
        <v>388</v>
      </c>
      <c r="E1559" s="86">
        <f t="shared" si="83"/>
        <v>347.82631840844255</v>
      </c>
      <c r="F1559" s="9">
        <f t="shared" si="82"/>
        <v>14636922046.169645</v>
      </c>
      <c r="G1559" s="1"/>
      <c r="H1559" s="1"/>
      <c r="I1559" s="1"/>
      <c r="J1559" s="1"/>
      <c r="K1559" s="1"/>
    </row>
    <row r="1560" spans="1:11">
      <c r="A1560" s="9">
        <f t="shared" si="81"/>
        <v>1524.9870000000001</v>
      </c>
      <c r="B1560" s="1">
        <v>25.416450000000001</v>
      </c>
      <c r="C1560" s="1">
        <v>39.939</v>
      </c>
      <c r="D1560" s="1">
        <v>360</v>
      </c>
      <c r="E1560" s="86">
        <f t="shared" si="83"/>
        <v>347.90737083856237</v>
      </c>
      <c r="F1560" s="9">
        <f t="shared" si="82"/>
        <v>14650569924.787348</v>
      </c>
      <c r="G1560" s="1"/>
      <c r="H1560" s="1"/>
      <c r="I1560" s="1"/>
      <c r="J1560" s="1"/>
      <c r="K1560" s="1"/>
    </row>
    <row r="1561" spans="1:11">
      <c r="A1561" s="9">
        <f t="shared" si="81"/>
        <v>1525.9872</v>
      </c>
      <c r="B1561" s="1">
        <v>25.433119999999999</v>
      </c>
      <c r="C1561" s="1">
        <v>39.939</v>
      </c>
      <c r="D1561" s="1">
        <v>420</v>
      </c>
      <c r="E1561" s="86">
        <f t="shared" si="83"/>
        <v>348.04680385098067</v>
      </c>
      <c r="F1561" s="9">
        <f t="shared" si="82"/>
        <v>14674070449.813871</v>
      </c>
      <c r="G1561" s="1"/>
      <c r="H1561" s="1"/>
      <c r="I1561" s="1"/>
      <c r="J1561" s="1"/>
      <c r="K1561" s="1"/>
    </row>
    <row r="1562" spans="1:11">
      <c r="A1562" s="9">
        <f t="shared" si="81"/>
        <v>1526.9874</v>
      </c>
      <c r="B1562" s="1">
        <v>25.44979</v>
      </c>
      <c r="C1562" s="1">
        <v>39.831000000000003</v>
      </c>
      <c r="D1562" s="1">
        <v>408</v>
      </c>
      <c r="E1562" s="86">
        <f t="shared" si="83"/>
        <v>348.3662804778283</v>
      </c>
      <c r="F1562" s="9">
        <f t="shared" si="82"/>
        <v>14728022748.440353</v>
      </c>
      <c r="G1562" s="1"/>
      <c r="H1562" s="1"/>
      <c r="I1562" s="1"/>
      <c r="J1562" s="1"/>
      <c r="K1562" s="1"/>
    </row>
    <row r="1563" spans="1:11">
      <c r="A1563" s="9">
        <f t="shared" si="81"/>
        <v>1527.9869999999999</v>
      </c>
      <c r="B1563" s="1">
        <v>25.466449999999998</v>
      </c>
      <c r="C1563" s="1">
        <v>39.831000000000003</v>
      </c>
      <c r="D1563" s="1">
        <v>382</v>
      </c>
      <c r="E1563" s="86">
        <f t="shared" si="83"/>
        <v>348.75656659491841</v>
      </c>
      <c r="F1563" s="9">
        <f t="shared" si="82"/>
        <v>14794134884.986471</v>
      </c>
      <c r="G1563" s="1"/>
      <c r="H1563" s="1"/>
      <c r="I1563" s="1"/>
      <c r="J1563" s="1"/>
      <c r="K1563" s="1"/>
    </row>
    <row r="1564" spans="1:11">
      <c r="A1564" s="9">
        <f t="shared" si="81"/>
        <v>1528.9872</v>
      </c>
      <c r="B1564" s="1">
        <v>25.48312</v>
      </c>
      <c r="C1564" s="1">
        <v>40.265999999999998</v>
      </c>
      <c r="D1564" s="1">
        <v>371</v>
      </c>
      <c r="E1564" s="86">
        <f t="shared" si="83"/>
        <v>349.2122153183862</v>
      </c>
      <c r="F1564" s="9">
        <f t="shared" si="82"/>
        <v>14871600387.482222</v>
      </c>
      <c r="G1564" s="1"/>
      <c r="H1564" s="1"/>
      <c r="I1564" s="1"/>
      <c r="J1564" s="1"/>
      <c r="K1564" s="1"/>
    </row>
    <row r="1565" spans="1:11">
      <c r="A1565" s="9">
        <f t="shared" si="81"/>
        <v>1529.9868000000001</v>
      </c>
      <c r="B1565" s="1">
        <v>25.499780000000001</v>
      </c>
      <c r="C1565" s="1">
        <v>39.616999999999997</v>
      </c>
      <c r="D1565" s="1">
        <v>365</v>
      </c>
      <c r="E1565" s="86">
        <f t="shared" si="83"/>
        <v>349.70358337081802</v>
      </c>
      <c r="F1565" s="9">
        <f t="shared" si="82"/>
        <v>14955479090.812681</v>
      </c>
      <c r="G1565" s="1"/>
      <c r="H1565" s="1"/>
      <c r="I1565" s="1"/>
      <c r="J1565" s="1"/>
      <c r="K1565" s="1"/>
    </row>
    <row r="1566" spans="1:11">
      <c r="A1566" s="9">
        <f t="shared" si="81"/>
        <v>1530.9869999999999</v>
      </c>
      <c r="B1566" s="1">
        <v>25.516449999999999</v>
      </c>
      <c r="C1566" s="1">
        <v>39.723999999999997</v>
      </c>
      <c r="D1566" s="1">
        <v>373</v>
      </c>
      <c r="E1566" s="86">
        <f t="shared" si="83"/>
        <v>350.1417692653705</v>
      </c>
      <c r="F1566" s="9">
        <f t="shared" si="82"/>
        <v>15030578205.416121</v>
      </c>
      <c r="G1566" s="1"/>
      <c r="H1566" s="1"/>
      <c r="I1566" s="1"/>
      <c r="J1566" s="1"/>
      <c r="K1566" s="1"/>
    </row>
    <row r="1567" spans="1:11">
      <c r="A1567" s="9">
        <f t="shared" si="81"/>
        <v>1531.9872</v>
      </c>
      <c r="B1567" s="1">
        <v>25.53312</v>
      </c>
      <c r="C1567" s="1">
        <v>39.939</v>
      </c>
      <c r="D1567" s="1">
        <v>364</v>
      </c>
      <c r="E1567" s="86">
        <f t="shared" si="83"/>
        <v>350.533940860342</v>
      </c>
      <c r="F1567" s="9">
        <f t="shared" si="82"/>
        <v>15098030613.980856</v>
      </c>
      <c r="G1567" s="1"/>
      <c r="H1567" s="1"/>
      <c r="I1567" s="1"/>
      <c r="J1567" s="1"/>
      <c r="K1567" s="1"/>
    </row>
    <row r="1568" spans="1:11">
      <c r="A1568" s="9">
        <f t="shared" si="81"/>
        <v>1532.9867999999999</v>
      </c>
      <c r="B1568" s="1">
        <v>25.549779999999998</v>
      </c>
      <c r="C1568" s="1">
        <v>39.091999999999999</v>
      </c>
      <c r="D1568" s="1">
        <v>345</v>
      </c>
      <c r="E1568" s="86">
        <f t="shared" si="83"/>
        <v>350.87748387108491</v>
      </c>
      <c r="F1568" s="9">
        <f t="shared" si="82"/>
        <v>15157305364.173296</v>
      </c>
      <c r="G1568" s="1"/>
      <c r="H1568" s="1"/>
      <c r="I1568" s="1"/>
      <c r="J1568" s="1"/>
      <c r="K1568" s="1"/>
    </row>
    <row r="1569" spans="1:11">
      <c r="A1569" s="9">
        <f t="shared" si="81"/>
        <v>1533.9870000000001</v>
      </c>
      <c r="B1569" s="1">
        <v>25.56645</v>
      </c>
      <c r="C1569" s="1">
        <v>38.988</v>
      </c>
      <c r="D1569" s="1">
        <v>363</v>
      </c>
      <c r="E1569" s="86">
        <f t="shared" si="83"/>
        <v>351.2653697271553</v>
      </c>
      <c r="F1569" s="9">
        <f t="shared" si="82"/>
        <v>15224440600.256571</v>
      </c>
      <c r="G1569" s="1"/>
      <c r="H1569" s="1"/>
      <c r="I1569" s="1"/>
      <c r="J1569" s="1"/>
      <c r="K1569" s="1"/>
    </row>
    <row r="1570" spans="1:11">
      <c r="A1570" s="9">
        <f t="shared" si="81"/>
        <v>1534.9866000000002</v>
      </c>
      <c r="B1570" s="1">
        <v>25.583110000000001</v>
      </c>
      <c r="C1570" s="1">
        <v>38.680999999999997</v>
      </c>
      <c r="D1570" s="1">
        <v>342</v>
      </c>
      <c r="E1570" s="86">
        <f t="shared" si="83"/>
        <v>351.66341820968182</v>
      </c>
      <c r="F1570" s="9">
        <f t="shared" si="82"/>
        <v>15293566389.976257</v>
      </c>
      <c r="G1570" s="1"/>
      <c r="H1570" s="1"/>
      <c r="I1570" s="1"/>
      <c r="J1570" s="1"/>
      <c r="K1570" s="1"/>
    </row>
    <row r="1571" spans="1:11">
      <c r="A1571" s="9">
        <f t="shared" si="81"/>
        <v>1535.9867999999999</v>
      </c>
      <c r="B1571" s="1">
        <v>25.599779999999999</v>
      </c>
      <c r="C1571" s="1">
        <v>38.783000000000001</v>
      </c>
      <c r="D1571" s="1">
        <v>302</v>
      </c>
      <c r="E1571" s="86">
        <f t="shared" si="83"/>
        <v>351.86469373201396</v>
      </c>
      <c r="F1571" s="9">
        <f t="shared" si="82"/>
        <v>15328609720.097523</v>
      </c>
      <c r="G1571" s="1"/>
      <c r="H1571" s="1"/>
      <c r="I1571" s="1"/>
      <c r="J1571" s="1"/>
      <c r="K1571" s="1"/>
    </row>
    <row r="1572" spans="1:11">
      <c r="A1572" s="9">
        <f t="shared" si="81"/>
        <v>1536.9870000000001</v>
      </c>
      <c r="B1572" s="1">
        <v>25.61645</v>
      </c>
      <c r="C1572" s="1">
        <v>38.783000000000001</v>
      </c>
      <c r="D1572" s="1">
        <v>361</v>
      </c>
      <c r="E1572" s="86">
        <f t="shared" si="83"/>
        <v>352.1243326757052</v>
      </c>
      <c r="F1572" s="9">
        <f t="shared" si="82"/>
        <v>15373903395.728884</v>
      </c>
      <c r="G1572" s="1"/>
      <c r="H1572" s="1"/>
      <c r="I1572" s="1"/>
      <c r="J1572" s="1"/>
      <c r="K1572" s="1"/>
    </row>
    <row r="1573" spans="1:11">
      <c r="A1573" s="9">
        <f t="shared" ref="A1573:A1636" si="84">B1573*60</f>
        <v>1537.9866</v>
      </c>
      <c r="B1573" s="1">
        <v>25.633109999999999</v>
      </c>
      <c r="C1573" s="1">
        <v>38.783000000000001</v>
      </c>
      <c r="D1573" s="1">
        <v>364</v>
      </c>
      <c r="E1573" s="86">
        <f t="shared" si="83"/>
        <v>352.30553785449712</v>
      </c>
      <c r="F1573" s="9">
        <f t="shared" ref="F1573:F1636" si="85">E1573^4</f>
        <v>15405573823.464298</v>
      </c>
      <c r="G1573" s="1"/>
      <c r="H1573" s="1"/>
      <c r="I1573" s="1"/>
      <c r="J1573" s="1"/>
      <c r="K1573" s="1"/>
    </row>
    <row r="1574" spans="1:11">
      <c r="A1574" s="9">
        <f t="shared" si="84"/>
        <v>1538.9867999999999</v>
      </c>
      <c r="B1574" s="1">
        <v>25.64978</v>
      </c>
      <c r="C1574" s="1">
        <v>38.58</v>
      </c>
      <c r="D1574" s="1">
        <v>370</v>
      </c>
      <c r="E1574" s="86">
        <f t="shared" si="83"/>
        <v>352.53741955799734</v>
      </c>
      <c r="F1574" s="9">
        <f t="shared" si="85"/>
        <v>15446172663.729677</v>
      </c>
      <c r="G1574" s="1"/>
      <c r="H1574" s="1"/>
      <c r="I1574" s="1"/>
      <c r="J1574" s="1"/>
      <c r="K1574" s="1"/>
    </row>
    <row r="1575" spans="1:11">
      <c r="A1575" s="9">
        <f t="shared" si="84"/>
        <v>1539.9870000000001</v>
      </c>
      <c r="B1575" s="1">
        <v>25.666450000000001</v>
      </c>
      <c r="C1575" s="1">
        <v>38.378999999999998</v>
      </c>
      <c r="D1575" s="1">
        <v>379</v>
      </c>
      <c r="E1575" s="86">
        <f t="shared" si="83"/>
        <v>352.88377189968986</v>
      </c>
      <c r="F1575" s="9">
        <f t="shared" si="85"/>
        <v>15506962887.719217</v>
      </c>
      <c r="G1575" s="1"/>
      <c r="H1575" s="1"/>
      <c r="I1575" s="1"/>
      <c r="J1575" s="1"/>
      <c r="K1575" s="1"/>
    </row>
    <row r="1576" spans="1:11">
      <c r="A1576" s="9">
        <f t="shared" si="84"/>
        <v>1540.9866</v>
      </c>
      <c r="B1576" s="1">
        <v>25.683109999999999</v>
      </c>
      <c r="C1576" s="1">
        <v>38.378999999999998</v>
      </c>
      <c r="D1576" s="1">
        <v>386</v>
      </c>
      <c r="E1576" s="86">
        <f t="shared" si="83"/>
        <v>353.37271252279066</v>
      </c>
      <c r="F1576" s="9">
        <f t="shared" si="85"/>
        <v>15593084802.871103</v>
      </c>
      <c r="G1576" s="1"/>
      <c r="H1576" s="1"/>
      <c r="I1576" s="1"/>
      <c r="J1576" s="1"/>
      <c r="K1576" s="1"/>
    </row>
    <row r="1577" spans="1:11">
      <c r="A1577" s="9">
        <f t="shared" si="84"/>
        <v>1541.9868000000001</v>
      </c>
      <c r="B1577" s="1">
        <v>25.699780000000001</v>
      </c>
      <c r="C1577" s="1">
        <v>38.279000000000003</v>
      </c>
      <c r="D1577" s="1">
        <v>381</v>
      </c>
      <c r="E1577" s="86">
        <f t="shared" si="83"/>
        <v>354.05481155949906</v>
      </c>
      <c r="F1577" s="9">
        <f t="shared" si="85"/>
        <v>15713828286.952139</v>
      </c>
      <c r="G1577" s="1"/>
      <c r="H1577" s="1"/>
      <c r="I1577" s="1"/>
      <c r="J1577" s="1"/>
      <c r="K1577" s="1"/>
    </row>
    <row r="1578" spans="1:11">
      <c r="A1578" s="9">
        <f t="shared" si="84"/>
        <v>1542.9869999999999</v>
      </c>
      <c r="B1578" s="1">
        <v>25.716449999999998</v>
      </c>
      <c r="C1578" s="1">
        <v>37.982999999999997</v>
      </c>
      <c r="D1578" s="1">
        <v>414</v>
      </c>
      <c r="E1578" s="86">
        <f t="shared" si="83"/>
        <v>355.01367220876836</v>
      </c>
      <c r="F1578" s="9">
        <f t="shared" si="85"/>
        <v>15884747483.306459</v>
      </c>
      <c r="G1578" s="1"/>
      <c r="H1578" s="1"/>
      <c r="I1578" s="1"/>
      <c r="J1578" s="1"/>
      <c r="K1578" s="1"/>
    </row>
    <row r="1579" spans="1:11">
      <c r="A1579" s="9">
        <f t="shared" si="84"/>
        <v>1543.9866</v>
      </c>
      <c r="B1579" s="1">
        <v>25.73311</v>
      </c>
      <c r="C1579" s="1">
        <v>37.886000000000003</v>
      </c>
      <c r="D1579" s="1">
        <v>406</v>
      </c>
      <c r="E1579" s="86">
        <f t="shared" si="83"/>
        <v>356.15723588501692</v>
      </c>
      <c r="F1579" s="9">
        <f t="shared" si="85"/>
        <v>16090409186.098793</v>
      </c>
      <c r="G1579" s="1"/>
      <c r="H1579" s="1"/>
      <c r="I1579" s="1"/>
      <c r="J1579" s="1"/>
      <c r="K1579" s="1"/>
    </row>
    <row r="1580" spans="1:11">
      <c r="A1580" s="9">
        <f t="shared" si="84"/>
        <v>1544.9868000000001</v>
      </c>
      <c r="B1580" s="1">
        <v>25.749780000000001</v>
      </c>
      <c r="C1580" s="1">
        <v>37.595999999999997</v>
      </c>
      <c r="D1580" s="1">
        <v>389</v>
      </c>
      <c r="E1580" s="86">
        <f t="shared" si="83"/>
        <v>357.35437158616946</v>
      </c>
      <c r="F1580" s="9">
        <f t="shared" si="85"/>
        <v>16307838320.761095</v>
      </c>
      <c r="G1580" s="1"/>
      <c r="H1580" s="1"/>
      <c r="I1580" s="1"/>
      <c r="J1580" s="1"/>
      <c r="K1580" s="1"/>
    </row>
    <row r="1581" spans="1:11">
      <c r="A1581" s="9">
        <f t="shared" si="84"/>
        <v>1545.9869999999999</v>
      </c>
      <c r="B1581" s="1">
        <v>25.766449999999999</v>
      </c>
      <c r="C1581" s="1">
        <v>37.405000000000001</v>
      </c>
      <c r="D1581" s="1">
        <v>394</v>
      </c>
      <c r="E1581" s="86">
        <f t="shared" si="83"/>
        <v>358.62557377184874</v>
      </c>
      <c r="F1581" s="9">
        <f t="shared" si="85"/>
        <v>16541124267.715101</v>
      </c>
      <c r="G1581" s="1"/>
      <c r="H1581" s="1"/>
      <c r="I1581" s="1"/>
      <c r="J1581" s="1"/>
      <c r="K1581" s="1"/>
    </row>
    <row r="1582" spans="1:11">
      <c r="A1582" s="9">
        <f t="shared" si="84"/>
        <v>1546.9866</v>
      </c>
      <c r="B1582" s="1">
        <v>25.783110000000001</v>
      </c>
      <c r="C1582" s="1">
        <v>37.5</v>
      </c>
      <c r="D1582" s="1">
        <v>352</v>
      </c>
      <c r="E1582" s="86">
        <f t="shared" si="83"/>
        <v>359.79899117401419</v>
      </c>
      <c r="F1582" s="9">
        <f t="shared" si="85"/>
        <v>16758678335.742273</v>
      </c>
      <c r="G1582" s="1"/>
      <c r="H1582" s="1"/>
      <c r="I1582" s="1"/>
      <c r="J1582" s="1"/>
      <c r="K1582" s="1"/>
    </row>
    <row r="1583" spans="1:11">
      <c r="A1583" s="9">
        <f t="shared" si="84"/>
        <v>1547.9867999999999</v>
      </c>
      <c r="B1583" s="1">
        <v>25.799779999999998</v>
      </c>
      <c r="C1583" s="1">
        <v>36.569000000000003</v>
      </c>
      <c r="D1583" s="1">
        <v>412</v>
      </c>
      <c r="E1583" s="86">
        <f t="shared" si="83"/>
        <v>361.01753031447464</v>
      </c>
      <c r="F1583" s="9">
        <f t="shared" si="85"/>
        <v>16986862197.657631</v>
      </c>
      <c r="G1583" s="1"/>
      <c r="H1583" s="1"/>
      <c r="I1583" s="1"/>
      <c r="J1583" s="1"/>
      <c r="K1583" s="1"/>
    </row>
    <row r="1584" spans="1:11">
      <c r="A1584" s="9">
        <f t="shared" si="84"/>
        <v>1548.9864</v>
      </c>
      <c r="B1584" s="1">
        <v>25.81644</v>
      </c>
      <c r="C1584" s="1">
        <v>36.844000000000001</v>
      </c>
      <c r="D1584" s="1">
        <v>436</v>
      </c>
      <c r="E1584" s="86">
        <f t="shared" si="83"/>
        <v>362.29002798259199</v>
      </c>
      <c r="F1584" s="9">
        <f t="shared" si="85"/>
        <v>17227629415.121315</v>
      </c>
      <c r="G1584" s="1"/>
      <c r="H1584" s="1"/>
      <c r="I1584" s="1"/>
      <c r="J1584" s="1"/>
      <c r="K1584" s="1"/>
    </row>
    <row r="1585" spans="1:11">
      <c r="A1585" s="9">
        <f t="shared" si="84"/>
        <v>1549.9866000000002</v>
      </c>
      <c r="B1585" s="1">
        <v>25.833110000000001</v>
      </c>
      <c r="C1585" s="1">
        <v>36.569000000000003</v>
      </c>
      <c r="D1585" s="1">
        <v>385</v>
      </c>
      <c r="E1585" s="86">
        <f t="shared" si="83"/>
        <v>363.54156429162339</v>
      </c>
      <c r="F1585" s="9">
        <f t="shared" si="85"/>
        <v>17466918203.61198</v>
      </c>
      <c r="G1585" s="1"/>
      <c r="H1585" s="1"/>
      <c r="I1585" s="1"/>
      <c r="J1585" s="1"/>
      <c r="K1585" s="1"/>
    </row>
    <row r="1586" spans="1:11">
      <c r="A1586" s="9">
        <f t="shared" si="84"/>
        <v>1550.9867999999999</v>
      </c>
      <c r="B1586" s="1">
        <v>25.849779999999999</v>
      </c>
      <c r="C1586" s="1">
        <v>36.389000000000003</v>
      </c>
      <c r="D1586" s="1">
        <v>386</v>
      </c>
      <c r="E1586" s="86">
        <f t="shared" si="83"/>
        <v>364.59221319226776</v>
      </c>
      <c r="F1586" s="9">
        <f t="shared" si="85"/>
        <v>17669715449.707848</v>
      </c>
      <c r="G1586" s="1"/>
      <c r="H1586" s="1"/>
      <c r="I1586" s="1"/>
      <c r="J1586" s="1"/>
      <c r="K1586" s="1"/>
    </row>
    <row r="1587" spans="1:11">
      <c r="A1587" s="9">
        <f t="shared" si="84"/>
        <v>1551.9864</v>
      </c>
      <c r="B1587" s="1">
        <v>25.866440000000001</v>
      </c>
      <c r="C1587" s="1">
        <v>36.389000000000003</v>
      </c>
      <c r="D1587" s="1">
        <v>407</v>
      </c>
      <c r="E1587" s="86">
        <f t="shared" si="83"/>
        <v>365.5589660236318</v>
      </c>
      <c r="F1587" s="9">
        <f t="shared" si="85"/>
        <v>17857874274.211452</v>
      </c>
      <c r="G1587" s="1"/>
      <c r="H1587" s="1"/>
      <c r="I1587" s="1"/>
      <c r="J1587" s="1"/>
      <c r="K1587" s="1"/>
    </row>
    <row r="1588" spans="1:11">
      <c r="A1588" s="9">
        <f t="shared" si="84"/>
        <v>1552.9866</v>
      </c>
      <c r="B1588" s="1">
        <v>25.883109999999999</v>
      </c>
      <c r="C1588" s="1">
        <v>36.569000000000003</v>
      </c>
      <c r="D1588" s="1">
        <v>388</v>
      </c>
      <c r="E1588" s="86">
        <f t="shared" si="83"/>
        <v>366.46981479104471</v>
      </c>
      <c r="F1588" s="9">
        <f t="shared" si="85"/>
        <v>18036523616.106796</v>
      </c>
      <c r="G1588" s="1"/>
      <c r="H1588" s="1"/>
      <c r="I1588" s="1"/>
      <c r="J1588" s="1"/>
      <c r="K1588" s="1"/>
    </row>
    <row r="1589" spans="1:11">
      <c r="A1589" s="9">
        <f t="shared" si="84"/>
        <v>1553.9867999999999</v>
      </c>
      <c r="B1589" s="1">
        <v>25.89978</v>
      </c>
      <c r="C1589" s="1">
        <v>36.569000000000003</v>
      </c>
      <c r="D1589" s="1">
        <v>364</v>
      </c>
      <c r="E1589" s="86">
        <f t="shared" si="83"/>
        <v>367.28905980711818</v>
      </c>
      <c r="F1589" s="9">
        <f t="shared" si="85"/>
        <v>18198348183.459496</v>
      </c>
      <c r="G1589" s="1"/>
      <c r="H1589" s="1"/>
      <c r="I1589" s="1"/>
      <c r="J1589" s="1"/>
      <c r="K1589" s="1"/>
    </row>
    <row r="1590" spans="1:11">
      <c r="A1590" s="9">
        <f t="shared" si="84"/>
        <v>1554.9864</v>
      </c>
      <c r="B1590" s="1">
        <v>25.916440000000001</v>
      </c>
      <c r="C1590" s="1">
        <v>36.569000000000003</v>
      </c>
      <c r="D1590" s="1">
        <v>357</v>
      </c>
      <c r="E1590" s="86">
        <f t="shared" si="83"/>
        <v>368.02067059118599</v>
      </c>
      <c r="F1590" s="9">
        <f t="shared" si="85"/>
        <v>18343780684.166603</v>
      </c>
      <c r="G1590" s="1"/>
      <c r="H1590" s="1"/>
      <c r="I1590" s="1"/>
      <c r="J1590" s="1"/>
      <c r="K1590" s="1"/>
    </row>
    <row r="1591" spans="1:11">
      <c r="A1591" s="9">
        <f t="shared" si="84"/>
        <v>1555.9866</v>
      </c>
      <c r="B1591" s="1">
        <v>25.933109999999999</v>
      </c>
      <c r="C1591" s="1">
        <v>36.569000000000003</v>
      </c>
      <c r="D1591" s="1">
        <v>412</v>
      </c>
      <c r="E1591" s="86">
        <f t="shared" si="83"/>
        <v>368.81600362263322</v>
      </c>
      <c r="F1591" s="9">
        <f t="shared" si="85"/>
        <v>18502867148.948498</v>
      </c>
      <c r="G1591" s="1"/>
      <c r="H1591" s="1"/>
      <c r="I1591" s="1"/>
      <c r="J1591" s="1"/>
      <c r="K1591" s="1"/>
    </row>
    <row r="1592" spans="1:11">
      <c r="A1592" s="9">
        <f t="shared" si="84"/>
        <v>1556.9868000000001</v>
      </c>
      <c r="B1592" s="1">
        <v>25.949780000000001</v>
      </c>
      <c r="C1592" s="1">
        <v>36.659999999999997</v>
      </c>
      <c r="D1592" s="1">
        <v>472</v>
      </c>
      <c r="E1592" s="86">
        <f t="shared" si="83"/>
        <v>369.88246488243067</v>
      </c>
      <c r="F1592" s="9">
        <f t="shared" si="85"/>
        <v>18717807319.589645</v>
      </c>
      <c r="G1592" s="1"/>
      <c r="H1592" s="1"/>
      <c r="I1592" s="1"/>
      <c r="J1592" s="1"/>
      <c r="K1592" s="1"/>
    </row>
    <row r="1593" spans="1:11">
      <c r="A1593" s="9">
        <f t="shared" si="84"/>
        <v>1557.9864</v>
      </c>
      <c r="B1593" s="1">
        <v>25.966439999999999</v>
      </c>
      <c r="C1593" s="1">
        <v>37.029000000000003</v>
      </c>
      <c r="D1593" s="1">
        <v>411</v>
      </c>
      <c r="E1593" s="86">
        <f t="shared" si="83"/>
        <v>371.06996758378216</v>
      </c>
      <c r="F1593" s="9">
        <f t="shared" si="85"/>
        <v>18959340450.17453</v>
      </c>
      <c r="G1593" s="1"/>
      <c r="H1593" s="1"/>
      <c r="I1593" s="1"/>
      <c r="J1593" s="1"/>
      <c r="K1593" s="1"/>
    </row>
    <row r="1594" spans="1:11">
      <c r="A1594" s="9">
        <f t="shared" si="84"/>
        <v>1558.9866</v>
      </c>
      <c r="B1594" s="1">
        <v>25.98311</v>
      </c>
      <c r="C1594" s="1">
        <v>37.216000000000001</v>
      </c>
      <c r="D1594" s="1">
        <v>381</v>
      </c>
      <c r="E1594" s="86">
        <f t="shared" si="83"/>
        <v>372.22150853887587</v>
      </c>
      <c r="F1594" s="9">
        <f t="shared" si="85"/>
        <v>19195784229.51207</v>
      </c>
      <c r="G1594" s="1"/>
      <c r="H1594" s="1"/>
      <c r="I1594" s="1"/>
      <c r="J1594" s="1"/>
      <c r="K1594" s="1"/>
    </row>
    <row r="1595" spans="1:11">
      <c r="A1595" s="9">
        <f t="shared" si="84"/>
        <v>1559.9862000000001</v>
      </c>
      <c r="B1595" s="1">
        <v>25.999770000000002</v>
      </c>
      <c r="C1595" s="1">
        <v>36.569000000000003</v>
      </c>
      <c r="D1595" s="1">
        <v>378</v>
      </c>
      <c r="E1595" s="86">
        <f t="shared" si="83"/>
        <v>373.39523865127001</v>
      </c>
      <c r="F1595" s="9">
        <f t="shared" si="85"/>
        <v>19439052960.389858</v>
      </c>
      <c r="G1595" s="1"/>
      <c r="H1595" s="1"/>
      <c r="I1595" s="1"/>
      <c r="J1595" s="1"/>
      <c r="K1595" s="1"/>
    </row>
    <row r="1596" spans="1:11">
      <c r="A1596" s="9">
        <f t="shared" si="84"/>
        <v>1560.9864</v>
      </c>
      <c r="B1596" s="1">
        <v>26.016439999999999</v>
      </c>
      <c r="C1596" s="1">
        <v>36.752000000000002</v>
      </c>
      <c r="D1596" s="1">
        <v>414</v>
      </c>
      <c r="E1596" s="86">
        <f t="shared" si="83"/>
        <v>374.82329721655691</v>
      </c>
      <c r="F1596" s="9">
        <f t="shared" si="85"/>
        <v>19738143718.485844</v>
      </c>
      <c r="G1596" s="1"/>
      <c r="H1596" s="1"/>
      <c r="I1596" s="1"/>
      <c r="J1596" s="1"/>
      <c r="K1596" s="1"/>
    </row>
    <row r="1597" spans="1:11">
      <c r="A1597" s="9">
        <f t="shared" si="84"/>
        <v>1561.9866</v>
      </c>
      <c r="B1597" s="1">
        <v>26.033110000000001</v>
      </c>
      <c r="C1597" s="1">
        <v>36.752000000000002</v>
      </c>
      <c r="D1597" s="1">
        <v>387</v>
      </c>
      <c r="E1597" s="86">
        <f t="shared" ref="E1597:E1660" si="86">(AVERAGE(D1573:D1597)-E1596)*(2/(1+25))+E1596</f>
        <v>376.2215051229756</v>
      </c>
      <c r="F1597" s="9">
        <f t="shared" si="85"/>
        <v>20034313536.052765</v>
      </c>
      <c r="G1597" s="1"/>
      <c r="H1597" s="1"/>
      <c r="I1597" s="1"/>
      <c r="J1597" s="1"/>
      <c r="K1597" s="1"/>
    </row>
    <row r="1598" spans="1:11">
      <c r="A1598" s="9">
        <f t="shared" si="84"/>
        <v>1562.9861999999998</v>
      </c>
      <c r="B1598" s="1">
        <v>26.049769999999999</v>
      </c>
      <c r="C1598" s="1">
        <v>36.844000000000001</v>
      </c>
      <c r="D1598" s="1">
        <v>367</v>
      </c>
      <c r="E1598" s="86">
        <f t="shared" si="86"/>
        <v>377.52138934428518</v>
      </c>
      <c r="F1598" s="9">
        <f t="shared" si="85"/>
        <v>20312634334.278893</v>
      </c>
      <c r="G1598" s="1"/>
      <c r="H1598" s="1"/>
      <c r="I1598" s="1"/>
      <c r="J1598" s="1"/>
      <c r="K1598" s="1"/>
    </row>
    <row r="1599" spans="1:11">
      <c r="A1599" s="9">
        <f t="shared" si="84"/>
        <v>1563.9864</v>
      </c>
      <c r="B1599" s="1">
        <v>26.06644</v>
      </c>
      <c r="C1599" s="1">
        <v>37.029000000000003</v>
      </c>
      <c r="D1599" s="1">
        <v>372</v>
      </c>
      <c r="E1599" s="86">
        <f t="shared" si="86"/>
        <v>378.72743631780173</v>
      </c>
      <c r="F1599" s="9">
        <f t="shared" si="85"/>
        <v>20573447476.745499</v>
      </c>
      <c r="G1599" s="1"/>
      <c r="H1599" s="1"/>
      <c r="I1599" s="1"/>
      <c r="J1599" s="1"/>
      <c r="K1599" s="1"/>
    </row>
    <row r="1600" spans="1:11">
      <c r="A1600" s="9">
        <f t="shared" si="84"/>
        <v>1564.9866000000002</v>
      </c>
      <c r="B1600" s="1">
        <v>26.083110000000001</v>
      </c>
      <c r="C1600" s="1">
        <v>37.216000000000001</v>
      </c>
      <c r="D1600" s="1">
        <v>420</v>
      </c>
      <c r="E1600" s="86">
        <f t="shared" si="86"/>
        <v>379.96686429335546</v>
      </c>
      <c r="F1600" s="9">
        <f t="shared" si="85"/>
        <v>20844088061.25029</v>
      </c>
      <c r="G1600" s="1"/>
      <c r="H1600" s="1"/>
      <c r="I1600" s="1"/>
      <c r="J1600" s="1"/>
      <c r="K1600" s="1"/>
    </row>
    <row r="1601" spans="1:11">
      <c r="A1601" s="9">
        <f t="shared" si="84"/>
        <v>1565.9862000000001</v>
      </c>
      <c r="B1601" s="1">
        <v>26.099769999999999</v>
      </c>
      <c r="C1601" s="1">
        <v>37.31</v>
      </c>
      <c r="D1601" s="1">
        <v>389</v>
      </c>
      <c r="E1601" s="86">
        <f t="shared" si="86"/>
        <v>381.1201824246358</v>
      </c>
      <c r="F1601" s="9">
        <f t="shared" si="85"/>
        <v>21098315904.354115</v>
      </c>
      <c r="G1601" s="1"/>
      <c r="H1601" s="1"/>
      <c r="I1601" s="1"/>
      <c r="J1601" s="1"/>
      <c r="K1601" s="1"/>
    </row>
    <row r="1602" spans="1:11">
      <c r="A1602" s="9">
        <f t="shared" si="84"/>
        <v>1566.9864</v>
      </c>
      <c r="B1602" s="1">
        <v>26.116440000000001</v>
      </c>
      <c r="C1602" s="1">
        <v>37.405000000000001</v>
      </c>
      <c r="D1602" s="1">
        <v>387</v>
      </c>
      <c r="E1602" s="86">
        <f t="shared" si="86"/>
        <v>382.20324531504843</v>
      </c>
      <c r="F1602" s="9">
        <f t="shared" si="85"/>
        <v>21339167944.749794</v>
      </c>
      <c r="G1602" s="1"/>
      <c r="H1602" s="1"/>
      <c r="I1602" s="1"/>
      <c r="J1602" s="1"/>
      <c r="K1602" s="1"/>
    </row>
    <row r="1603" spans="1:11">
      <c r="A1603" s="9">
        <f t="shared" si="84"/>
        <v>1567.9866</v>
      </c>
      <c r="B1603" s="1">
        <v>26.133109999999999</v>
      </c>
      <c r="C1603" s="1">
        <v>37.692</v>
      </c>
      <c r="D1603" s="1">
        <v>351</v>
      </c>
      <c r="E1603" s="86">
        <f t="shared" si="86"/>
        <v>383.0091495215832</v>
      </c>
      <c r="F1603" s="9">
        <f t="shared" si="85"/>
        <v>21519718944.231251</v>
      </c>
      <c r="G1603" s="1"/>
      <c r="H1603" s="1"/>
      <c r="I1603" s="1"/>
      <c r="J1603" s="1"/>
      <c r="K1603" s="1"/>
    </row>
    <row r="1604" spans="1:11">
      <c r="A1604" s="9">
        <f t="shared" si="84"/>
        <v>1568.9862000000001</v>
      </c>
      <c r="B1604" s="1">
        <v>26.14977</v>
      </c>
      <c r="C1604" s="1">
        <v>36.936</v>
      </c>
      <c r="D1604" s="1">
        <v>371</v>
      </c>
      <c r="E1604" s="86">
        <f t="shared" si="86"/>
        <v>383.64536878915374</v>
      </c>
      <c r="F1604" s="9">
        <f t="shared" si="85"/>
        <v>21663061855.092464</v>
      </c>
      <c r="G1604" s="1"/>
      <c r="H1604" s="1"/>
      <c r="I1604" s="1"/>
      <c r="J1604" s="1"/>
      <c r="K1604" s="1"/>
    </row>
    <row r="1605" spans="1:11">
      <c r="A1605" s="9">
        <f t="shared" si="84"/>
        <v>1569.9864</v>
      </c>
      <c r="B1605" s="1">
        <v>26.166440000000001</v>
      </c>
      <c r="C1605" s="1">
        <v>37.216000000000001</v>
      </c>
      <c r="D1605" s="1">
        <v>420</v>
      </c>
      <c r="E1605" s="86">
        <f t="shared" si="86"/>
        <v>384.32803272844961</v>
      </c>
      <c r="F1605" s="9">
        <f t="shared" si="85"/>
        <v>21817664117.857044</v>
      </c>
      <c r="G1605" s="1"/>
      <c r="H1605" s="1"/>
      <c r="I1605" s="1"/>
      <c r="J1605" s="1"/>
      <c r="K1605" s="1"/>
    </row>
    <row r="1606" spans="1:11">
      <c r="A1606" s="9">
        <f t="shared" si="84"/>
        <v>1570.9866</v>
      </c>
      <c r="B1606" s="1">
        <v>26.183109999999999</v>
      </c>
      <c r="C1606" s="1">
        <v>37.5</v>
      </c>
      <c r="D1606" s="1">
        <v>409</v>
      </c>
      <c r="E1606" s="86">
        <f t="shared" si="86"/>
        <v>385.00433790318425</v>
      </c>
      <c r="F1606" s="9">
        <f t="shared" si="85"/>
        <v>21971640839.712593</v>
      </c>
      <c r="G1606" s="1"/>
      <c r="H1606" s="1"/>
      <c r="I1606" s="1"/>
      <c r="J1606" s="1"/>
      <c r="K1606" s="1"/>
    </row>
    <row r="1607" spans="1:11">
      <c r="A1607" s="9">
        <f t="shared" si="84"/>
        <v>1571.9862000000001</v>
      </c>
      <c r="B1607" s="1">
        <v>26.199770000000001</v>
      </c>
      <c r="C1607" s="1">
        <v>37.982999999999997</v>
      </c>
      <c r="D1607" s="1">
        <v>389</v>
      </c>
      <c r="E1607" s="86">
        <f t="shared" si="86"/>
        <v>385.74246575678546</v>
      </c>
      <c r="F1607" s="9">
        <f t="shared" si="85"/>
        <v>22140621574.269062</v>
      </c>
      <c r="G1607" s="1"/>
      <c r="H1607" s="1"/>
      <c r="I1607" s="1"/>
      <c r="J1607" s="1"/>
      <c r="K1607" s="1"/>
    </row>
    <row r="1608" spans="1:11">
      <c r="A1608" s="9">
        <f t="shared" si="84"/>
        <v>1572.9864</v>
      </c>
      <c r="B1608" s="1">
        <v>26.216439999999999</v>
      </c>
      <c r="C1608" s="1">
        <v>38.478999999999999</v>
      </c>
      <c r="D1608" s="1">
        <v>354</v>
      </c>
      <c r="E1608" s="86">
        <f t="shared" si="86"/>
        <v>386.24535300626349</v>
      </c>
      <c r="F1608" s="9">
        <f t="shared" si="85"/>
        <v>22256305270.371532</v>
      </c>
      <c r="G1608" s="1"/>
      <c r="H1608" s="1"/>
      <c r="I1608" s="1"/>
      <c r="J1608" s="1"/>
      <c r="K1608" s="1"/>
    </row>
    <row r="1609" spans="1:11">
      <c r="A1609" s="9">
        <f t="shared" si="84"/>
        <v>1573.9860000000001</v>
      </c>
      <c r="B1609" s="1">
        <v>26.2331</v>
      </c>
      <c r="C1609" s="1">
        <v>38.988</v>
      </c>
      <c r="D1609" s="1">
        <v>374</v>
      </c>
      <c r="E1609" s="86">
        <f t="shared" si="86"/>
        <v>386.51878739039705</v>
      </c>
      <c r="F1609" s="9">
        <f t="shared" si="85"/>
        <v>22319395784.529488</v>
      </c>
      <c r="G1609" s="1"/>
      <c r="H1609" s="1"/>
      <c r="I1609" s="1"/>
      <c r="J1609" s="1"/>
      <c r="K1609" s="1"/>
    </row>
    <row r="1610" spans="1:11">
      <c r="A1610" s="9">
        <f t="shared" si="84"/>
        <v>1574.9862000000001</v>
      </c>
      <c r="B1610" s="1">
        <v>26.249770000000002</v>
      </c>
      <c r="C1610" s="1">
        <v>39.511000000000003</v>
      </c>
      <c r="D1610" s="1">
        <v>386</v>
      </c>
      <c r="E1610" s="86">
        <f t="shared" si="86"/>
        <v>386.77426528344341</v>
      </c>
      <c r="F1610" s="9">
        <f t="shared" si="85"/>
        <v>22378464251.958786</v>
      </c>
      <c r="G1610" s="1"/>
      <c r="H1610" s="1"/>
      <c r="I1610" s="1"/>
      <c r="J1610" s="1"/>
      <c r="K1610" s="1"/>
    </row>
    <row r="1611" spans="1:11">
      <c r="A1611" s="9">
        <f t="shared" si="84"/>
        <v>1575.9864</v>
      </c>
      <c r="B1611" s="1">
        <v>26.266439999999999</v>
      </c>
      <c r="C1611" s="1">
        <v>39.831000000000003</v>
      </c>
      <c r="D1611" s="1">
        <v>352</v>
      </c>
      <c r="E1611" s="86">
        <f t="shared" si="86"/>
        <v>386.90547564625547</v>
      </c>
      <c r="F1611" s="9">
        <f t="shared" si="85"/>
        <v>22408846634.51223</v>
      </c>
      <c r="G1611" s="1"/>
      <c r="H1611" s="1"/>
      <c r="I1611" s="1"/>
      <c r="J1611" s="1"/>
      <c r="K1611" s="1"/>
    </row>
    <row r="1612" spans="1:11">
      <c r="A1612" s="9">
        <f t="shared" si="84"/>
        <v>1576.9860000000001</v>
      </c>
      <c r="B1612" s="1">
        <v>26.283100000000001</v>
      </c>
      <c r="C1612" s="1">
        <v>40.265999999999998</v>
      </c>
      <c r="D1612" s="1">
        <v>337</v>
      </c>
      <c r="E1612" s="86">
        <f t="shared" si="86"/>
        <v>386.81120828885122</v>
      </c>
      <c r="F1612" s="9">
        <f t="shared" si="85"/>
        <v>22387015453.585415</v>
      </c>
      <c r="G1612" s="1"/>
      <c r="H1612" s="1"/>
      <c r="I1612" s="1"/>
      <c r="J1612" s="1"/>
      <c r="K1612" s="1"/>
    </row>
    <row r="1613" spans="1:11">
      <c r="A1613" s="9">
        <f t="shared" si="84"/>
        <v>1577.9861999999998</v>
      </c>
      <c r="B1613" s="1">
        <v>26.299769999999999</v>
      </c>
      <c r="C1613" s="1">
        <v>40.710999999999999</v>
      </c>
      <c r="D1613" s="1">
        <v>329</v>
      </c>
      <c r="E1613" s="86">
        <f t="shared" si="86"/>
        <v>386.54265380509344</v>
      </c>
      <c r="F1613" s="9">
        <f t="shared" si="85"/>
        <v>22324908927.098618</v>
      </c>
      <c r="G1613" s="1"/>
      <c r="H1613" s="1"/>
      <c r="I1613" s="1"/>
      <c r="J1613" s="1"/>
      <c r="K1613" s="1"/>
    </row>
    <row r="1614" spans="1:11">
      <c r="A1614" s="9">
        <f t="shared" si="84"/>
        <v>1578.9864</v>
      </c>
      <c r="B1614" s="1">
        <v>26.31644</v>
      </c>
      <c r="C1614" s="1">
        <v>40.938000000000002</v>
      </c>
      <c r="D1614" s="1">
        <v>246</v>
      </c>
      <c r="E1614" s="86">
        <f t="shared" si="86"/>
        <v>385.93168043547087</v>
      </c>
      <c r="F1614" s="9">
        <f t="shared" si="85"/>
        <v>22184095284.401184</v>
      </c>
      <c r="G1614" s="1"/>
      <c r="H1614" s="1"/>
      <c r="I1614" s="1"/>
      <c r="J1614" s="1"/>
      <c r="K1614" s="1"/>
    </row>
    <row r="1615" spans="1:11">
      <c r="A1615" s="9">
        <f t="shared" si="84"/>
        <v>1579.9860000000001</v>
      </c>
      <c r="B1615" s="1">
        <v>26.333100000000002</v>
      </c>
      <c r="C1615" s="1">
        <v>41.165999999999997</v>
      </c>
      <c r="D1615" s="1">
        <v>305</v>
      </c>
      <c r="E1615" s="86">
        <f t="shared" si="86"/>
        <v>385.20770501735774</v>
      </c>
      <c r="F1615" s="9">
        <f t="shared" si="85"/>
        <v>22018101103.927177</v>
      </c>
      <c r="G1615" s="1"/>
      <c r="H1615" s="1"/>
      <c r="I1615" s="1"/>
      <c r="J1615" s="1"/>
      <c r="K1615" s="1"/>
    </row>
    <row r="1616" spans="1:11">
      <c r="A1616" s="9">
        <f t="shared" si="84"/>
        <v>1580.9862000000001</v>
      </c>
      <c r="B1616" s="1">
        <v>26.349769999999999</v>
      </c>
      <c r="C1616" s="1">
        <v>41.396999999999998</v>
      </c>
      <c r="D1616" s="1">
        <v>338</v>
      </c>
      <c r="E1616" s="86">
        <f t="shared" si="86"/>
        <v>384.31172770833024</v>
      </c>
      <c r="F1616" s="9">
        <f t="shared" si="85"/>
        <v>21813961917.81292</v>
      </c>
      <c r="G1616" s="1"/>
      <c r="H1616" s="1"/>
      <c r="I1616" s="1"/>
      <c r="J1616" s="1"/>
      <c r="K1616" s="1"/>
    </row>
    <row r="1617" spans="1:11">
      <c r="A1617" s="9">
        <f t="shared" si="84"/>
        <v>1581.9864</v>
      </c>
      <c r="B1617" s="1">
        <v>26.366440000000001</v>
      </c>
      <c r="C1617" s="1">
        <v>41.396999999999998</v>
      </c>
      <c r="D1617" s="1">
        <v>342</v>
      </c>
      <c r="E1617" s="86">
        <f t="shared" si="86"/>
        <v>383.08467173076639</v>
      </c>
      <c r="F1617" s="9">
        <f t="shared" si="85"/>
        <v>21536697102.316521</v>
      </c>
      <c r="G1617" s="1"/>
      <c r="H1617" s="1"/>
      <c r="I1617" s="1"/>
      <c r="J1617" s="1"/>
      <c r="K1617" s="1"/>
    </row>
    <row r="1618" spans="1:11">
      <c r="A1618" s="9">
        <f t="shared" si="84"/>
        <v>1582.9859999999999</v>
      </c>
      <c r="B1618" s="1">
        <v>26.383099999999999</v>
      </c>
      <c r="C1618" s="1">
        <v>41.631</v>
      </c>
      <c r="D1618" s="1">
        <v>344</v>
      </c>
      <c r="E1618" s="86">
        <f t="shared" si="86"/>
        <v>381.74585082839974</v>
      </c>
      <c r="F1618" s="9">
        <f t="shared" si="85"/>
        <v>21237202187.325821</v>
      </c>
      <c r="G1618" s="1"/>
      <c r="H1618" s="1"/>
      <c r="I1618" s="1"/>
      <c r="J1618" s="1"/>
      <c r="K1618" s="1"/>
    </row>
    <row r="1619" spans="1:11">
      <c r="A1619" s="9">
        <f t="shared" si="84"/>
        <v>1583.9862000000001</v>
      </c>
      <c r="B1619" s="1">
        <v>26.39977</v>
      </c>
      <c r="C1619" s="1">
        <v>40.823999999999998</v>
      </c>
      <c r="D1619" s="1">
        <v>341</v>
      </c>
      <c r="E1619" s="86">
        <f t="shared" si="86"/>
        <v>380.38693922621513</v>
      </c>
      <c r="F1619" s="9">
        <f t="shared" si="85"/>
        <v>20936418324.074833</v>
      </c>
      <c r="G1619" s="1"/>
      <c r="H1619" s="1"/>
      <c r="I1619" s="1"/>
      <c r="J1619" s="1"/>
      <c r="K1619" s="1"/>
    </row>
    <row r="1620" spans="1:11">
      <c r="A1620" s="9">
        <f t="shared" si="84"/>
        <v>1584.9864</v>
      </c>
      <c r="B1620" s="1">
        <v>26.416440000000001</v>
      </c>
      <c r="C1620" s="1">
        <v>40.598999999999997</v>
      </c>
      <c r="D1620" s="1">
        <v>347</v>
      </c>
      <c r="E1620" s="86">
        <f t="shared" si="86"/>
        <v>379.03717467035244</v>
      </c>
      <c r="F1620" s="9">
        <f t="shared" si="85"/>
        <v>20640833219.256561</v>
      </c>
      <c r="G1620" s="1"/>
      <c r="H1620" s="1"/>
      <c r="I1620" s="1"/>
      <c r="J1620" s="1"/>
      <c r="K1620" s="1"/>
    </row>
    <row r="1621" spans="1:11">
      <c r="A1621" s="9">
        <f t="shared" si="84"/>
        <v>1585.9859999999999</v>
      </c>
      <c r="B1621" s="1">
        <v>26.4331</v>
      </c>
      <c r="C1621" s="1">
        <v>40.156999999999996</v>
      </c>
      <c r="D1621" s="1">
        <v>358</v>
      </c>
      <c r="E1621" s="86">
        <f t="shared" si="86"/>
        <v>377.61893046494072</v>
      </c>
      <c r="F1621" s="9">
        <f t="shared" si="85"/>
        <v>20333635370.842579</v>
      </c>
      <c r="G1621" s="1"/>
      <c r="H1621" s="1"/>
      <c r="I1621" s="1"/>
      <c r="J1621" s="1"/>
      <c r="K1621" s="1"/>
    </row>
    <row r="1622" spans="1:11">
      <c r="A1622" s="9">
        <f t="shared" si="84"/>
        <v>1586.9862000000001</v>
      </c>
      <c r="B1622" s="1">
        <v>26.449770000000001</v>
      </c>
      <c r="C1622" s="1">
        <v>39.511000000000003</v>
      </c>
      <c r="D1622" s="1">
        <v>338</v>
      </c>
      <c r="E1622" s="86">
        <f t="shared" si="86"/>
        <v>376.15901273686836</v>
      </c>
      <c r="F1622" s="9">
        <f t="shared" si="85"/>
        <v>20021005629.61348</v>
      </c>
      <c r="G1622" s="1"/>
      <c r="H1622" s="1"/>
      <c r="I1622" s="1"/>
      <c r="J1622" s="1"/>
      <c r="K1622" s="1"/>
    </row>
    <row r="1623" spans="1:11">
      <c r="A1623" s="9">
        <f t="shared" si="84"/>
        <v>1587.9857999999999</v>
      </c>
      <c r="B1623" s="1">
        <v>26.466429999999999</v>
      </c>
      <c r="C1623" s="1">
        <v>39.299999999999997</v>
      </c>
      <c r="D1623" s="1">
        <v>329</v>
      </c>
      <c r="E1623" s="86">
        <f t="shared" si="86"/>
        <v>374.69447329557079</v>
      </c>
      <c r="F1623" s="9">
        <f t="shared" si="85"/>
        <v>19711022304.179379</v>
      </c>
      <c r="G1623" s="1"/>
      <c r="H1623" s="1"/>
      <c r="I1623" s="1"/>
      <c r="J1623" s="1"/>
      <c r="K1623" s="1"/>
    </row>
    <row r="1624" spans="1:11">
      <c r="A1624" s="9">
        <f t="shared" si="84"/>
        <v>1588.9860000000001</v>
      </c>
      <c r="B1624" s="1">
        <v>26.4831</v>
      </c>
      <c r="C1624" s="1">
        <v>39.091999999999999</v>
      </c>
      <c r="D1624" s="1">
        <v>378</v>
      </c>
      <c r="E1624" s="86">
        <f t="shared" si="86"/>
        <v>373.36105227283457</v>
      </c>
      <c r="F1624" s="9">
        <f t="shared" si="85"/>
        <v>19431934931.09734</v>
      </c>
      <c r="G1624" s="1"/>
      <c r="H1624" s="1"/>
      <c r="I1624" s="1"/>
      <c r="J1624" s="1"/>
      <c r="K1624" s="1"/>
    </row>
    <row r="1625" spans="1:11">
      <c r="A1625" s="9">
        <f t="shared" si="84"/>
        <v>1589.9862000000001</v>
      </c>
      <c r="B1625" s="1">
        <v>26.499770000000002</v>
      </c>
      <c r="C1625" s="1">
        <v>38.988</v>
      </c>
      <c r="D1625" s="1">
        <v>363</v>
      </c>
      <c r="E1625" s="86">
        <f t="shared" si="86"/>
        <v>371.95481748261653</v>
      </c>
      <c r="F1625" s="9">
        <f t="shared" si="85"/>
        <v>19140829375.116489</v>
      </c>
      <c r="G1625" s="1"/>
      <c r="H1625" s="1"/>
      <c r="I1625" s="1"/>
      <c r="J1625" s="1"/>
      <c r="K1625" s="1"/>
    </row>
    <row r="1626" spans="1:11">
      <c r="A1626" s="9">
        <f t="shared" si="84"/>
        <v>1590.9864</v>
      </c>
      <c r="B1626" s="1">
        <v>26.516439999999999</v>
      </c>
      <c r="C1626" s="1">
        <v>38.884999999999998</v>
      </c>
      <c r="D1626" s="1">
        <v>351</v>
      </c>
      <c r="E1626" s="86">
        <f t="shared" si="86"/>
        <v>370.53983152241528</v>
      </c>
      <c r="F1626" s="9">
        <f t="shared" si="85"/>
        <v>18851225948.138016</v>
      </c>
      <c r="G1626" s="1"/>
      <c r="H1626" s="1"/>
      <c r="I1626" s="1"/>
      <c r="J1626" s="1"/>
      <c r="K1626" s="1"/>
    </row>
    <row r="1627" spans="1:11">
      <c r="A1627" s="9">
        <f t="shared" si="84"/>
        <v>1591.9860000000001</v>
      </c>
      <c r="B1627" s="1">
        <v>26.533100000000001</v>
      </c>
      <c r="C1627" s="1">
        <v>39.091999999999999</v>
      </c>
      <c r="D1627" s="1">
        <v>367</v>
      </c>
      <c r="E1627" s="86">
        <f t="shared" si="86"/>
        <v>369.17215217453719</v>
      </c>
      <c r="F1627" s="9">
        <f t="shared" si="85"/>
        <v>18574440188.901062</v>
      </c>
      <c r="G1627" s="1"/>
      <c r="H1627" s="1"/>
      <c r="I1627" s="1"/>
      <c r="J1627" s="1"/>
      <c r="K1627" s="1"/>
    </row>
    <row r="1628" spans="1:11">
      <c r="A1628" s="9">
        <f t="shared" si="84"/>
        <v>1592.9861999999998</v>
      </c>
      <c r="B1628" s="1">
        <v>26.549769999999999</v>
      </c>
      <c r="C1628" s="1">
        <v>39.091999999999999</v>
      </c>
      <c r="D1628" s="1">
        <v>382</v>
      </c>
      <c r="E1628" s="86">
        <f t="shared" si="86"/>
        <v>368.00506354572661</v>
      </c>
      <c r="F1628" s="9">
        <f t="shared" si="85"/>
        <v>18340669184.940872</v>
      </c>
      <c r="G1628" s="1"/>
      <c r="H1628" s="1"/>
      <c r="I1628" s="1"/>
      <c r="J1628" s="1"/>
      <c r="K1628" s="1"/>
    </row>
    <row r="1629" spans="1:11">
      <c r="A1629" s="9">
        <f t="shared" si="84"/>
        <v>1593.9857999999999</v>
      </c>
      <c r="B1629" s="1">
        <v>26.56643</v>
      </c>
      <c r="C1629" s="1">
        <v>38.884999999999998</v>
      </c>
      <c r="D1629" s="1">
        <v>402</v>
      </c>
      <c r="E1629" s="86">
        <f t="shared" si="86"/>
        <v>367.02313558067073</v>
      </c>
      <c r="F1629" s="9">
        <f t="shared" si="85"/>
        <v>18145701600.45026</v>
      </c>
      <c r="G1629" s="1"/>
      <c r="H1629" s="1"/>
      <c r="I1629" s="1"/>
      <c r="J1629" s="1"/>
      <c r="K1629" s="1"/>
    </row>
    <row r="1630" spans="1:11">
      <c r="A1630" s="9">
        <f t="shared" si="84"/>
        <v>1594.9860000000001</v>
      </c>
      <c r="B1630" s="1">
        <v>26.583100000000002</v>
      </c>
      <c r="C1630" s="1">
        <v>38.680999999999997</v>
      </c>
      <c r="D1630" s="1">
        <v>338</v>
      </c>
      <c r="E1630" s="86">
        <f t="shared" si="86"/>
        <v>365.86443284369608</v>
      </c>
      <c r="F1630" s="9">
        <f t="shared" si="85"/>
        <v>17917638414.016617</v>
      </c>
      <c r="G1630" s="1"/>
      <c r="H1630" s="1"/>
      <c r="I1630" s="1"/>
      <c r="J1630" s="1"/>
      <c r="K1630" s="1"/>
    </row>
    <row r="1631" spans="1:11">
      <c r="A1631" s="9">
        <f t="shared" si="84"/>
        <v>1595.9862000000001</v>
      </c>
      <c r="B1631" s="1">
        <v>26.599769999999999</v>
      </c>
      <c r="C1631" s="1">
        <v>38.279000000000003</v>
      </c>
      <c r="D1631" s="1">
        <v>349</v>
      </c>
      <c r="E1631" s="86">
        <f t="shared" si="86"/>
        <v>364.61024570187328</v>
      </c>
      <c r="F1631" s="9">
        <f t="shared" si="85"/>
        <v>17673211442.673595</v>
      </c>
      <c r="G1631" s="1"/>
      <c r="H1631" s="1"/>
      <c r="I1631" s="1"/>
      <c r="J1631" s="1"/>
      <c r="K1631" s="1"/>
    </row>
    <row r="1632" spans="1:11">
      <c r="A1632" s="9">
        <f t="shared" si="84"/>
        <v>1596.9858000000002</v>
      </c>
      <c r="B1632" s="1">
        <v>26.616430000000001</v>
      </c>
      <c r="C1632" s="1">
        <v>37.5</v>
      </c>
      <c r="D1632" s="1">
        <v>412</v>
      </c>
      <c r="E1632" s="86">
        <f t="shared" si="86"/>
        <v>363.52330372480611</v>
      </c>
      <c r="F1632" s="9">
        <f t="shared" si="85"/>
        <v>17463409039.020977</v>
      </c>
      <c r="G1632" s="1"/>
      <c r="H1632" s="1"/>
      <c r="I1632" s="1"/>
      <c r="J1632" s="1"/>
      <c r="K1632" s="1"/>
    </row>
    <row r="1633" spans="1:11">
      <c r="A1633" s="9">
        <f t="shared" si="84"/>
        <v>1597.9859999999999</v>
      </c>
      <c r="B1633" s="1">
        <v>26.633099999999999</v>
      </c>
      <c r="C1633" s="1">
        <v>37.405000000000001</v>
      </c>
      <c r="D1633" s="1">
        <v>337</v>
      </c>
      <c r="E1633" s="86">
        <f t="shared" si="86"/>
        <v>362.46766497674412</v>
      </c>
      <c r="F1633" s="9">
        <f t="shared" si="85"/>
        <v>17261442278.350155</v>
      </c>
      <c r="G1633" s="1"/>
      <c r="H1633" s="1"/>
      <c r="I1633" s="1"/>
      <c r="J1633" s="1"/>
      <c r="K1633" s="1"/>
    </row>
    <row r="1634" spans="1:11">
      <c r="A1634" s="9">
        <f t="shared" si="84"/>
        <v>1598.9856</v>
      </c>
      <c r="B1634" s="1">
        <v>26.649760000000001</v>
      </c>
      <c r="C1634" s="1">
        <v>36.752000000000002</v>
      </c>
      <c r="D1634" s="1">
        <v>369</v>
      </c>
      <c r="E1634" s="86">
        <f t="shared" si="86"/>
        <v>361.47784459391767</v>
      </c>
      <c r="F1634" s="9">
        <f t="shared" si="85"/>
        <v>17073664219.642828</v>
      </c>
      <c r="G1634" s="1"/>
      <c r="H1634" s="1"/>
      <c r="I1634" s="1"/>
      <c r="J1634" s="1"/>
      <c r="K1634" s="1"/>
    </row>
    <row r="1635" spans="1:11">
      <c r="A1635" s="9">
        <f t="shared" si="84"/>
        <v>1599.9857999999999</v>
      </c>
      <c r="B1635" s="1">
        <v>26.666429999999998</v>
      </c>
      <c r="C1635" s="1">
        <v>36.389000000000003</v>
      </c>
      <c r="D1635" s="1">
        <v>356</v>
      </c>
      <c r="E1635" s="86">
        <f t="shared" si="86"/>
        <v>360.4718565482317</v>
      </c>
      <c r="F1635" s="9">
        <f t="shared" si="85"/>
        <v>16884393039.343575</v>
      </c>
      <c r="G1635" s="1"/>
      <c r="H1635" s="1"/>
      <c r="I1635" s="1"/>
      <c r="J1635" s="1"/>
      <c r="K1635" s="1"/>
    </row>
    <row r="1636" spans="1:11">
      <c r="A1636" s="9">
        <f t="shared" si="84"/>
        <v>1600.9859999999999</v>
      </c>
      <c r="B1636" s="1">
        <v>26.6831</v>
      </c>
      <c r="C1636" s="1">
        <v>35.857999999999997</v>
      </c>
      <c r="D1636" s="1">
        <v>364</v>
      </c>
      <c r="E1636" s="86">
        <f t="shared" si="86"/>
        <v>359.5801752752908</v>
      </c>
      <c r="F1636" s="9">
        <f t="shared" si="85"/>
        <v>16717947578.2306</v>
      </c>
      <c r="G1636" s="1"/>
      <c r="H1636" s="1"/>
      <c r="I1636" s="1"/>
      <c r="J1636" s="1"/>
      <c r="K1636" s="1"/>
    </row>
    <row r="1637" spans="1:11">
      <c r="A1637" s="9">
        <f t="shared" ref="A1637:A1700" si="87">B1637*60</f>
        <v>1601.9856</v>
      </c>
      <c r="B1637" s="1">
        <v>26.699760000000001</v>
      </c>
      <c r="C1637" s="1">
        <v>35.427</v>
      </c>
      <c r="D1637" s="1">
        <v>323</v>
      </c>
      <c r="E1637" s="86">
        <f t="shared" si="86"/>
        <v>358.71400794642227</v>
      </c>
      <c r="F1637" s="9">
        <f t="shared" ref="F1637:F1700" si="88">E1637^4</f>
        <v>16557445935.096178</v>
      </c>
      <c r="G1637" s="1"/>
      <c r="H1637" s="1"/>
      <c r="I1637" s="1"/>
      <c r="J1637" s="1"/>
      <c r="K1637" s="1"/>
    </row>
    <row r="1638" spans="1:11">
      <c r="A1638" s="9">
        <f t="shared" si="87"/>
        <v>1602.9857999999999</v>
      </c>
      <c r="B1638" s="1">
        <v>26.716429999999999</v>
      </c>
      <c r="C1638" s="1">
        <v>34.923000000000002</v>
      </c>
      <c r="D1638" s="1">
        <v>410</v>
      </c>
      <c r="E1638" s="86">
        <f t="shared" si="86"/>
        <v>358.16369964285133</v>
      </c>
      <c r="F1638" s="9">
        <f t="shared" si="88"/>
        <v>16456075443.457279</v>
      </c>
      <c r="G1638" s="1"/>
      <c r="H1638" s="1"/>
      <c r="I1638" s="1"/>
      <c r="J1638" s="1"/>
      <c r="K1638" s="1"/>
    </row>
    <row r="1639" spans="1:11">
      <c r="A1639" s="9">
        <f t="shared" si="87"/>
        <v>1603.9860000000001</v>
      </c>
      <c r="B1639" s="1">
        <v>26.7331</v>
      </c>
      <c r="C1639" s="1">
        <v>34.758000000000003</v>
      </c>
      <c r="D1639" s="1">
        <v>376</v>
      </c>
      <c r="E1639" s="86">
        <f t="shared" si="86"/>
        <v>358.05572274724739</v>
      </c>
      <c r="F1639" s="9">
        <f t="shared" si="88"/>
        <v>16436240127.017183</v>
      </c>
      <c r="G1639" s="1"/>
      <c r="H1639" s="1"/>
      <c r="I1639" s="1"/>
      <c r="J1639" s="1"/>
      <c r="K1639" s="1"/>
    </row>
    <row r="1640" spans="1:11">
      <c r="A1640" s="9">
        <f t="shared" si="87"/>
        <v>1604.9856</v>
      </c>
      <c r="B1640" s="1">
        <v>26.749759999999998</v>
      </c>
      <c r="C1640" s="1">
        <v>34.758000000000003</v>
      </c>
      <c r="D1640" s="1">
        <v>389</v>
      </c>
      <c r="E1640" s="86">
        <f t="shared" si="86"/>
        <v>358.21451330515146</v>
      </c>
      <c r="F1640" s="9">
        <f t="shared" si="88"/>
        <v>16465416104.474686</v>
      </c>
      <c r="G1640" s="1"/>
      <c r="H1640" s="1"/>
      <c r="I1640" s="1"/>
      <c r="J1640" s="1"/>
      <c r="K1640" s="1"/>
    </row>
    <row r="1641" spans="1:11">
      <c r="A1641" s="9">
        <f t="shared" si="87"/>
        <v>1605.9857999999999</v>
      </c>
      <c r="B1641" s="1">
        <v>26.76643</v>
      </c>
      <c r="C1641" s="1">
        <v>34.594999999999999</v>
      </c>
      <c r="D1641" s="1">
        <v>413</v>
      </c>
      <c r="E1641" s="86">
        <f t="shared" si="86"/>
        <v>358.59185843552444</v>
      </c>
      <c r="F1641" s="9">
        <f t="shared" si="88"/>
        <v>16534904845.913906</v>
      </c>
      <c r="G1641" s="1"/>
      <c r="H1641" s="1"/>
      <c r="I1641" s="1"/>
      <c r="J1641" s="1"/>
      <c r="K1641" s="1"/>
    </row>
    <row r="1642" spans="1:11">
      <c r="A1642" s="9">
        <f t="shared" si="87"/>
        <v>1606.9860000000001</v>
      </c>
      <c r="B1642" s="1">
        <v>26.783100000000001</v>
      </c>
      <c r="C1642" s="1">
        <v>34.758000000000003</v>
      </c>
      <c r="D1642" s="1">
        <v>382</v>
      </c>
      <c r="E1642" s="86">
        <f t="shared" si="86"/>
        <v>359.06325394048412</v>
      </c>
      <c r="F1642" s="9">
        <f t="shared" si="88"/>
        <v>16622021859.192562</v>
      </c>
      <c r="G1642" s="1"/>
      <c r="H1642" s="1"/>
      <c r="I1642" s="1"/>
      <c r="J1642" s="1"/>
      <c r="K1642" s="1"/>
    </row>
    <row r="1643" spans="1:11">
      <c r="A1643" s="9">
        <f t="shared" si="87"/>
        <v>1607.9856</v>
      </c>
      <c r="B1643" s="1">
        <v>26.799759999999999</v>
      </c>
      <c r="C1643" s="1">
        <v>34.676000000000002</v>
      </c>
      <c r="D1643" s="1">
        <v>329</v>
      </c>
      <c r="E1643" s="86">
        <f t="shared" si="86"/>
        <v>359.45223440660072</v>
      </c>
      <c r="F1643" s="9">
        <f t="shared" si="88"/>
        <v>16694166873.975752</v>
      </c>
      <c r="G1643" s="1"/>
      <c r="H1643" s="1"/>
      <c r="I1643" s="1"/>
      <c r="J1643" s="1"/>
      <c r="K1643" s="1"/>
    </row>
    <row r="1644" spans="1:11">
      <c r="A1644" s="9">
        <f t="shared" si="87"/>
        <v>1608.9857999999999</v>
      </c>
      <c r="B1644" s="1">
        <v>26.81643</v>
      </c>
      <c r="C1644" s="1">
        <v>34.514000000000003</v>
      </c>
      <c r="D1644" s="1">
        <v>324</v>
      </c>
      <c r="E1644" s="86">
        <f t="shared" si="86"/>
        <v>359.75898560609295</v>
      </c>
      <c r="F1644" s="9">
        <f t="shared" si="88"/>
        <v>16751226078.775465</v>
      </c>
      <c r="G1644" s="1"/>
      <c r="H1644" s="1"/>
      <c r="I1644" s="1"/>
      <c r="J1644" s="1"/>
      <c r="K1644" s="1"/>
    </row>
    <row r="1645" spans="1:11">
      <c r="A1645" s="9">
        <f t="shared" si="87"/>
        <v>1609.9860000000001</v>
      </c>
      <c r="B1645" s="1">
        <v>26.833100000000002</v>
      </c>
      <c r="C1645" s="1">
        <v>34.676000000000002</v>
      </c>
      <c r="D1645" s="1">
        <v>352</v>
      </c>
      <c r="E1645" s="86">
        <f t="shared" si="86"/>
        <v>360.05752517485502</v>
      </c>
      <c r="F1645" s="9">
        <f t="shared" si="88"/>
        <v>16806898151.698</v>
      </c>
      <c r="G1645" s="1"/>
      <c r="H1645" s="1"/>
      <c r="I1645" s="1"/>
      <c r="J1645" s="1"/>
      <c r="K1645" s="1"/>
    </row>
    <row r="1646" spans="1:11">
      <c r="A1646" s="9">
        <f t="shared" si="87"/>
        <v>1610.9856</v>
      </c>
      <c r="B1646" s="1">
        <v>26.84976</v>
      </c>
      <c r="C1646" s="1">
        <v>34.353000000000002</v>
      </c>
      <c r="D1646" s="1">
        <v>371</v>
      </c>
      <c r="E1646" s="86">
        <f t="shared" si="86"/>
        <v>360.37310016140464</v>
      </c>
      <c r="F1646" s="9">
        <f t="shared" si="88"/>
        <v>16865897764.151333</v>
      </c>
      <c r="G1646" s="1"/>
      <c r="H1646" s="1"/>
      <c r="I1646" s="1"/>
      <c r="J1646" s="1"/>
      <c r="K1646" s="1"/>
    </row>
    <row r="1647" spans="1:11">
      <c r="A1647" s="9">
        <f t="shared" si="87"/>
        <v>1611.9858000000002</v>
      </c>
      <c r="B1647" s="1">
        <v>26.866430000000001</v>
      </c>
      <c r="C1647" s="1">
        <v>33.878999999999998</v>
      </c>
      <c r="D1647" s="1">
        <v>344</v>
      </c>
      <c r="E1647" s="86">
        <f t="shared" si="86"/>
        <v>360.68286168745044</v>
      </c>
      <c r="F1647" s="9">
        <f t="shared" si="88"/>
        <v>16923961433.244238</v>
      </c>
      <c r="G1647" s="1"/>
      <c r="H1647" s="1"/>
      <c r="I1647" s="1"/>
      <c r="J1647" s="1"/>
      <c r="K1647" s="1"/>
    </row>
    <row r="1648" spans="1:11">
      <c r="A1648" s="9">
        <f t="shared" si="87"/>
        <v>1612.9854</v>
      </c>
      <c r="B1648" s="1">
        <v>26.883089999999999</v>
      </c>
      <c r="C1648" s="1">
        <v>33.723999999999997</v>
      </c>
      <c r="D1648" s="1">
        <v>377</v>
      </c>
      <c r="E1648" s="86">
        <f t="shared" si="86"/>
        <v>361.11648771149271</v>
      </c>
      <c r="F1648" s="9">
        <f t="shared" si="88"/>
        <v>17005494721.590506</v>
      </c>
      <c r="G1648" s="1"/>
      <c r="H1648" s="1"/>
      <c r="I1648" s="1"/>
      <c r="J1648" s="1"/>
      <c r="K1648" s="1"/>
    </row>
    <row r="1649" spans="1:11">
      <c r="A1649" s="9">
        <f t="shared" si="87"/>
        <v>1613.9856</v>
      </c>
      <c r="B1649" s="1">
        <v>26.899760000000001</v>
      </c>
      <c r="C1649" s="1">
        <v>33.417999999999999</v>
      </c>
      <c r="D1649" s="1">
        <v>392</v>
      </c>
      <c r="E1649" s="86">
        <f t="shared" si="86"/>
        <v>361.55983481060866</v>
      </c>
      <c r="F1649" s="9">
        <f t="shared" si="88"/>
        <v>17089160049.33075</v>
      </c>
      <c r="G1649" s="1"/>
      <c r="H1649" s="1"/>
      <c r="I1649" s="1"/>
      <c r="J1649" s="1"/>
      <c r="K1649" s="1"/>
    </row>
    <row r="1650" spans="1:11">
      <c r="A1650" s="9">
        <f t="shared" si="87"/>
        <v>1614.9857999999999</v>
      </c>
      <c r="B1650" s="1">
        <v>26.916429999999998</v>
      </c>
      <c r="C1650" s="1">
        <v>33.343000000000004</v>
      </c>
      <c r="D1650" s="1">
        <v>360</v>
      </c>
      <c r="E1650" s="86">
        <f t="shared" si="86"/>
        <v>361.95984751748495</v>
      </c>
      <c r="F1650" s="9">
        <f t="shared" si="88"/>
        <v>17164912201.239988</v>
      </c>
      <c r="G1650" s="1"/>
      <c r="H1650" s="1"/>
      <c r="I1650" s="1"/>
      <c r="J1650" s="1"/>
      <c r="K1650" s="1"/>
    </row>
    <row r="1651" spans="1:11">
      <c r="A1651" s="9">
        <f t="shared" si="87"/>
        <v>1615.9854</v>
      </c>
      <c r="B1651" s="1">
        <v>26.93309</v>
      </c>
      <c r="C1651" s="1">
        <v>33.192999999999998</v>
      </c>
      <c r="D1651" s="1">
        <v>355</v>
      </c>
      <c r="E1651" s="86">
        <f t="shared" si="86"/>
        <v>362.34139770844763</v>
      </c>
      <c r="F1651" s="9">
        <f t="shared" si="88"/>
        <v>17237402434.233925</v>
      </c>
      <c r="G1651" s="1"/>
      <c r="H1651" s="1"/>
      <c r="I1651" s="1"/>
      <c r="J1651" s="1"/>
      <c r="K1651" s="1"/>
    </row>
    <row r="1652" spans="1:11">
      <c r="A1652" s="9">
        <f t="shared" si="87"/>
        <v>1616.9856</v>
      </c>
      <c r="B1652" s="1">
        <v>26.949760000000001</v>
      </c>
      <c r="C1652" s="1">
        <v>32.823</v>
      </c>
      <c r="D1652" s="1">
        <v>314</v>
      </c>
      <c r="E1652" s="86">
        <f t="shared" si="86"/>
        <v>362.53052096164396</v>
      </c>
      <c r="F1652" s="9">
        <f t="shared" si="88"/>
        <v>17273418708.974438</v>
      </c>
      <c r="G1652" s="1"/>
      <c r="H1652" s="1"/>
      <c r="I1652" s="1"/>
      <c r="J1652" s="1"/>
      <c r="K1652" s="1"/>
    </row>
    <row r="1653" spans="1:11">
      <c r="A1653" s="9">
        <f t="shared" si="87"/>
        <v>1617.9857999999999</v>
      </c>
      <c r="B1653" s="1">
        <v>26.966429999999999</v>
      </c>
      <c r="C1653" s="1">
        <v>33.118000000000002</v>
      </c>
      <c r="D1653" s="1">
        <v>277</v>
      </c>
      <c r="E1653" s="86">
        <f t="shared" si="86"/>
        <v>362.38201934920983</v>
      </c>
      <c r="F1653" s="9">
        <f t="shared" si="88"/>
        <v>17245133588.690487</v>
      </c>
      <c r="G1653" s="1"/>
      <c r="H1653" s="1"/>
      <c r="I1653" s="1"/>
      <c r="J1653" s="1"/>
      <c r="K1653" s="1"/>
    </row>
    <row r="1654" spans="1:11">
      <c r="A1654" s="9">
        <f t="shared" si="87"/>
        <v>1618.9854</v>
      </c>
      <c r="B1654" s="1">
        <v>26.983090000000001</v>
      </c>
      <c r="C1654" s="1">
        <v>33.343000000000004</v>
      </c>
      <c r="D1654" s="1">
        <v>307</v>
      </c>
      <c r="E1654" s="86">
        <f t="shared" si="86"/>
        <v>361.95263324542447</v>
      </c>
      <c r="F1654" s="9">
        <f t="shared" si="88"/>
        <v>17163543777.142864</v>
      </c>
      <c r="G1654" s="1"/>
      <c r="H1654" s="1"/>
      <c r="I1654" s="1"/>
      <c r="J1654" s="1"/>
      <c r="K1654" s="1"/>
    </row>
    <row r="1655" spans="1:11">
      <c r="A1655" s="9">
        <f t="shared" si="87"/>
        <v>1619.9856</v>
      </c>
      <c r="B1655" s="1">
        <v>26.999759999999998</v>
      </c>
      <c r="C1655" s="1">
        <v>33.343000000000004</v>
      </c>
      <c r="D1655" s="1">
        <v>307</v>
      </c>
      <c r="E1655" s="86">
        <f t="shared" si="86"/>
        <v>361.46089222654564</v>
      </c>
      <c r="F1655" s="9">
        <f t="shared" si="88"/>
        <v>17070461603.800108</v>
      </c>
      <c r="G1655" s="1"/>
      <c r="H1655" s="1"/>
      <c r="I1655" s="1"/>
      <c r="J1655" s="1"/>
      <c r="K1655" s="1"/>
    </row>
    <row r="1656" spans="1:11">
      <c r="A1656" s="9">
        <f t="shared" si="87"/>
        <v>1620.9857999999999</v>
      </c>
      <c r="B1656" s="1">
        <v>27.01643</v>
      </c>
      <c r="C1656" s="1">
        <v>34.840000000000003</v>
      </c>
      <c r="D1656" s="1">
        <v>288</v>
      </c>
      <c r="E1656" s="86">
        <f t="shared" si="86"/>
        <v>360.819285132196</v>
      </c>
      <c r="F1656" s="9">
        <f t="shared" si="88"/>
        <v>16949581007.848906</v>
      </c>
      <c r="G1656" s="1"/>
      <c r="H1656" s="1"/>
      <c r="I1656" s="1"/>
      <c r="J1656" s="1"/>
      <c r="K1656" s="1"/>
    </row>
    <row r="1657" spans="1:11">
      <c r="A1657" s="9">
        <f t="shared" si="87"/>
        <v>1621.9854</v>
      </c>
      <c r="B1657" s="1">
        <v>27.033090000000001</v>
      </c>
      <c r="C1657" s="1">
        <v>35.945</v>
      </c>
      <c r="D1657" s="1">
        <v>270</v>
      </c>
      <c r="E1657" s="86">
        <f t="shared" si="86"/>
        <v>359.79010935279632</v>
      </c>
      <c r="F1657" s="9">
        <f t="shared" si="88"/>
        <v>16757023610.998732</v>
      </c>
      <c r="G1657" s="1"/>
      <c r="H1657" s="1"/>
      <c r="I1657" s="1"/>
      <c r="J1657" s="1"/>
      <c r="K1657" s="1"/>
    </row>
    <row r="1658" spans="1:11">
      <c r="A1658" s="9">
        <f t="shared" si="87"/>
        <v>1622.9856</v>
      </c>
      <c r="B1658" s="1">
        <v>27.049759999999999</v>
      </c>
      <c r="C1658" s="1">
        <v>36.389000000000003</v>
      </c>
      <c r="D1658" s="1">
        <v>325</v>
      </c>
      <c r="E1658" s="86">
        <f t="shared" si="86"/>
        <v>358.80317786411968</v>
      </c>
      <c r="F1658" s="9">
        <f t="shared" si="88"/>
        <v>16573915620.35745</v>
      </c>
      <c r="G1658" s="1"/>
      <c r="H1658" s="1"/>
      <c r="I1658" s="1"/>
      <c r="J1658" s="1"/>
      <c r="K1658" s="1"/>
    </row>
    <row r="1659" spans="1:11">
      <c r="A1659" s="9">
        <f t="shared" si="87"/>
        <v>1623.9857999999999</v>
      </c>
      <c r="B1659" s="1">
        <v>27.06643</v>
      </c>
      <c r="C1659" s="1">
        <v>36.844000000000001</v>
      </c>
      <c r="D1659" s="1">
        <v>332</v>
      </c>
      <c r="E1659" s="86">
        <f t="shared" si="86"/>
        <v>357.77831802841814</v>
      </c>
      <c r="F1659" s="9">
        <f t="shared" si="88"/>
        <v>16385363190.272484</v>
      </c>
      <c r="G1659" s="1"/>
      <c r="H1659" s="1"/>
      <c r="I1659" s="1"/>
      <c r="J1659" s="1"/>
      <c r="K1659" s="1"/>
    </row>
    <row r="1660" spans="1:11">
      <c r="A1660" s="9">
        <f t="shared" si="87"/>
        <v>1624.9854</v>
      </c>
      <c r="B1660" s="1">
        <v>27.083089999999999</v>
      </c>
      <c r="C1660" s="1">
        <v>36.21</v>
      </c>
      <c r="D1660" s="1">
        <v>316</v>
      </c>
      <c r="E1660" s="86">
        <f t="shared" si="86"/>
        <v>356.70921664161676</v>
      </c>
      <c r="F1660" s="9">
        <f t="shared" si="88"/>
        <v>16190390475.67799</v>
      </c>
      <c r="G1660" s="1"/>
      <c r="H1660" s="1"/>
      <c r="I1660" s="1"/>
      <c r="J1660" s="1"/>
      <c r="K1660" s="1"/>
    </row>
    <row r="1661" spans="1:11">
      <c r="A1661" s="9">
        <f t="shared" si="87"/>
        <v>1625.9856</v>
      </c>
      <c r="B1661" s="1">
        <v>27.09976</v>
      </c>
      <c r="C1661" s="1">
        <v>36.569000000000003</v>
      </c>
      <c r="D1661" s="1">
        <v>344</v>
      </c>
      <c r="E1661" s="86">
        <f t="shared" ref="E1661:E1724" si="89">(AVERAGE(D1637:D1661)-E1660)*(2/(1+25))+E1660</f>
        <v>355.66081536149238</v>
      </c>
      <c r="F1661" s="9">
        <f t="shared" si="88"/>
        <v>16000887771.643141</v>
      </c>
      <c r="G1661" s="1"/>
      <c r="H1661" s="1"/>
      <c r="I1661" s="1"/>
      <c r="J1661" s="1"/>
      <c r="K1661" s="1"/>
    </row>
    <row r="1662" spans="1:11">
      <c r="A1662" s="9">
        <f t="shared" si="87"/>
        <v>1626.9852000000001</v>
      </c>
      <c r="B1662" s="1">
        <v>27.116420000000002</v>
      </c>
      <c r="C1662" s="1">
        <v>36.659999999999997</v>
      </c>
      <c r="D1662" s="1">
        <v>289</v>
      </c>
      <c r="E1662" s="86">
        <f t="shared" si="89"/>
        <v>354.58844494906987</v>
      </c>
      <c r="F1662" s="9">
        <f t="shared" si="88"/>
        <v>15808778560.968285</v>
      </c>
      <c r="G1662" s="1"/>
      <c r="H1662" s="1"/>
      <c r="I1662" s="1"/>
      <c r="J1662" s="1"/>
      <c r="K1662" s="1"/>
    </row>
    <row r="1663" spans="1:11">
      <c r="A1663" s="9">
        <f t="shared" si="87"/>
        <v>1627.9854</v>
      </c>
      <c r="B1663" s="1">
        <v>27.133089999999999</v>
      </c>
      <c r="C1663" s="1">
        <v>36.844000000000001</v>
      </c>
      <c r="D1663" s="1">
        <v>305</v>
      </c>
      <c r="E1663" s="86">
        <f t="shared" si="89"/>
        <v>353.27548764529524</v>
      </c>
      <c r="F1663" s="9">
        <f t="shared" si="88"/>
        <v>15575931127.433002</v>
      </c>
      <c r="G1663" s="1"/>
      <c r="H1663" s="1"/>
      <c r="I1663" s="1"/>
      <c r="J1663" s="1"/>
      <c r="K1663" s="1"/>
    </row>
    <row r="1664" spans="1:11">
      <c r="A1664" s="9">
        <f t="shared" si="87"/>
        <v>1628.9856</v>
      </c>
      <c r="B1664" s="1">
        <v>27.149760000000001</v>
      </c>
      <c r="C1664" s="1">
        <v>37.122</v>
      </c>
      <c r="D1664" s="1">
        <v>307</v>
      </c>
      <c r="E1664" s="86">
        <f t="shared" si="89"/>
        <v>351.85121936488792</v>
      </c>
      <c r="F1664" s="9">
        <f t="shared" si="88"/>
        <v>15326261869.292664</v>
      </c>
      <c r="G1664" s="1"/>
      <c r="H1664" s="1"/>
      <c r="I1664" s="1"/>
      <c r="J1664" s="1"/>
      <c r="K1664" s="1"/>
    </row>
    <row r="1665" spans="1:11">
      <c r="A1665" s="9">
        <f t="shared" si="87"/>
        <v>1629.9851999999998</v>
      </c>
      <c r="B1665" s="1">
        <v>27.166419999999999</v>
      </c>
      <c r="C1665" s="1">
        <v>37.787999999999997</v>
      </c>
      <c r="D1665" s="1">
        <v>312</v>
      </c>
      <c r="E1665" s="86">
        <f t="shared" si="89"/>
        <v>350.29958710605041</v>
      </c>
      <c r="F1665" s="9">
        <f t="shared" si="88"/>
        <v>15057695194.378916</v>
      </c>
      <c r="G1665" s="1"/>
      <c r="H1665" s="1"/>
      <c r="I1665" s="1"/>
      <c r="J1665" s="1"/>
      <c r="K1665" s="1"/>
    </row>
    <row r="1666" spans="1:11">
      <c r="A1666" s="9">
        <f t="shared" si="87"/>
        <v>1630.9854</v>
      </c>
      <c r="B1666" s="1">
        <v>27.18309</v>
      </c>
      <c r="C1666" s="1">
        <v>37.5</v>
      </c>
      <c r="D1666" s="1">
        <v>363</v>
      </c>
      <c r="E1666" s="86">
        <f t="shared" si="89"/>
        <v>348.71346502096964</v>
      </c>
      <c r="F1666" s="9">
        <f t="shared" si="88"/>
        <v>14786822824.229507</v>
      </c>
      <c r="G1666" s="1"/>
      <c r="H1666" s="1"/>
      <c r="I1666" s="1"/>
      <c r="J1666" s="1"/>
      <c r="K1666" s="1"/>
    </row>
    <row r="1667" spans="1:11">
      <c r="A1667" s="9">
        <f t="shared" si="87"/>
        <v>1631.9856</v>
      </c>
      <c r="B1667" s="1">
        <v>27.199760000000001</v>
      </c>
      <c r="C1667" s="1">
        <v>38.18</v>
      </c>
      <c r="D1667" s="1">
        <v>330</v>
      </c>
      <c r="E1667" s="86">
        <f t="shared" si="89"/>
        <v>347.08935232704891</v>
      </c>
      <c r="F1667" s="9">
        <f t="shared" si="88"/>
        <v>14513266298.140694</v>
      </c>
      <c r="G1667" s="1"/>
      <c r="H1667" s="1"/>
      <c r="I1667" s="1"/>
      <c r="J1667" s="1"/>
      <c r="K1667" s="1"/>
    </row>
    <row r="1668" spans="1:11">
      <c r="A1668" s="9">
        <f t="shared" si="87"/>
        <v>1632.9852000000001</v>
      </c>
      <c r="B1668" s="1">
        <v>27.216419999999999</v>
      </c>
      <c r="C1668" s="1">
        <v>38.081000000000003</v>
      </c>
      <c r="D1668" s="1">
        <v>240</v>
      </c>
      <c r="E1668" s="86">
        <f t="shared" si="89"/>
        <v>345.31632522496824</v>
      </c>
      <c r="F1668" s="9">
        <f t="shared" si="88"/>
        <v>14218979969.380236</v>
      </c>
      <c r="G1668" s="1"/>
      <c r="H1668" s="1"/>
      <c r="I1668" s="1"/>
      <c r="J1668" s="1"/>
      <c r="K1668" s="1"/>
    </row>
    <row r="1669" spans="1:11">
      <c r="A1669" s="9">
        <f t="shared" si="87"/>
        <v>1633.9854</v>
      </c>
      <c r="B1669" s="1">
        <v>27.233090000000001</v>
      </c>
      <c r="C1669" s="1">
        <v>37.595999999999997</v>
      </c>
      <c r="D1669" s="1">
        <v>275</v>
      </c>
      <c r="E1669" s="86">
        <f t="shared" si="89"/>
        <v>343.52891559227839</v>
      </c>
      <c r="F1669" s="9">
        <f t="shared" si="88"/>
        <v>13926859486.923363</v>
      </c>
      <c r="G1669" s="1"/>
      <c r="H1669" s="1"/>
      <c r="I1669" s="1"/>
      <c r="J1669" s="1"/>
      <c r="K1669" s="1"/>
    </row>
    <row r="1670" spans="1:11">
      <c r="A1670" s="9">
        <f t="shared" si="87"/>
        <v>1634.9856</v>
      </c>
      <c r="B1670" s="1">
        <v>27.249759999999998</v>
      </c>
      <c r="C1670" s="1">
        <v>37.216000000000001</v>
      </c>
      <c r="D1670" s="1">
        <v>255</v>
      </c>
      <c r="E1670" s="86">
        <f t="shared" si="89"/>
        <v>341.58053746979544</v>
      </c>
      <c r="F1670" s="9">
        <f t="shared" si="88"/>
        <v>13613583836.0861</v>
      </c>
      <c r="G1670" s="1"/>
      <c r="H1670" s="1"/>
      <c r="I1670" s="1"/>
      <c r="J1670" s="1"/>
      <c r="K1670" s="1"/>
    </row>
    <row r="1671" spans="1:11">
      <c r="A1671" s="9">
        <f t="shared" si="87"/>
        <v>1635.9852000000001</v>
      </c>
      <c r="B1671" s="1">
        <v>27.26642</v>
      </c>
      <c r="C1671" s="1">
        <v>36.936</v>
      </c>
      <c r="D1671" s="1">
        <v>305</v>
      </c>
      <c r="E1671" s="86">
        <f t="shared" si="89"/>
        <v>339.57895766442658</v>
      </c>
      <c r="F1671" s="9">
        <f t="shared" si="88"/>
        <v>13297288265.773483</v>
      </c>
      <c r="G1671" s="1"/>
      <c r="H1671" s="1"/>
      <c r="I1671" s="1"/>
      <c r="J1671" s="1"/>
      <c r="K1671" s="1"/>
    </row>
    <row r="1672" spans="1:11">
      <c r="A1672" s="9">
        <f t="shared" si="87"/>
        <v>1636.9854</v>
      </c>
      <c r="B1672" s="1">
        <v>27.283090000000001</v>
      </c>
      <c r="C1672" s="1">
        <v>36.844000000000001</v>
      </c>
      <c r="D1672" s="1">
        <v>377</v>
      </c>
      <c r="E1672" s="86">
        <f t="shared" si="89"/>
        <v>337.83288399793224</v>
      </c>
      <c r="F1672" s="9">
        <f t="shared" si="88"/>
        <v>13025898288.433182</v>
      </c>
      <c r="G1672" s="1"/>
      <c r="H1672" s="1"/>
      <c r="I1672" s="1"/>
      <c r="J1672" s="1"/>
      <c r="K1672" s="1"/>
    </row>
    <row r="1673" spans="1:11">
      <c r="A1673" s="9">
        <f t="shared" si="87"/>
        <v>1637.9856</v>
      </c>
      <c r="B1673" s="1">
        <v>27.299759999999999</v>
      </c>
      <c r="C1673" s="1">
        <v>36.569000000000003</v>
      </c>
      <c r="D1673" s="1">
        <v>106</v>
      </c>
      <c r="E1673" s="86">
        <f t="shared" si="89"/>
        <v>335.38727753655286</v>
      </c>
      <c r="F1673" s="9">
        <f t="shared" si="88"/>
        <v>12652791071.372591</v>
      </c>
      <c r="G1673" s="1"/>
      <c r="H1673" s="1"/>
      <c r="I1673" s="1"/>
      <c r="J1673" s="1"/>
      <c r="K1673" s="1"/>
    </row>
    <row r="1674" spans="1:11">
      <c r="A1674" s="9">
        <f t="shared" si="87"/>
        <v>1638.9852000000001</v>
      </c>
      <c r="B1674" s="1">
        <v>27.316420000000001</v>
      </c>
      <c r="C1674" s="1">
        <v>35.427</v>
      </c>
      <c r="D1674" s="1">
        <v>26</v>
      </c>
      <c r="E1674" s="86">
        <f t="shared" si="89"/>
        <v>332.00364080297186</v>
      </c>
      <c r="F1674" s="9">
        <f t="shared" si="88"/>
        <v>12149863116.301544</v>
      </c>
      <c r="G1674" s="1"/>
      <c r="H1674" s="1"/>
      <c r="I1674" s="1"/>
      <c r="J1674" s="1"/>
      <c r="K1674" s="1"/>
    </row>
    <row r="1675" spans="1:11">
      <c r="A1675" s="9">
        <f t="shared" si="87"/>
        <v>1639.9854</v>
      </c>
      <c r="B1675" s="1">
        <v>27.333089999999999</v>
      </c>
      <c r="C1675" s="1">
        <v>33.878999999999998</v>
      </c>
      <c r="D1675" s="1">
        <v>0</v>
      </c>
      <c r="E1675" s="86">
        <f t="shared" si="89"/>
        <v>327.77259151043557</v>
      </c>
      <c r="F1675" s="9">
        <f t="shared" si="88"/>
        <v>11542251666.964914</v>
      </c>
      <c r="G1675" s="1"/>
      <c r="H1675" s="1"/>
      <c r="I1675" s="1"/>
      <c r="J1675" s="1"/>
      <c r="K1675" s="1"/>
    </row>
    <row r="1676" spans="1:11">
      <c r="A1676" s="9">
        <f t="shared" si="87"/>
        <v>1640.9850000000001</v>
      </c>
      <c r="B1676" s="1">
        <v>27.34975</v>
      </c>
      <c r="C1676" s="1">
        <v>32.319000000000003</v>
      </c>
      <c r="D1676" s="1">
        <v>0</v>
      </c>
      <c r="E1676" s="86">
        <f t="shared" si="89"/>
        <v>322.77469985578671</v>
      </c>
      <c r="F1676" s="9">
        <f t="shared" si="88"/>
        <v>10854203103.104818</v>
      </c>
      <c r="G1676" s="1"/>
      <c r="H1676" s="1"/>
      <c r="I1676" s="1"/>
      <c r="J1676" s="1"/>
      <c r="K1676" s="1"/>
    </row>
    <row r="1677" spans="1:11">
      <c r="A1677" s="9">
        <f t="shared" si="87"/>
        <v>1641.9852000000001</v>
      </c>
      <c r="B1677" s="1">
        <v>27.366420000000002</v>
      </c>
      <c r="C1677" s="1">
        <v>30.896000000000001</v>
      </c>
      <c r="D1677" s="1">
        <v>0</v>
      </c>
      <c r="E1677" s="86">
        <f t="shared" si="89"/>
        <v>317.1951075591877</v>
      </c>
      <c r="F1677" s="9">
        <f t="shared" si="88"/>
        <v>10122922697.620621</v>
      </c>
      <c r="G1677" s="1"/>
      <c r="H1677" s="1"/>
      <c r="I1677" s="1"/>
      <c r="J1677" s="1"/>
      <c r="K1677" s="1"/>
    </row>
    <row r="1678" spans="1:11">
      <c r="A1678" s="9">
        <f t="shared" si="87"/>
        <v>1642.9854</v>
      </c>
      <c r="B1678" s="1">
        <v>27.383089999999999</v>
      </c>
      <c r="C1678" s="1">
        <v>28.783999999999999</v>
      </c>
      <c r="D1678" s="1">
        <v>0</v>
      </c>
      <c r="E1678" s="86">
        <f t="shared" si="89"/>
        <v>311.1924069777117</v>
      </c>
      <c r="F1678" s="9">
        <f t="shared" si="88"/>
        <v>9378123919.1314983</v>
      </c>
      <c r="G1678" s="1"/>
      <c r="H1678" s="1"/>
      <c r="I1678" s="1"/>
      <c r="J1678" s="1"/>
      <c r="K1678" s="1"/>
    </row>
    <row r="1679" spans="1:11">
      <c r="A1679" s="9">
        <f t="shared" si="87"/>
        <v>1643.9850000000001</v>
      </c>
      <c r="B1679" s="1">
        <v>27.399750000000001</v>
      </c>
      <c r="C1679" s="1">
        <v>27.443999999999999</v>
      </c>
      <c r="D1679" s="1">
        <v>0</v>
      </c>
      <c r="E1679" s="86">
        <f t="shared" si="89"/>
        <v>304.70683721019543</v>
      </c>
      <c r="F1679" s="9">
        <f t="shared" si="88"/>
        <v>8620427372.5510731</v>
      </c>
      <c r="G1679" s="1"/>
      <c r="H1679" s="1"/>
      <c r="I1679" s="1"/>
      <c r="J1679" s="1"/>
      <c r="K1679" s="1"/>
    </row>
    <row r="1680" spans="1:11">
      <c r="A1680" s="9">
        <f t="shared" si="87"/>
        <v>1644.9851999999998</v>
      </c>
      <c r="B1680" s="1">
        <v>27.416419999999999</v>
      </c>
      <c r="C1680" s="1">
        <v>25.542000000000002</v>
      </c>
      <c r="D1680" s="1">
        <v>0</v>
      </c>
      <c r="E1680" s="86">
        <f t="shared" si="89"/>
        <v>297.77554204018043</v>
      </c>
      <c r="F1680" s="9">
        <f t="shared" si="88"/>
        <v>7862417391.4496765</v>
      </c>
      <c r="G1680" s="1"/>
      <c r="H1680" s="1"/>
      <c r="I1680" s="1"/>
      <c r="J1680" s="1"/>
      <c r="K1680" s="1"/>
    </row>
    <row r="1681" spans="1:11">
      <c r="A1681" s="9">
        <f t="shared" si="87"/>
        <v>1645.9854</v>
      </c>
      <c r="B1681" s="1">
        <v>27.43309</v>
      </c>
      <c r="C1681" s="1">
        <v>24.081</v>
      </c>
      <c r="D1681" s="1">
        <v>0</v>
      </c>
      <c r="E1681" s="86">
        <f t="shared" si="89"/>
        <v>290.49126957555114</v>
      </c>
      <c r="F1681" s="9">
        <f t="shared" si="88"/>
        <v>7120858215.395689</v>
      </c>
      <c r="G1681" s="1"/>
      <c r="H1681" s="1"/>
      <c r="I1681" s="1"/>
      <c r="J1681" s="1"/>
      <c r="K1681" s="1"/>
    </row>
    <row r="1682" spans="1:11">
      <c r="A1682" s="9">
        <f t="shared" si="87"/>
        <v>1646.9850000000001</v>
      </c>
      <c r="B1682" s="1">
        <v>27.449750000000002</v>
      </c>
      <c r="C1682" s="1">
        <v>22.33</v>
      </c>
      <c r="D1682" s="1">
        <v>0</v>
      </c>
      <c r="E1682" s="86">
        <f t="shared" si="89"/>
        <v>282.93655653127797</v>
      </c>
      <c r="F1682" s="9">
        <f t="shared" si="88"/>
        <v>6408498022.5656672</v>
      </c>
      <c r="G1682" s="1"/>
      <c r="H1682" s="1"/>
      <c r="I1682" s="1"/>
      <c r="J1682" s="1"/>
      <c r="K1682" s="1"/>
    </row>
    <row r="1683" spans="1:11">
      <c r="A1683" s="9">
        <f t="shared" si="87"/>
        <v>1647.9852000000001</v>
      </c>
      <c r="B1683" s="1">
        <v>27.466419999999999</v>
      </c>
      <c r="C1683" s="1">
        <v>22.33</v>
      </c>
      <c r="D1683" s="1">
        <v>0</v>
      </c>
      <c r="E1683" s="86">
        <f t="shared" si="89"/>
        <v>274.96297525964121</v>
      </c>
      <c r="F1683" s="9">
        <f t="shared" si="88"/>
        <v>5716061251.3703213</v>
      </c>
      <c r="G1683" s="1"/>
      <c r="H1683" s="1"/>
      <c r="I1683" s="1"/>
      <c r="J1683" s="1"/>
      <c r="K1683" s="1"/>
    </row>
    <row r="1684" spans="1:11">
      <c r="A1684" s="9">
        <f t="shared" si="87"/>
        <v>1648.9854</v>
      </c>
      <c r="B1684" s="1">
        <v>27.483090000000001</v>
      </c>
      <c r="C1684" s="1">
        <v>20.497</v>
      </c>
      <c r="D1684" s="1">
        <v>0</v>
      </c>
      <c r="E1684" s="86">
        <f t="shared" si="89"/>
        <v>266.58120793197651</v>
      </c>
      <c r="F1684" s="9">
        <f t="shared" si="88"/>
        <v>5050311035.5379581</v>
      </c>
      <c r="G1684" s="1"/>
      <c r="H1684" s="1"/>
      <c r="I1684" s="1"/>
      <c r="J1684" s="1"/>
      <c r="K1684" s="1"/>
    </row>
    <row r="1685" spans="1:11">
      <c r="A1685" s="9">
        <f t="shared" si="87"/>
        <v>1649.9849999999999</v>
      </c>
      <c r="B1685" s="1">
        <v>27.499749999999999</v>
      </c>
      <c r="C1685" s="1">
        <v>19.571999999999999</v>
      </c>
      <c r="D1685" s="1">
        <v>0</v>
      </c>
      <c r="E1685" s="86">
        <f t="shared" si="89"/>
        <v>257.87188424490137</v>
      </c>
      <c r="F1685" s="9">
        <f t="shared" si="88"/>
        <v>4421971859.3477058</v>
      </c>
      <c r="G1685" s="1"/>
      <c r="H1685" s="1"/>
      <c r="I1685" s="1"/>
      <c r="J1685" s="1"/>
      <c r="K1685" s="1"/>
    </row>
    <row r="1686" spans="1:11">
      <c r="A1686" s="9">
        <f t="shared" si="87"/>
        <v>1650.9852000000001</v>
      </c>
      <c r="B1686" s="1">
        <v>27.51642</v>
      </c>
      <c r="C1686" s="1">
        <v>19.041</v>
      </c>
      <c r="D1686" s="1">
        <v>0</v>
      </c>
      <c r="E1686" s="86">
        <f t="shared" si="89"/>
        <v>248.77404699529356</v>
      </c>
      <c r="F1686" s="9">
        <f t="shared" si="88"/>
        <v>3830189707.1941223</v>
      </c>
      <c r="G1686" s="1"/>
      <c r="H1686" s="1"/>
      <c r="I1686" s="1"/>
      <c r="J1686" s="1"/>
      <c r="K1686" s="1"/>
    </row>
    <row r="1687" spans="1:11">
      <c r="A1687" s="9">
        <f t="shared" si="87"/>
        <v>1651.9848000000002</v>
      </c>
      <c r="B1687" s="1">
        <v>27.533080000000002</v>
      </c>
      <c r="C1687" s="1">
        <v>19.041</v>
      </c>
      <c r="D1687" s="1">
        <v>0</v>
      </c>
      <c r="E1687" s="86">
        <f t="shared" si="89"/>
        <v>239.48681261104019</v>
      </c>
      <c r="F1687" s="9">
        <f t="shared" si="88"/>
        <v>3289473678.1258516</v>
      </c>
      <c r="G1687" s="1"/>
      <c r="H1687" s="1"/>
      <c r="I1687" s="1"/>
      <c r="J1687" s="1"/>
      <c r="K1687" s="1"/>
    </row>
    <row r="1688" spans="1:11">
      <c r="A1688" s="9">
        <f t="shared" si="87"/>
        <v>1652.9849999999999</v>
      </c>
      <c r="B1688" s="1">
        <v>27.54975</v>
      </c>
      <c r="C1688" s="1">
        <v>20.271999999999998</v>
      </c>
      <c r="D1688" s="1">
        <v>0</v>
      </c>
      <c r="E1688" s="86">
        <f t="shared" si="89"/>
        <v>229.97551933326787</v>
      </c>
      <c r="F1688" s="9">
        <f t="shared" si="88"/>
        <v>2797218765.1167693</v>
      </c>
      <c r="G1688" s="1"/>
      <c r="H1688" s="1"/>
      <c r="I1688" s="1"/>
      <c r="J1688" s="1"/>
      <c r="K1688" s="1"/>
    </row>
    <row r="1689" spans="1:11">
      <c r="A1689" s="9">
        <f t="shared" si="87"/>
        <v>1653.9852000000001</v>
      </c>
      <c r="B1689" s="1">
        <v>27.566420000000001</v>
      </c>
      <c r="C1689" s="1">
        <v>21.483000000000001</v>
      </c>
      <c r="D1689" s="1">
        <v>0</v>
      </c>
      <c r="E1689" s="86">
        <f t="shared" si="89"/>
        <v>220.25124861532419</v>
      </c>
      <c r="F1689" s="9">
        <f t="shared" si="88"/>
        <v>2353279526.7366157</v>
      </c>
      <c r="G1689" s="1"/>
      <c r="H1689" s="1"/>
      <c r="I1689" s="1"/>
      <c r="J1689" s="1"/>
      <c r="K1689" s="1"/>
    </row>
    <row r="1690" spans="1:11">
      <c r="A1690" s="9">
        <f t="shared" si="87"/>
        <v>1654.9854</v>
      </c>
      <c r="B1690" s="1">
        <v>27.583089999999999</v>
      </c>
      <c r="C1690" s="1">
        <v>22.396999999999998</v>
      </c>
      <c r="D1690" s="1">
        <v>0</v>
      </c>
      <c r="E1690" s="86">
        <f t="shared" si="89"/>
        <v>210.3149987218377</v>
      </c>
      <c r="F1690" s="9">
        <f t="shared" si="88"/>
        <v>1956505093.63815</v>
      </c>
      <c r="G1690" s="1"/>
      <c r="H1690" s="1"/>
      <c r="I1690" s="1"/>
      <c r="J1690" s="1"/>
      <c r="K1690" s="1"/>
    </row>
    <row r="1691" spans="1:11">
      <c r="A1691" s="9">
        <f t="shared" si="87"/>
        <v>1655.9850000000001</v>
      </c>
      <c r="B1691" s="1">
        <v>27.59975</v>
      </c>
      <c r="C1691" s="1">
        <v>23.655999999999999</v>
      </c>
      <c r="D1691" s="1">
        <v>0</v>
      </c>
      <c r="E1691" s="86">
        <f t="shared" si="89"/>
        <v>200.02615266631173</v>
      </c>
      <c r="F1691" s="9">
        <f t="shared" si="88"/>
        <v>1600837049.487155</v>
      </c>
      <c r="G1691" s="1"/>
      <c r="H1691" s="1"/>
      <c r="I1691" s="1"/>
      <c r="J1691" s="1"/>
      <c r="K1691" s="1"/>
    </row>
    <row r="1692" spans="1:11">
      <c r="A1692" s="9">
        <f t="shared" si="87"/>
        <v>1656.9852000000001</v>
      </c>
      <c r="B1692" s="1">
        <v>27.616420000000002</v>
      </c>
      <c r="C1692" s="1">
        <v>24.686</v>
      </c>
      <c r="D1692" s="1">
        <v>0</v>
      </c>
      <c r="E1692" s="86">
        <f t="shared" si="89"/>
        <v>189.51337169198007</v>
      </c>
      <c r="F1692" s="9">
        <f t="shared" si="88"/>
        <v>1289910070.6371517</v>
      </c>
      <c r="G1692" s="1"/>
      <c r="H1692" s="1"/>
      <c r="I1692" s="1"/>
      <c r="J1692" s="1"/>
      <c r="K1692" s="1"/>
    </row>
    <row r="1693" spans="1:11">
      <c r="A1693" s="9">
        <f t="shared" si="87"/>
        <v>1657.9848</v>
      </c>
      <c r="B1693" s="1">
        <v>27.63308</v>
      </c>
      <c r="C1693" s="1">
        <v>24.686</v>
      </c>
      <c r="D1693" s="1">
        <v>0</v>
      </c>
      <c r="E1693" s="86">
        <f t="shared" si="89"/>
        <v>179.07080463875084</v>
      </c>
      <c r="F1693" s="9">
        <f t="shared" si="88"/>
        <v>1028250999.464484</v>
      </c>
      <c r="G1693" s="1"/>
      <c r="H1693" s="1"/>
      <c r="I1693" s="1"/>
      <c r="J1693" s="1"/>
      <c r="K1693" s="1"/>
    </row>
    <row r="1694" spans="1:11">
      <c r="A1694" s="9">
        <f t="shared" si="87"/>
        <v>1658.9850000000001</v>
      </c>
      <c r="B1694" s="1">
        <v>27.649750000000001</v>
      </c>
      <c r="C1694" s="1">
        <v>25.855</v>
      </c>
      <c r="D1694" s="1">
        <v>0</v>
      </c>
      <c r="E1694" s="86">
        <f t="shared" si="89"/>
        <v>168.5853581280777</v>
      </c>
      <c r="F1694" s="9">
        <f t="shared" si="88"/>
        <v>807754546.95526683</v>
      </c>
      <c r="G1694" s="1"/>
      <c r="H1694" s="1"/>
      <c r="I1694" s="1"/>
      <c r="J1694" s="1"/>
      <c r="K1694" s="1"/>
    </row>
    <row r="1695" spans="1:11">
      <c r="A1695" s="9">
        <f t="shared" si="87"/>
        <v>1659.9851999999998</v>
      </c>
      <c r="B1695" s="1">
        <v>27.666419999999999</v>
      </c>
      <c r="C1695" s="1">
        <v>27.754000000000001</v>
      </c>
      <c r="D1695" s="1">
        <v>0</v>
      </c>
      <c r="E1695" s="86">
        <f t="shared" si="89"/>
        <v>158.12186904130249</v>
      </c>
      <c r="F1695" s="9">
        <f t="shared" si="88"/>
        <v>625126279.83373499</v>
      </c>
      <c r="G1695" s="1"/>
      <c r="H1695" s="1"/>
      <c r="I1695" s="1"/>
      <c r="J1695" s="1"/>
      <c r="K1695" s="1"/>
    </row>
    <row r="1696" spans="1:11">
      <c r="A1696" s="9">
        <f t="shared" si="87"/>
        <v>1660.9848</v>
      </c>
      <c r="B1696" s="1">
        <v>27.68308</v>
      </c>
      <c r="C1696" s="1">
        <v>27.754000000000001</v>
      </c>
      <c r="D1696" s="1">
        <v>0</v>
      </c>
      <c r="E1696" s="86">
        <f t="shared" si="89"/>
        <v>147.52480219197153</v>
      </c>
      <c r="F1696" s="9">
        <f t="shared" si="88"/>
        <v>473652859.95803648</v>
      </c>
      <c r="G1696" s="1"/>
      <c r="H1696" s="1"/>
      <c r="I1696" s="1"/>
      <c r="J1696" s="1"/>
      <c r="K1696" s="1"/>
    </row>
    <row r="1697" spans="1:11">
      <c r="A1697" s="9">
        <f t="shared" si="87"/>
        <v>1661.9850000000001</v>
      </c>
      <c r="B1697" s="1">
        <v>27.699750000000002</v>
      </c>
      <c r="C1697" s="1">
        <v>28.451000000000001</v>
      </c>
      <c r="D1697" s="1">
        <v>0</v>
      </c>
      <c r="E1697" s="86">
        <f t="shared" si="89"/>
        <v>136.58289433105065</v>
      </c>
      <c r="F1697" s="9">
        <f t="shared" si="88"/>
        <v>348004809.87249333</v>
      </c>
      <c r="G1697" s="1"/>
      <c r="H1697" s="1"/>
      <c r="I1697" s="1"/>
      <c r="J1697" s="1"/>
      <c r="K1697" s="1"/>
    </row>
    <row r="1698" spans="1:11">
      <c r="A1698" s="9">
        <f t="shared" si="87"/>
        <v>1662.9846</v>
      </c>
      <c r="B1698" s="1">
        <v>27.71641</v>
      </c>
      <c r="C1698" s="1">
        <v>27.859000000000002</v>
      </c>
      <c r="D1698" s="1">
        <v>0</v>
      </c>
      <c r="E1698" s="86">
        <f t="shared" si="89"/>
        <v>126.15651784404676</v>
      </c>
      <c r="F1698" s="9">
        <f t="shared" si="88"/>
        <v>253302089.65414214</v>
      </c>
      <c r="G1698" s="1"/>
      <c r="H1698" s="1"/>
      <c r="I1698" s="1"/>
      <c r="J1698" s="1"/>
      <c r="K1698" s="1"/>
    </row>
    <row r="1699" spans="1:11">
      <c r="A1699" s="9">
        <f t="shared" si="87"/>
        <v>1663.9848000000002</v>
      </c>
      <c r="B1699" s="1">
        <v>27.733080000000001</v>
      </c>
      <c r="C1699" s="1">
        <v>26.992000000000001</v>
      </c>
      <c r="D1699" s="1">
        <v>0</v>
      </c>
      <c r="E1699" s="86">
        <f t="shared" si="89"/>
        <v>116.45217031758162</v>
      </c>
      <c r="F1699" s="9">
        <f t="shared" si="88"/>
        <v>183903649.41942826</v>
      </c>
      <c r="G1699" s="1"/>
      <c r="H1699" s="1"/>
      <c r="I1699" s="1"/>
      <c r="J1699" s="1"/>
      <c r="K1699" s="1"/>
    </row>
    <row r="1700" spans="1:11">
      <c r="A1700" s="9">
        <f t="shared" si="87"/>
        <v>1664.9849999999999</v>
      </c>
      <c r="B1700" s="1">
        <v>27.749749999999999</v>
      </c>
      <c r="C1700" s="1">
        <v>25.542000000000002</v>
      </c>
      <c r="D1700" s="1">
        <v>7</v>
      </c>
      <c r="E1700" s="86">
        <f t="shared" si="89"/>
        <v>107.51584952392149</v>
      </c>
      <c r="F1700" s="9">
        <f t="shared" si="88"/>
        <v>133625690.7384574</v>
      </c>
      <c r="G1700" s="1"/>
      <c r="H1700" s="1"/>
      <c r="I1700" s="1"/>
      <c r="J1700" s="1"/>
      <c r="K1700" s="1"/>
    </row>
    <row r="1701" spans="1:11">
      <c r="A1701" s="9">
        <f t="shared" ref="A1701:A1764" si="90">B1701*60</f>
        <v>1665.9846</v>
      </c>
      <c r="B1701" s="1">
        <v>27.76641</v>
      </c>
      <c r="C1701" s="1">
        <v>24.001999999999999</v>
      </c>
      <c r="D1701" s="1">
        <v>117</v>
      </c>
      <c r="E1701" s="86">
        <f t="shared" si="89"/>
        <v>99.626938022081376</v>
      </c>
      <c r="F1701" s="9">
        <f t="shared" ref="F1701:F1764" si="91">E1701^4</f>
        <v>98516081.853661329</v>
      </c>
      <c r="G1701" s="1"/>
      <c r="H1701" s="1"/>
      <c r="I1701" s="1"/>
      <c r="J1701" s="1"/>
      <c r="K1701" s="1"/>
    </row>
    <row r="1702" spans="1:11">
      <c r="A1702" s="9">
        <f t="shared" si="90"/>
        <v>1666.9848000000002</v>
      </c>
      <c r="B1702" s="1">
        <v>27.783080000000002</v>
      </c>
      <c r="C1702" s="1">
        <v>22.33</v>
      </c>
      <c r="D1702" s="1">
        <v>117</v>
      </c>
      <c r="E1702" s="86">
        <f t="shared" si="89"/>
        <v>92.70486586653665</v>
      </c>
      <c r="F1702" s="9">
        <f t="shared" si="91"/>
        <v>73860138.80277957</v>
      </c>
      <c r="G1702" s="1"/>
      <c r="H1702" s="1"/>
      <c r="I1702" s="1"/>
      <c r="J1702" s="1"/>
      <c r="K1702" s="1"/>
    </row>
    <row r="1703" spans="1:11">
      <c r="A1703" s="9">
        <f t="shared" si="90"/>
        <v>1667.9849999999999</v>
      </c>
      <c r="B1703" s="1">
        <v>27.79975</v>
      </c>
      <c r="C1703" s="1">
        <v>20.553999999999998</v>
      </c>
      <c r="D1703" s="1">
        <v>131</v>
      </c>
      <c r="E1703" s="86">
        <f t="shared" si="89"/>
        <v>86.718337722956903</v>
      </c>
      <c r="F1703" s="9">
        <f t="shared" si="91"/>
        <v>56551454.270303115</v>
      </c>
      <c r="G1703" s="1"/>
      <c r="H1703" s="1"/>
      <c r="I1703" s="1"/>
      <c r="J1703" s="1"/>
      <c r="K1703" s="1"/>
    </row>
    <row r="1704" spans="1:11">
      <c r="A1704" s="9">
        <f t="shared" si="90"/>
        <v>1668.9846</v>
      </c>
      <c r="B1704" s="1">
        <v>27.816410000000001</v>
      </c>
      <c r="C1704" s="1">
        <v>19.417000000000002</v>
      </c>
      <c r="D1704" s="1">
        <v>195</v>
      </c>
      <c r="E1704" s="86">
        <f t="shared" si="89"/>
        <v>81.792311744267906</v>
      </c>
      <c r="F1704" s="9">
        <f t="shared" si="91"/>
        <v>44755862.645423435</v>
      </c>
      <c r="G1704" s="1"/>
      <c r="H1704" s="1"/>
      <c r="I1704" s="1"/>
      <c r="J1704" s="1"/>
      <c r="K1704" s="1"/>
    </row>
    <row r="1705" spans="1:11">
      <c r="A1705" s="9">
        <f t="shared" si="90"/>
        <v>1669.9848</v>
      </c>
      <c r="B1705" s="1">
        <v>27.833079999999999</v>
      </c>
      <c r="C1705" s="1">
        <v>18.422000000000001</v>
      </c>
      <c r="D1705" s="1">
        <v>197</v>
      </c>
      <c r="E1705" s="86">
        <f t="shared" si="89"/>
        <v>77.851364687016527</v>
      </c>
      <c r="F1705" s="9">
        <f t="shared" si="91"/>
        <v>36733720.698803499</v>
      </c>
      <c r="G1705" s="1"/>
      <c r="H1705" s="1"/>
      <c r="I1705" s="1"/>
      <c r="J1705" s="1"/>
      <c r="K1705" s="1"/>
    </row>
    <row r="1706" spans="1:11">
      <c r="A1706" s="9">
        <f t="shared" si="90"/>
        <v>1670.9850000000001</v>
      </c>
      <c r="B1706" s="1">
        <v>27.84975</v>
      </c>
      <c r="C1706" s="1">
        <v>17.587</v>
      </c>
      <c r="D1706" s="1">
        <v>172</v>
      </c>
      <c r="E1706" s="86">
        <f t="shared" si="89"/>
        <v>74.742798172630643</v>
      </c>
      <c r="F1706" s="9">
        <f t="shared" si="91"/>
        <v>31208824.472630698</v>
      </c>
      <c r="G1706" s="1"/>
      <c r="H1706" s="1"/>
      <c r="I1706" s="1"/>
      <c r="J1706" s="1"/>
      <c r="K1706" s="1"/>
    </row>
    <row r="1707" spans="1:11">
      <c r="A1707" s="9">
        <f t="shared" si="90"/>
        <v>1671.9846</v>
      </c>
      <c r="B1707" s="1">
        <v>27.866409999999998</v>
      </c>
      <c r="C1707" s="1">
        <v>17.379000000000001</v>
      </c>
      <c r="D1707" s="1">
        <v>188</v>
      </c>
      <c r="E1707" s="86">
        <f t="shared" si="89"/>
        <v>72.451813697812895</v>
      </c>
      <c r="F1707" s="9">
        <f t="shared" si="91"/>
        <v>27554786.274849363</v>
      </c>
      <c r="G1707" s="1"/>
      <c r="H1707" s="1"/>
      <c r="I1707" s="1"/>
      <c r="J1707" s="1"/>
      <c r="K1707" s="1"/>
    </row>
    <row r="1708" spans="1:11">
      <c r="A1708" s="9">
        <f t="shared" si="90"/>
        <v>1672.9848</v>
      </c>
      <c r="B1708" s="1">
        <v>27.88308</v>
      </c>
      <c r="C1708" s="1">
        <v>16.577999999999999</v>
      </c>
      <c r="D1708" s="1">
        <v>179</v>
      </c>
      <c r="E1708" s="86">
        <f t="shared" si="89"/>
        <v>70.887828028750363</v>
      </c>
      <c r="F1708" s="9">
        <f t="shared" si="91"/>
        <v>25251470.841551892</v>
      </c>
      <c r="G1708" s="1"/>
      <c r="H1708" s="1"/>
      <c r="I1708" s="1"/>
      <c r="J1708" s="1"/>
      <c r="K1708" s="1"/>
    </row>
    <row r="1709" spans="1:11">
      <c r="A1709" s="9">
        <f t="shared" si="90"/>
        <v>1673.9850000000001</v>
      </c>
      <c r="B1709" s="1">
        <v>27.899750000000001</v>
      </c>
      <c r="C1709" s="1">
        <v>16.266999999999999</v>
      </c>
      <c r="D1709" s="1">
        <v>153</v>
      </c>
      <c r="E1709" s="86">
        <f t="shared" si="89"/>
        <v>69.914918180384944</v>
      </c>
      <c r="F1709" s="9">
        <f t="shared" si="91"/>
        <v>23893480.395219754</v>
      </c>
      <c r="G1709" s="1"/>
      <c r="H1709" s="1"/>
      <c r="I1709" s="1"/>
      <c r="J1709" s="1"/>
      <c r="K1709" s="1"/>
    </row>
    <row r="1710" spans="1:11">
      <c r="A1710" s="9">
        <f t="shared" si="90"/>
        <v>1674.9846</v>
      </c>
      <c r="B1710" s="1">
        <v>27.916409999999999</v>
      </c>
      <c r="C1710" s="1">
        <v>15.898</v>
      </c>
      <c r="D1710" s="1">
        <v>169</v>
      </c>
      <c r="E1710" s="86">
        <f t="shared" si="89"/>
        <v>69.536847551124566</v>
      </c>
      <c r="F1710" s="9">
        <f t="shared" si="91"/>
        <v>23380833.667512309</v>
      </c>
      <c r="G1710" s="1"/>
      <c r="H1710" s="1"/>
      <c r="I1710" s="1"/>
      <c r="J1710" s="1"/>
      <c r="K1710" s="1"/>
    </row>
    <row r="1711" spans="1:11">
      <c r="A1711" s="9">
        <f t="shared" si="90"/>
        <v>1675.9848</v>
      </c>
      <c r="B1711" s="1">
        <v>27.93308</v>
      </c>
      <c r="C1711" s="1">
        <v>15.481</v>
      </c>
      <c r="D1711" s="1">
        <v>152</v>
      </c>
      <c r="E1711" s="86">
        <f t="shared" si="89"/>
        <v>69.655551585653441</v>
      </c>
      <c r="F1711" s="9">
        <f t="shared" si="91"/>
        <v>23540893.501316339</v>
      </c>
      <c r="G1711" s="1"/>
      <c r="H1711" s="1"/>
      <c r="I1711" s="1"/>
      <c r="J1711" s="1"/>
      <c r="K1711" s="1"/>
    </row>
    <row r="1712" spans="1:11">
      <c r="A1712" s="9">
        <f t="shared" si="90"/>
        <v>1676.9850000000001</v>
      </c>
      <c r="B1712" s="1">
        <v>27.949750000000002</v>
      </c>
      <c r="C1712" s="1">
        <v>15.32</v>
      </c>
      <c r="D1712" s="1">
        <v>185</v>
      </c>
      <c r="E1712" s="86">
        <f t="shared" si="89"/>
        <v>70.334355309833953</v>
      </c>
      <c r="F1712" s="9">
        <f t="shared" si="91"/>
        <v>24472032.691750042</v>
      </c>
      <c r="G1712" s="1"/>
      <c r="H1712" s="1"/>
      <c r="I1712" s="1"/>
      <c r="J1712" s="1"/>
      <c r="K1712" s="1"/>
    </row>
    <row r="1713" spans="1:11">
      <c r="A1713" s="9">
        <f t="shared" si="90"/>
        <v>1677.9846</v>
      </c>
      <c r="B1713" s="1">
        <v>27.96641</v>
      </c>
      <c r="C1713" s="1">
        <v>15.336</v>
      </c>
      <c r="D1713" s="1">
        <v>173</v>
      </c>
      <c r="E1713" s="86">
        <f t="shared" si="89"/>
        <v>71.49325105523134</v>
      </c>
      <c r="F1713" s="9">
        <f t="shared" si="91"/>
        <v>26125233.803768933</v>
      </c>
      <c r="G1713" s="1"/>
      <c r="H1713" s="1"/>
      <c r="I1713" s="1"/>
      <c r="J1713" s="1"/>
      <c r="K1713" s="1"/>
    </row>
    <row r="1714" spans="1:11">
      <c r="A1714" s="9">
        <f t="shared" si="90"/>
        <v>1678.9848000000002</v>
      </c>
      <c r="B1714" s="1">
        <v>27.983080000000001</v>
      </c>
      <c r="C1714" s="1">
        <v>15.416</v>
      </c>
      <c r="D1714" s="1">
        <v>162</v>
      </c>
      <c r="E1714" s="86">
        <f t="shared" si="89"/>
        <v>73.061462512521231</v>
      </c>
      <c r="F1714" s="9">
        <f t="shared" si="91"/>
        <v>28494001.703021277</v>
      </c>
      <c r="G1714" s="1"/>
      <c r="H1714" s="1"/>
      <c r="I1714" s="1"/>
      <c r="J1714" s="1"/>
      <c r="K1714" s="1"/>
    </row>
    <row r="1715" spans="1:11">
      <c r="A1715" s="9">
        <f t="shared" si="90"/>
        <v>1679.9844000000001</v>
      </c>
      <c r="B1715" s="1">
        <v>27.999739999999999</v>
      </c>
      <c r="C1715" s="1">
        <v>15.4</v>
      </c>
      <c r="D1715" s="1">
        <v>168</v>
      </c>
      <c r="E1715" s="86">
        <f t="shared" si="89"/>
        <v>75.025965396173447</v>
      </c>
      <c r="F1715" s="9">
        <f t="shared" si="91"/>
        <v>31684464.365605619</v>
      </c>
      <c r="G1715" s="1"/>
      <c r="H1715" s="1"/>
      <c r="I1715" s="1"/>
      <c r="J1715" s="1"/>
      <c r="K1715" s="1"/>
    </row>
    <row r="1716" spans="1:11">
      <c r="A1716" s="9">
        <f t="shared" si="90"/>
        <v>1680.9846</v>
      </c>
      <c r="B1716" s="1">
        <v>28.01641</v>
      </c>
      <c r="C1716" s="1">
        <v>15.464</v>
      </c>
      <c r="D1716" s="1">
        <v>154</v>
      </c>
      <c r="E1716" s="86">
        <f t="shared" si="89"/>
        <v>77.313198827237031</v>
      </c>
      <c r="F1716" s="9">
        <f t="shared" si="91"/>
        <v>35728482.451376259</v>
      </c>
      <c r="G1716" s="1"/>
      <c r="H1716" s="1"/>
      <c r="I1716" s="1"/>
      <c r="J1716" s="1"/>
      <c r="K1716" s="1"/>
    </row>
    <row r="1717" spans="1:11">
      <c r="A1717" s="9">
        <f t="shared" si="90"/>
        <v>1681.9848000000002</v>
      </c>
      <c r="B1717" s="1">
        <v>28.033080000000002</v>
      </c>
      <c r="C1717" s="1">
        <v>15.612</v>
      </c>
      <c r="D1717" s="1">
        <v>130</v>
      </c>
      <c r="E1717" s="86">
        <f t="shared" si="89"/>
        <v>79.82449122514187</v>
      </c>
      <c r="F1717" s="9">
        <f t="shared" si="91"/>
        <v>40601739.147911884</v>
      </c>
      <c r="G1717" s="1"/>
      <c r="H1717" s="1"/>
      <c r="I1717" s="1"/>
      <c r="J1717" s="1"/>
      <c r="K1717" s="1"/>
    </row>
    <row r="1718" spans="1:11">
      <c r="A1718" s="9">
        <f t="shared" si="90"/>
        <v>1682.9844000000001</v>
      </c>
      <c r="B1718" s="1">
        <v>28.04974</v>
      </c>
      <c r="C1718" s="1">
        <v>15.712</v>
      </c>
      <c r="D1718" s="1">
        <v>128</v>
      </c>
      <c r="E1718" s="86">
        <f t="shared" si="89"/>
        <v>82.536453438592488</v>
      </c>
      <c r="F1718" s="9">
        <f t="shared" si="91"/>
        <v>46406970.046947978</v>
      </c>
      <c r="G1718" s="1"/>
      <c r="H1718" s="1"/>
      <c r="I1718" s="1"/>
      <c r="J1718" s="1"/>
      <c r="K1718" s="1"/>
    </row>
    <row r="1719" spans="1:11">
      <c r="A1719" s="9">
        <f t="shared" si="90"/>
        <v>1683.9846</v>
      </c>
      <c r="B1719" s="1">
        <v>28.066410000000001</v>
      </c>
      <c r="C1719" s="1">
        <v>15.728</v>
      </c>
      <c r="D1719" s="1">
        <v>134</v>
      </c>
      <c r="E1719" s="86">
        <f t="shared" si="89"/>
        <v>85.45211086639307</v>
      </c>
      <c r="F1719" s="9">
        <f t="shared" si="91"/>
        <v>53320127.7292329</v>
      </c>
      <c r="G1719" s="1"/>
      <c r="H1719" s="1"/>
      <c r="I1719" s="1"/>
      <c r="J1719" s="1"/>
      <c r="K1719" s="1"/>
    </row>
    <row r="1720" spans="1:11">
      <c r="A1720" s="9">
        <f t="shared" si="90"/>
        <v>1684.9848</v>
      </c>
      <c r="B1720" s="1">
        <v>28.083079999999999</v>
      </c>
      <c r="C1720" s="1">
        <v>16.018999999999998</v>
      </c>
      <c r="D1720" s="1">
        <v>138</v>
      </c>
      <c r="E1720" s="86">
        <f t="shared" si="89"/>
        <v>88.568102338208988</v>
      </c>
      <c r="F1720" s="9">
        <f t="shared" si="91"/>
        <v>61533179.793432094</v>
      </c>
      <c r="G1720" s="1"/>
      <c r="H1720" s="1"/>
      <c r="I1720" s="1"/>
      <c r="J1720" s="1"/>
      <c r="K1720" s="1"/>
    </row>
    <row r="1721" spans="1:11">
      <c r="A1721" s="9">
        <f t="shared" si="90"/>
        <v>1685.9844000000001</v>
      </c>
      <c r="B1721" s="1">
        <v>28.099740000000001</v>
      </c>
      <c r="C1721" s="1">
        <v>16.43</v>
      </c>
      <c r="D1721" s="1">
        <v>103</v>
      </c>
      <c r="E1721" s="86">
        <f t="shared" si="89"/>
        <v>91.761325235269837</v>
      </c>
      <c r="F1721" s="9">
        <f t="shared" si="91"/>
        <v>70898771.242258355</v>
      </c>
      <c r="G1721" s="1"/>
      <c r="H1721" s="1"/>
      <c r="I1721" s="1"/>
      <c r="J1721" s="1"/>
      <c r="K1721" s="1"/>
    </row>
    <row r="1722" spans="1:11">
      <c r="A1722" s="9">
        <f t="shared" si="90"/>
        <v>1686.9846</v>
      </c>
      <c r="B1722" s="1">
        <v>28.116409999999998</v>
      </c>
      <c r="C1722" s="1">
        <v>16.861999999999998</v>
      </c>
      <c r="D1722" s="1">
        <v>112</v>
      </c>
      <c r="E1722" s="86">
        <f t="shared" si="89"/>
        <v>95.053530986402933</v>
      </c>
      <c r="F1722" s="9">
        <f t="shared" si="91"/>
        <v>81634364.746594042</v>
      </c>
      <c r="G1722" s="1"/>
      <c r="H1722" s="1"/>
      <c r="I1722" s="1"/>
      <c r="J1722" s="1"/>
      <c r="K1722" s="1"/>
    </row>
    <row r="1723" spans="1:11">
      <c r="A1723" s="9">
        <f t="shared" si="90"/>
        <v>1687.9848</v>
      </c>
      <c r="B1723" s="1">
        <v>28.13308</v>
      </c>
      <c r="C1723" s="1">
        <v>17.216999999999999</v>
      </c>
      <c r="D1723" s="1">
        <v>97</v>
      </c>
      <c r="E1723" s="86">
        <f t="shared" si="89"/>
        <v>98.390951679756554</v>
      </c>
      <c r="F1723" s="9">
        <f t="shared" si="91"/>
        <v>93717489.258018345</v>
      </c>
      <c r="G1723" s="1"/>
      <c r="H1723" s="1"/>
      <c r="I1723" s="1"/>
      <c r="J1723" s="1"/>
      <c r="K1723" s="1"/>
    </row>
    <row r="1724" spans="1:11">
      <c r="A1724" s="9">
        <f t="shared" si="90"/>
        <v>1688.9844000000001</v>
      </c>
      <c r="B1724" s="1">
        <v>28.149740000000001</v>
      </c>
      <c r="C1724" s="1">
        <v>17.318000000000001</v>
      </c>
      <c r="D1724" s="1">
        <v>115</v>
      </c>
      <c r="E1724" s="86">
        <f t="shared" si="89"/>
        <v>101.82549385823683</v>
      </c>
      <c r="F1724" s="9">
        <f t="shared" si="91"/>
        <v>107504365.53822224</v>
      </c>
      <c r="G1724" s="1"/>
      <c r="H1724" s="1"/>
      <c r="I1724" s="1"/>
      <c r="J1724" s="1"/>
      <c r="K1724" s="1"/>
    </row>
    <row r="1725" spans="1:11">
      <c r="A1725" s="9">
        <f t="shared" si="90"/>
        <v>1689.9846</v>
      </c>
      <c r="B1725" s="1">
        <v>28.166409999999999</v>
      </c>
      <c r="C1725" s="1">
        <v>17.503</v>
      </c>
      <c r="D1725" s="1">
        <v>85</v>
      </c>
      <c r="E1725" s="86">
        <f t="shared" ref="E1725:E1788" si="92">(AVERAGE(D1701:D1725)-E1724)*(2/(1+25))+E1724</f>
        <v>105.23584048452631</v>
      </c>
      <c r="F1725" s="9">
        <f t="shared" si="91"/>
        <v>122646369.18765697</v>
      </c>
      <c r="G1725" s="1"/>
      <c r="H1725" s="1"/>
      <c r="I1725" s="1"/>
      <c r="J1725" s="1"/>
      <c r="K1725" s="1"/>
    </row>
    <row r="1726" spans="1:11">
      <c r="A1726" s="9">
        <f t="shared" si="90"/>
        <v>1690.9842000000001</v>
      </c>
      <c r="B1726" s="1">
        <v>28.183070000000001</v>
      </c>
      <c r="C1726" s="1">
        <v>17.798999999999999</v>
      </c>
      <c r="D1726" s="1">
        <v>77</v>
      </c>
      <c r="E1726" s="86">
        <f t="shared" si="92"/>
        <v>108.26077583187043</v>
      </c>
      <c r="F1726" s="9">
        <f t="shared" si="91"/>
        <v>137367672.63884813</v>
      </c>
      <c r="G1726" s="1"/>
      <c r="H1726" s="1"/>
      <c r="I1726" s="1"/>
      <c r="J1726" s="1"/>
      <c r="K1726" s="1"/>
    </row>
    <row r="1727" spans="1:11">
      <c r="A1727" s="9">
        <f t="shared" si="90"/>
        <v>1691.9843999999998</v>
      </c>
      <c r="B1727" s="1">
        <v>28.199739999999998</v>
      </c>
      <c r="C1727" s="1">
        <v>18.016999999999999</v>
      </c>
      <c r="D1727" s="1">
        <v>94</v>
      </c>
      <c r="E1727" s="86">
        <f t="shared" si="92"/>
        <v>110.98225461403425</v>
      </c>
      <c r="F1727" s="9">
        <f t="shared" si="91"/>
        <v>151709987.71690711</v>
      </c>
      <c r="G1727" s="1"/>
      <c r="H1727" s="1"/>
      <c r="I1727" s="1"/>
      <c r="J1727" s="1"/>
      <c r="K1727" s="1"/>
    </row>
    <row r="1728" spans="1:11">
      <c r="A1728" s="9">
        <f t="shared" si="90"/>
        <v>1692.9846</v>
      </c>
      <c r="B1728" s="1">
        <v>28.21641</v>
      </c>
      <c r="C1728" s="1">
        <v>18.422000000000001</v>
      </c>
      <c r="D1728" s="1">
        <v>98</v>
      </c>
      <c r="E1728" s="86">
        <f t="shared" si="92"/>
        <v>113.39285041295469</v>
      </c>
      <c r="F1728" s="9">
        <f t="shared" si="91"/>
        <v>165326583.10688585</v>
      </c>
      <c r="G1728" s="1"/>
      <c r="H1728" s="1"/>
      <c r="I1728" s="1"/>
      <c r="J1728" s="1"/>
      <c r="K1728" s="1"/>
    </row>
    <row r="1729" spans="1:11">
      <c r="A1729" s="9">
        <f t="shared" si="90"/>
        <v>1693.9842000000001</v>
      </c>
      <c r="B1729" s="1">
        <v>28.233070000000001</v>
      </c>
      <c r="C1729" s="1">
        <v>18.126999999999999</v>
      </c>
      <c r="D1729" s="1">
        <v>95</v>
      </c>
      <c r="E1729" s="86">
        <f t="shared" si="92"/>
        <v>115.31032345811202</v>
      </c>
      <c r="F1729" s="9">
        <f t="shared" si="91"/>
        <v>176796132.96997017</v>
      </c>
      <c r="G1729" s="1"/>
      <c r="H1729" s="1"/>
      <c r="I1729" s="1"/>
      <c r="J1729" s="1"/>
      <c r="K1729" s="1"/>
    </row>
    <row r="1730" spans="1:11">
      <c r="A1730" s="9">
        <f t="shared" si="90"/>
        <v>1694.9844000000001</v>
      </c>
      <c r="B1730" s="1">
        <v>28.249739999999999</v>
      </c>
      <c r="C1730" s="1">
        <v>18.216999999999999</v>
      </c>
      <c r="D1730" s="1">
        <v>107</v>
      </c>
      <c r="E1730" s="86">
        <f t="shared" si="92"/>
        <v>116.80337549979572</v>
      </c>
      <c r="F1730" s="9">
        <f t="shared" si="91"/>
        <v>186132227.41981322</v>
      </c>
      <c r="G1730" s="1"/>
      <c r="H1730" s="1"/>
      <c r="I1730" s="1"/>
      <c r="J1730" s="1"/>
      <c r="K1730" s="1"/>
    </row>
    <row r="1731" spans="1:11">
      <c r="A1731" s="9">
        <f t="shared" si="90"/>
        <v>1695.9846</v>
      </c>
      <c r="B1731" s="1">
        <v>28.26641</v>
      </c>
      <c r="C1731" s="1">
        <v>18.126999999999999</v>
      </c>
      <c r="D1731" s="1">
        <v>121</v>
      </c>
      <c r="E1731" s="86">
        <f t="shared" si="92"/>
        <v>118.02465430750374</v>
      </c>
      <c r="F1731" s="9">
        <f t="shared" si="91"/>
        <v>194039858.05269665</v>
      </c>
      <c r="G1731" s="1"/>
      <c r="H1731" s="1"/>
      <c r="I1731" s="1"/>
      <c r="J1731" s="1"/>
      <c r="K1731" s="1"/>
    </row>
    <row r="1732" spans="1:11">
      <c r="A1732" s="9">
        <f t="shared" si="90"/>
        <v>1696.9841999999999</v>
      </c>
      <c r="B1732" s="1">
        <v>28.283069999999999</v>
      </c>
      <c r="C1732" s="1">
        <v>17.649999999999999</v>
      </c>
      <c r="D1732" s="1">
        <v>117</v>
      </c>
      <c r="E1732" s="86">
        <f t="shared" si="92"/>
        <v>118.93352705308037</v>
      </c>
      <c r="F1732" s="9">
        <f t="shared" si="91"/>
        <v>200086226.35641876</v>
      </c>
      <c r="G1732" s="1"/>
      <c r="H1732" s="1"/>
      <c r="I1732" s="1"/>
      <c r="J1732" s="1"/>
      <c r="K1732" s="1"/>
    </row>
    <row r="1733" spans="1:11">
      <c r="A1733" s="9">
        <f t="shared" si="90"/>
        <v>1697.9844000000001</v>
      </c>
      <c r="B1733" s="1">
        <v>28.29974</v>
      </c>
      <c r="C1733" s="1">
        <v>17.503</v>
      </c>
      <c r="D1733" s="1">
        <v>113</v>
      </c>
      <c r="E1733" s="86">
        <f t="shared" si="92"/>
        <v>119.56940958745881</v>
      </c>
      <c r="F1733" s="9">
        <f t="shared" si="91"/>
        <v>204399740.04224598</v>
      </c>
      <c r="G1733" s="1"/>
      <c r="H1733" s="1"/>
      <c r="I1733" s="1"/>
      <c r="J1733" s="1"/>
      <c r="K1733" s="1"/>
    </row>
    <row r="1734" spans="1:11">
      <c r="A1734" s="9">
        <f t="shared" si="90"/>
        <v>1698.9846</v>
      </c>
      <c r="B1734" s="1">
        <v>28.316410000000001</v>
      </c>
      <c r="C1734" s="1">
        <v>17.056999999999999</v>
      </c>
      <c r="D1734" s="1">
        <v>94</v>
      </c>
      <c r="E1734" s="86">
        <f t="shared" si="92"/>
        <v>119.97483961919275</v>
      </c>
      <c r="F1734" s="9">
        <f t="shared" si="91"/>
        <v>207186146.13528287</v>
      </c>
      <c r="G1734" s="1"/>
      <c r="H1734" s="1"/>
      <c r="I1734" s="1"/>
      <c r="J1734" s="1"/>
      <c r="K1734" s="1"/>
    </row>
    <row r="1735" spans="1:11">
      <c r="A1735" s="9">
        <f t="shared" si="90"/>
        <v>1699.9841999999999</v>
      </c>
      <c r="B1735" s="1">
        <v>28.333069999999999</v>
      </c>
      <c r="C1735" s="1">
        <v>16.484999999999999</v>
      </c>
      <c r="D1735" s="1">
        <v>97</v>
      </c>
      <c r="E1735" s="86">
        <f t="shared" si="92"/>
        <v>120.12754426387023</v>
      </c>
      <c r="F1735" s="9">
        <f t="shared" si="91"/>
        <v>208242992.4634456</v>
      </c>
      <c r="G1735" s="1"/>
      <c r="H1735" s="1"/>
      <c r="I1735" s="1"/>
      <c r="J1735" s="1"/>
      <c r="K1735" s="1"/>
    </row>
    <row r="1736" spans="1:11">
      <c r="A1736" s="9">
        <f t="shared" si="90"/>
        <v>1700.9844000000001</v>
      </c>
      <c r="B1736" s="1">
        <v>28.349740000000001</v>
      </c>
      <c r="C1736" s="1">
        <v>15.984</v>
      </c>
      <c r="D1736" s="1">
        <v>96</v>
      </c>
      <c r="E1736" s="86">
        <f t="shared" si="92"/>
        <v>120.09619470511099</v>
      </c>
      <c r="F1736" s="9">
        <f t="shared" si="91"/>
        <v>208025697.72467482</v>
      </c>
      <c r="G1736" s="1"/>
      <c r="H1736" s="1"/>
      <c r="I1736" s="1"/>
      <c r="J1736" s="1"/>
      <c r="K1736" s="1"/>
    </row>
    <row r="1737" spans="1:11">
      <c r="A1737" s="9">
        <f t="shared" si="90"/>
        <v>1701.9846</v>
      </c>
      <c r="B1737" s="1">
        <v>28.366409999999998</v>
      </c>
      <c r="C1737" s="1">
        <v>15.448</v>
      </c>
      <c r="D1737" s="1">
        <v>114</v>
      </c>
      <c r="E1737" s="86">
        <f t="shared" si="92"/>
        <v>119.84879511241014</v>
      </c>
      <c r="F1737" s="9">
        <f t="shared" si="91"/>
        <v>206316845.51426673</v>
      </c>
      <c r="G1737" s="1"/>
      <c r="H1737" s="1"/>
      <c r="I1737" s="1"/>
      <c r="J1737" s="1"/>
      <c r="K1737" s="1"/>
    </row>
    <row r="1738" spans="1:11">
      <c r="A1738" s="9">
        <f t="shared" si="90"/>
        <v>1702.9842000000001</v>
      </c>
      <c r="B1738" s="1">
        <v>28.38307</v>
      </c>
      <c r="C1738" s="1">
        <v>15.384</v>
      </c>
      <c r="D1738" s="1">
        <v>172</v>
      </c>
      <c r="E1738" s="86">
        <f t="shared" si="92"/>
        <v>119.61734933453243</v>
      </c>
      <c r="F1738" s="9">
        <f t="shared" si="91"/>
        <v>204727742.54849109</v>
      </c>
      <c r="G1738" s="1"/>
      <c r="H1738" s="1"/>
      <c r="I1738" s="1"/>
      <c r="J1738" s="1"/>
      <c r="K1738" s="1"/>
    </row>
    <row r="1739" spans="1:11">
      <c r="A1739" s="9">
        <f t="shared" si="90"/>
        <v>1703.9844000000001</v>
      </c>
      <c r="B1739" s="1">
        <v>28.399740000000001</v>
      </c>
      <c r="C1739" s="1">
        <v>14.737</v>
      </c>
      <c r="D1739" s="1">
        <v>155</v>
      </c>
      <c r="E1739" s="86">
        <f t="shared" si="92"/>
        <v>119.38216861649148</v>
      </c>
      <c r="F1739" s="9">
        <f t="shared" si="91"/>
        <v>203122416.65110332</v>
      </c>
      <c r="G1739" s="1"/>
      <c r="H1739" s="1"/>
      <c r="I1739" s="1"/>
      <c r="J1739" s="1"/>
      <c r="K1739" s="1"/>
    </row>
    <row r="1740" spans="1:11">
      <c r="A1740" s="9">
        <f t="shared" si="90"/>
        <v>1704.9839999999999</v>
      </c>
      <c r="B1740" s="1">
        <v>28.416399999999999</v>
      </c>
      <c r="C1740" s="1">
        <v>14.723000000000001</v>
      </c>
      <c r="D1740" s="1">
        <v>128</v>
      </c>
      <c r="E1740" s="86">
        <f t="shared" si="92"/>
        <v>119.04200179983829</v>
      </c>
      <c r="F1740" s="9">
        <f t="shared" si="91"/>
        <v>200817189.77219829</v>
      </c>
      <c r="G1740" s="1"/>
      <c r="H1740" s="1"/>
      <c r="I1740" s="1"/>
      <c r="J1740" s="1"/>
      <c r="K1740" s="1"/>
    </row>
    <row r="1741" spans="1:11">
      <c r="A1741" s="9">
        <f t="shared" si="90"/>
        <v>1705.9842000000001</v>
      </c>
      <c r="B1741" s="1">
        <v>28.433070000000001</v>
      </c>
      <c r="C1741" s="1">
        <v>15.464</v>
      </c>
      <c r="D1741" s="1">
        <v>119</v>
      </c>
      <c r="E1741" s="86">
        <f t="shared" si="92"/>
        <v>118.62030935369688</v>
      </c>
      <c r="F1741" s="9">
        <f t="shared" si="91"/>
        <v>197986787.64839137</v>
      </c>
      <c r="G1741" s="1"/>
      <c r="H1741" s="1"/>
      <c r="I1741" s="1"/>
      <c r="J1741" s="1"/>
      <c r="K1741" s="1"/>
    </row>
    <row r="1742" spans="1:11">
      <c r="A1742" s="9">
        <f t="shared" si="90"/>
        <v>1706.9843999999998</v>
      </c>
      <c r="B1742" s="1">
        <v>28.449739999999998</v>
      </c>
      <c r="C1742" s="1">
        <v>16.577999999999999</v>
      </c>
      <c r="D1742" s="1">
        <v>104</v>
      </c>
      <c r="E1742" s="86">
        <f t="shared" si="92"/>
        <v>118.15105478802789</v>
      </c>
      <c r="F1742" s="9">
        <f t="shared" si="91"/>
        <v>194872435.29860774</v>
      </c>
      <c r="G1742" s="1"/>
      <c r="H1742" s="1"/>
      <c r="I1742" s="1"/>
      <c r="J1742" s="1"/>
      <c r="K1742" s="1"/>
    </row>
    <row r="1743" spans="1:11">
      <c r="A1743" s="9">
        <f t="shared" si="90"/>
        <v>1707.9839999999999</v>
      </c>
      <c r="B1743" s="1">
        <v>28.4664</v>
      </c>
      <c r="C1743" s="1">
        <v>17.157</v>
      </c>
      <c r="D1743" s="1">
        <v>112</v>
      </c>
      <c r="E1743" s="86">
        <f t="shared" si="92"/>
        <v>117.66866595817959</v>
      </c>
      <c r="F1743" s="9">
        <f t="shared" si="91"/>
        <v>191709360.75770769</v>
      </c>
      <c r="G1743" s="1"/>
      <c r="H1743" s="1"/>
      <c r="I1743" s="1"/>
      <c r="J1743" s="1"/>
      <c r="K1743" s="1"/>
    </row>
    <row r="1744" spans="1:11">
      <c r="A1744" s="9">
        <f t="shared" si="90"/>
        <v>1708.9842000000001</v>
      </c>
      <c r="B1744" s="1">
        <v>28.483070000000001</v>
      </c>
      <c r="C1744" s="1">
        <v>17.460999999999999</v>
      </c>
      <c r="D1744" s="1">
        <v>116</v>
      </c>
      <c r="E1744" s="86">
        <f t="shared" si="92"/>
        <v>117.16799934601192</v>
      </c>
      <c r="F1744" s="9">
        <f t="shared" si="91"/>
        <v>188467321.09807912</v>
      </c>
      <c r="G1744" s="1"/>
      <c r="H1744" s="1"/>
      <c r="I1744" s="1"/>
      <c r="J1744" s="1"/>
      <c r="K1744" s="1"/>
    </row>
    <row r="1745" spans="1:11">
      <c r="A1745" s="9">
        <f t="shared" si="90"/>
        <v>1709.9844000000001</v>
      </c>
      <c r="B1745" s="1">
        <v>28.499739999999999</v>
      </c>
      <c r="C1745" s="1">
        <v>17.587</v>
      </c>
      <c r="D1745" s="1">
        <v>114</v>
      </c>
      <c r="E1745" s="86">
        <f t="shared" si="92"/>
        <v>116.6319993963187</v>
      </c>
      <c r="F1745" s="9">
        <f t="shared" si="91"/>
        <v>185042242.44281572</v>
      </c>
      <c r="G1745" s="1"/>
      <c r="H1745" s="1"/>
      <c r="I1745" s="1"/>
      <c r="J1745" s="1"/>
      <c r="K1745" s="1"/>
    </row>
    <row r="1746" spans="1:11">
      <c r="A1746" s="9">
        <f t="shared" si="90"/>
        <v>1710.9840000000002</v>
      </c>
      <c r="B1746" s="1">
        <v>28.516400000000001</v>
      </c>
      <c r="C1746" s="1">
        <v>17.608000000000001</v>
      </c>
      <c r="D1746" s="1">
        <v>110</v>
      </c>
      <c r="E1746" s="86">
        <f t="shared" si="92"/>
        <v>116.15876867352496</v>
      </c>
      <c r="F1746" s="9">
        <f t="shared" si="91"/>
        <v>182057258.55940866</v>
      </c>
      <c r="G1746" s="1"/>
      <c r="H1746" s="1"/>
      <c r="I1746" s="1"/>
      <c r="J1746" s="1"/>
      <c r="K1746" s="1"/>
    </row>
    <row r="1747" spans="1:11">
      <c r="A1747" s="9">
        <f t="shared" si="90"/>
        <v>1711.9841999999999</v>
      </c>
      <c r="B1747" s="1">
        <v>28.533069999999999</v>
      </c>
      <c r="C1747" s="1">
        <v>17.608000000000001</v>
      </c>
      <c r="D1747" s="1">
        <v>122</v>
      </c>
      <c r="E1747" s="86">
        <f t="shared" si="92"/>
        <v>115.75270954479227</v>
      </c>
      <c r="F1747" s="9">
        <f t="shared" si="91"/>
        <v>179524887.47126657</v>
      </c>
      <c r="G1747" s="1"/>
      <c r="H1747" s="1"/>
      <c r="I1747" s="1"/>
      <c r="J1747" s="1"/>
      <c r="K1747" s="1"/>
    </row>
    <row r="1748" spans="1:11">
      <c r="A1748" s="9">
        <f t="shared" si="90"/>
        <v>1712.9844000000001</v>
      </c>
      <c r="B1748" s="1">
        <v>28.54974</v>
      </c>
      <c r="C1748" s="1">
        <v>17.460999999999999</v>
      </c>
      <c r="D1748" s="1">
        <v>110</v>
      </c>
      <c r="E1748" s="86">
        <f t="shared" si="92"/>
        <v>115.4178857336544</v>
      </c>
      <c r="F1748" s="9">
        <f t="shared" si="91"/>
        <v>177456723.2299633</v>
      </c>
      <c r="G1748" s="1"/>
      <c r="H1748" s="1"/>
      <c r="I1748" s="1"/>
      <c r="J1748" s="1"/>
      <c r="K1748" s="1"/>
    </row>
    <row r="1749" spans="1:11">
      <c r="A1749" s="9">
        <f t="shared" si="90"/>
        <v>1713.9840000000002</v>
      </c>
      <c r="B1749" s="1">
        <v>28.566400000000002</v>
      </c>
      <c r="C1749" s="1">
        <v>17.277000000000001</v>
      </c>
      <c r="D1749" s="1">
        <v>136</v>
      </c>
      <c r="E1749" s="86">
        <f t="shared" si="92"/>
        <v>115.17343298491176</v>
      </c>
      <c r="F1749" s="9">
        <f t="shared" si="91"/>
        <v>175958093.73296341</v>
      </c>
      <c r="G1749" s="1"/>
      <c r="H1749" s="1"/>
      <c r="I1749" s="1"/>
      <c r="J1749" s="1"/>
      <c r="K1749" s="1"/>
    </row>
    <row r="1750" spans="1:11">
      <c r="A1750" s="9">
        <f t="shared" si="90"/>
        <v>1714.9841999999999</v>
      </c>
      <c r="B1750" s="1">
        <v>28.583069999999999</v>
      </c>
      <c r="C1750" s="1">
        <v>16.959</v>
      </c>
      <c r="D1750" s="1">
        <v>159</v>
      </c>
      <c r="E1750" s="86">
        <f t="shared" si="92"/>
        <v>115.17547660145701</v>
      </c>
      <c r="F1750" s="9">
        <f t="shared" si="91"/>
        <v>175970582.73960987</v>
      </c>
      <c r="G1750" s="1"/>
      <c r="H1750" s="1"/>
      <c r="I1750" s="1"/>
      <c r="J1750" s="1"/>
      <c r="K1750" s="1"/>
    </row>
    <row r="1751" spans="1:11">
      <c r="A1751" s="9">
        <f t="shared" si="90"/>
        <v>1715.9844000000001</v>
      </c>
      <c r="B1751" s="1">
        <v>28.599740000000001</v>
      </c>
      <c r="C1751" s="1">
        <v>16.559000000000001</v>
      </c>
      <c r="D1751" s="1">
        <v>204</v>
      </c>
      <c r="E1751" s="86">
        <f t="shared" si="92"/>
        <v>115.56813224749878</v>
      </c>
      <c r="F1751" s="9">
        <f t="shared" si="91"/>
        <v>178382554.1227228</v>
      </c>
      <c r="G1751" s="1"/>
      <c r="H1751" s="1"/>
      <c r="I1751" s="1"/>
      <c r="J1751" s="1"/>
      <c r="K1751" s="1"/>
    </row>
    <row r="1752" spans="1:11">
      <c r="A1752" s="9">
        <f t="shared" si="90"/>
        <v>1716.9839999999999</v>
      </c>
      <c r="B1752" s="1">
        <v>28.616399999999999</v>
      </c>
      <c r="C1752" s="1">
        <v>16.231000000000002</v>
      </c>
      <c r="D1752" s="1">
        <v>204</v>
      </c>
      <c r="E1752" s="86">
        <f t="shared" si="92"/>
        <v>116.26904515153734</v>
      </c>
      <c r="F1752" s="9">
        <f t="shared" si="91"/>
        <v>182749595.14407638</v>
      </c>
      <c r="G1752" s="1"/>
      <c r="H1752" s="1"/>
      <c r="I1752" s="1"/>
      <c r="J1752" s="1"/>
      <c r="K1752" s="1"/>
    </row>
    <row r="1753" spans="1:11">
      <c r="A1753" s="9">
        <f t="shared" si="90"/>
        <v>1717.9842000000001</v>
      </c>
      <c r="B1753" s="1">
        <v>28.63307</v>
      </c>
      <c r="C1753" s="1">
        <v>15.898</v>
      </c>
      <c r="D1753" s="1">
        <v>236</v>
      </c>
      <c r="E1753" s="86">
        <f t="shared" si="92"/>
        <v>117.34065706295755</v>
      </c>
      <c r="F1753" s="9">
        <f t="shared" si="91"/>
        <v>189580674.0604485</v>
      </c>
      <c r="G1753" s="1"/>
      <c r="H1753" s="1"/>
      <c r="I1753" s="1"/>
      <c r="J1753" s="1"/>
      <c r="K1753" s="1"/>
    </row>
    <row r="1754" spans="1:11">
      <c r="A1754" s="9">
        <f t="shared" si="90"/>
        <v>1718.9844000000001</v>
      </c>
      <c r="B1754" s="1">
        <v>28.649740000000001</v>
      </c>
      <c r="C1754" s="1">
        <v>15.612</v>
      </c>
      <c r="D1754" s="1">
        <v>217</v>
      </c>
      <c r="E1754" s="86">
        <f t="shared" si="92"/>
        <v>118.70522190426851</v>
      </c>
      <c r="F1754" s="9">
        <f t="shared" si="91"/>
        <v>198554300.01724285</v>
      </c>
      <c r="G1754" s="1"/>
      <c r="H1754" s="1"/>
      <c r="I1754" s="1"/>
      <c r="J1754" s="1"/>
      <c r="K1754" s="1"/>
    </row>
    <row r="1755" spans="1:11">
      <c r="A1755" s="9">
        <f t="shared" si="90"/>
        <v>1719.9839999999999</v>
      </c>
      <c r="B1755" s="1">
        <v>28.666399999999999</v>
      </c>
      <c r="C1755" s="1">
        <v>15.288</v>
      </c>
      <c r="D1755" s="1">
        <v>240</v>
      </c>
      <c r="E1755" s="86">
        <f t="shared" si="92"/>
        <v>120.37405098855555</v>
      </c>
      <c r="F1755" s="9">
        <f t="shared" si="91"/>
        <v>209957554.15515527</v>
      </c>
      <c r="G1755" s="1"/>
      <c r="H1755" s="1"/>
      <c r="I1755" s="1"/>
      <c r="J1755" s="1"/>
      <c r="K1755" s="1"/>
    </row>
    <row r="1756" spans="1:11">
      <c r="A1756" s="9">
        <f t="shared" si="90"/>
        <v>1720.9842000000001</v>
      </c>
      <c r="B1756" s="1">
        <v>28.683070000000001</v>
      </c>
      <c r="C1756" s="1">
        <v>15.023</v>
      </c>
      <c r="D1756" s="1">
        <v>269</v>
      </c>
      <c r="E1756" s="86">
        <f t="shared" si="92"/>
        <v>122.36989322020513</v>
      </c>
      <c r="F1756" s="9">
        <f t="shared" si="91"/>
        <v>224232378.83456114</v>
      </c>
      <c r="G1756" s="1"/>
      <c r="H1756" s="1"/>
      <c r="I1756" s="1"/>
      <c r="J1756" s="1"/>
      <c r="K1756" s="1"/>
    </row>
    <row r="1757" spans="1:11">
      <c r="A1757" s="9">
        <f t="shared" si="90"/>
        <v>1721.9838</v>
      </c>
      <c r="B1757" s="1">
        <v>28.699729999999999</v>
      </c>
      <c r="C1757" s="1">
        <v>14.752000000000001</v>
      </c>
      <c r="D1757" s="1">
        <v>248</v>
      </c>
      <c r="E1757" s="86">
        <f t="shared" si="92"/>
        <v>124.61528604942012</v>
      </c>
      <c r="F1757" s="9">
        <f t="shared" si="91"/>
        <v>241148894.26546839</v>
      </c>
      <c r="G1757" s="1"/>
      <c r="H1757" s="1"/>
      <c r="I1757" s="1"/>
      <c r="J1757" s="1"/>
      <c r="K1757" s="1"/>
    </row>
    <row r="1758" spans="1:11">
      <c r="A1758" s="9">
        <f t="shared" si="90"/>
        <v>1722.9839999999999</v>
      </c>
      <c r="B1758" s="1">
        <v>28.7164</v>
      </c>
      <c r="C1758" s="1">
        <v>14.477</v>
      </c>
      <c r="D1758" s="1">
        <v>287</v>
      </c>
      <c r="E1758" s="86">
        <f t="shared" si="92"/>
        <v>127.2233409686955</v>
      </c>
      <c r="F1758" s="9">
        <f t="shared" si="91"/>
        <v>261979425.23790258</v>
      </c>
      <c r="G1758" s="1"/>
      <c r="H1758" s="1"/>
      <c r="I1758" s="1"/>
      <c r="J1758" s="1"/>
      <c r="K1758" s="1"/>
    </row>
    <row r="1759" spans="1:11">
      <c r="A1759" s="9">
        <f t="shared" si="90"/>
        <v>1723.9842000000001</v>
      </c>
      <c r="B1759" s="1">
        <v>28.733070000000001</v>
      </c>
      <c r="C1759" s="1">
        <v>14.336</v>
      </c>
      <c r="D1759" s="1">
        <v>281</v>
      </c>
      <c r="E1759" s="86">
        <f t="shared" si="92"/>
        <v>130.20616089418047</v>
      </c>
      <c r="F1759" s="9">
        <f t="shared" si="91"/>
        <v>287426056.23093718</v>
      </c>
      <c r="G1759" s="1"/>
      <c r="H1759" s="1"/>
      <c r="I1759" s="1"/>
      <c r="J1759" s="1"/>
      <c r="K1759" s="1"/>
    </row>
    <row r="1760" spans="1:11">
      <c r="A1760" s="9">
        <f t="shared" si="90"/>
        <v>1724.9838</v>
      </c>
      <c r="B1760" s="1">
        <v>28.74973</v>
      </c>
      <c r="C1760" s="1">
        <v>13.93</v>
      </c>
      <c r="D1760" s="1">
        <v>288</v>
      </c>
      <c r="E1760" s="86">
        <f t="shared" si="92"/>
        <v>133.54722544078197</v>
      </c>
      <c r="F1760" s="9">
        <f t="shared" si="91"/>
        <v>318082281.97515392</v>
      </c>
      <c r="G1760" s="1"/>
      <c r="H1760" s="1"/>
      <c r="I1760" s="1"/>
      <c r="J1760" s="1"/>
      <c r="K1760" s="1"/>
    </row>
    <row r="1761" spans="1:11">
      <c r="A1761" s="9">
        <f t="shared" si="90"/>
        <v>1725.9840000000002</v>
      </c>
      <c r="B1761" s="1">
        <v>28.766400000000001</v>
      </c>
      <c r="C1761" s="1">
        <v>13.996</v>
      </c>
      <c r="D1761" s="1">
        <v>262</v>
      </c>
      <c r="E1761" s="86">
        <f t="shared" si="92"/>
        <v>137.1420542530295</v>
      </c>
      <c r="F1761" s="9">
        <f t="shared" si="91"/>
        <v>353738721.57421702</v>
      </c>
      <c r="G1761" s="1"/>
      <c r="H1761" s="1"/>
      <c r="I1761" s="1"/>
      <c r="J1761" s="1"/>
      <c r="K1761" s="1"/>
    </row>
    <row r="1762" spans="1:11">
      <c r="A1762" s="9">
        <f t="shared" si="90"/>
        <v>1726.9836</v>
      </c>
      <c r="B1762" s="1">
        <v>28.783059999999999</v>
      </c>
      <c r="C1762" s="1">
        <v>13.484</v>
      </c>
      <c r="D1762" s="1">
        <v>258</v>
      </c>
      <c r="E1762" s="86">
        <f t="shared" si="92"/>
        <v>140.90343469510415</v>
      </c>
      <c r="F1762" s="9">
        <f t="shared" si="91"/>
        <v>394172497.25503147</v>
      </c>
      <c r="G1762" s="1"/>
      <c r="H1762" s="1"/>
      <c r="I1762" s="1"/>
      <c r="J1762" s="1"/>
      <c r="K1762" s="1"/>
    </row>
    <row r="1763" spans="1:11">
      <c r="A1763" s="9">
        <f t="shared" si="90"/>
        <v>1727.9838</v>
      </c>
      <c r="B1763" s="1">
        <v>28.79973</v>
      </c>
      <c r="C1763" s="1">
        <v>13.112</v>
      </c>
      <c r="D1763" s="1">
        <v>247</v>
      </c>
      <c r="E1763" s="86">
        <f t="shared" si="92"/>
        <v>144.60624741086536</v>
      </c>
      <c r="F1763" s="9">
        <f t="shared" si="91"/>
        <v>437268532.10303897</v>
      </c>
      <c r="G1763" s="1"/>
      <c r="H1763" s="1"/>
      <c r="I1763" s="1"/>
      <c r="J1763" s="1"/>
      <c r="K1763" s="1"/>
    </row>
    <row r="1764" spans="1:11">
      <c r="A1764" s="9">
        <f t="shared" si="90"/>
        <v>1728.9840000000002</v>
      </c>
      <c r="B1764" s="1">
        <v>28.816400000000002</v>
      </c>
      <c r="C1764" s="1">
        <v>12.771000000000001</v>
      </c>
      <c r="D1764" s="1">
        <v>130</v>
      </c>
      <c r="E1764" s="86">
        <f t="shared" si="92"/>
        <v>147.94730530233727</v>
      </c>
      <c r="F1764" s="9">
        <f t="shared" si="91"/>
        <v>479102279.84520125</v>
      </c>
      <c r="G1764" s="1"/>
      <c r="H1764" s="1"/>
      <c r="I1764" s="1"/>
      <c r="J1764" s="1"/>
      <c r="K1764" s="1"/>
    </row>
    <row r="1765" spans="1:11">
      <c r="A1765" s="9">
        <f t="shared" ref="A1765:A1828" si="93">B1765*60</f>
        <v>1729.9841999999999</v>
      </c>
      <c r="B1765" s="1">
        <v>28.833069999999999</v>
      </c>
      <c r="C1765" s="1">
        <v>11.199</v>
      </c>
      <c r="D1765" s="1">
        <v>22</v>
      </c>
      <c r="E1765" s="86">
        <f t="shared" si="92"/>
        <v>150.70520489446517</v>
      </c>
      <c r="F1765" s="9">
        <f t="shared" ref="F1765:F1828" si="94">E1765^4</f>
        <v>515837614.12986606</v>
      </c>
      <c r="G1765" s="1"/>
      <c r="H1765" s="1"/>
      <c r="I1765" s="1"/>
      <c r="J1765" s="1"/>
      <c r="K1765" s="1"/>
    </row>
    <row r="1766" spans="1:11">
      <c r="A1766" s="9">
        <f t="shared" si="93"/>
        <v>1730.9838</v>
      </c>
      <c r="B1766" s="1">
        <v>28.849730000000001</v>
      </c>
      <c r="C1766" s="1">
        <v>9.3330000000000002</v>
      </c>
      <c r="D1766" s="1">
        <v>79</v>
      </c>
      <c r="E1766" s="86">
        <f t="shared" si="92"/>
        <v>153.12788144104476</v>
      </c>
      <c r="F1766" s="9">
        <f t="shared" si="94"/>
        <v>549815648.12943053</v>
      </c>
      <c r="G1766" s="1"/>
      <c r="H1766" s="1"/>
      <c r="I1766" s="1"/>
      <c r="J1766" s="1"/>
      <c r="K1766" s="1"/>
    </row>
    <row r="1767" spans="1:11">
      <c r="A1767" s="9">
        <f t="shared" si="93"/>
        <v>1731.9839999999999</v>
      </c>
      <c r="B1767" s="1">
        <v>28.866399999999999</v>
      </c>
      <c r="C1767" s="1">
        <v>8.5090000000000003</v>
      </c>
      <c r="D1767" s="1">
        <v>65</v>
      </c>
      <c r="E1767" s="86">
        <f t="shared" si="92"/>
        <v>155.24419825327209</v>
      </c>
      <c r="F1767" s="9">
        <f t="shared" si="94"/>
        <v>580846685.17998004</v>
      </c>
      <c r="G1767" s="1"/>
      <c r="H1767" s="1"/>
      <c r="I1767" s="1"/>
      <c r="J1767" s="1"/>
      <c r="K1767" s="1"/>
    </row>
    <row r="1768" spans="1:11">
      <c r="A1768" s="9">
        <f t="shared" si="93"/>
        <v>1732.9836</v>
      </c>
      <c r="B1768" s="1">
        <v>28.88306</v>
      </c>
      <c r="C1768" s="1">
        <v>11.292999999999999</v>
      </c>
      <c r="D1768" s="1">
        <v>65</v>
      </c>
      <c r="E1768" s="86">
        <f t="shared" si="92"/>
        <v>157.05310607994346</v>
      </c>
      <c r="F1768" s="9">
        <f t="shared" si="94"/>
        <v>608395677.5810883</v>
      </c>
      <c r="G1768" s="1"/>
      <c r="H1768" s="1"/>
      <c r="I1768" s="1"/>
      <c r="J1768" s="1"/>
      <c r="K1768" s="1"/>
    </row>
    <row r="1769" spans="1:11">
      <c r="A1769" s="9">
        <f t="shared" si="93"/>
        <v>1733.9838000000002</v>
      </c>
      <c r="B1769" s="1">
        <v>28.899730000000002</v>
      </c>
      <c r="C1769" s="1">
        <v>13.93</v>
      </c>
      <c r="D1769" s="1">
        <v>68</v>
      </c>
      <c r="E1769" s="86">
        <f t="shared" si="92"/>
        <v>158.57517484302474</v>
      </c>
      <c r="F1769" s="9">
        <f t="shared" si="94"/>
        <v>632325644.96653926</v>
      </c>
      <c r="G1769" s="1"/>
      <c r="H1769" s="1"/>
      <c r="I1769" s="1"/>
      <c r="J1769" s="1"/>
      <c r="K1769" s="1"/>
    </row>
    <row r="1770" spans="1:11">
      <c r="A1770" s="9">
        <f t="shared" si="93"/>
        <v>1734.9839999999999</v>
      </c>
      <c r="B1770" s="1">
        <v>28.916399999999999</v>
      </c>
      <c r="C1770" s="1">
        <v>15.914999999999999</v>
      </c>
      <c r="D1770" s="1">
        <v>62</v>
      </c>
      <c r="E1770" s="86">
        <f t="shared" si="92"/>
        <v>159.82016139356131</v>
      </c>
      <c r="F1770" s="9">
        <f t="shared" si="94"/>
        <v>652418488.27028799</v>
      </c>
      <c r="G1770" s="1"/>
      <c r="H1770" s="1"/>
      <c r="I1770" s="1"/>
      <c r="J1770" s="1"/>
      <c r="K1770" s="1"/>
    </row>
    <row r="1771" spans="1:11">
      <c r="A1771" s="9">
        <f t="shared" si="93"/>
        <v>1735.9836</v>
      </c>
      <c r="B1771" s="1">
        <v>28.933060000000001</v>
      </c>
      <c r="C1771" s="1">
        <v>18.172000000000001</v>
      </c>
      <c r="D1771" s="1">
        <v>73</v>
      </c>
      <c r="E1771" s="86">
        <f t="shared" si="92"/>
        <v>160.8555335940566</v>
      </c>
      <c r="F1771" s="9">
        <f t="shared" si="94"/>
        <v>669489889.342453</v>
      </c>
      <c r="G1771" s="1"/>
      <c r="H1771" s="1"/>
      <c r="I1771" s="1"/>
      <c r="J1771" s="1"/>
      <c r="K1771" s="1"/>
    </row>
    <row r="1772" spans="1:11">
      <c r="A1772" s="9">
        <f t="shared" si="93"/>
        <v>1736.9838</v>
      </c>
      <c r="B1772" s="1">
        <v>28.949729999999999</v>
      </c>
      <c r="C1772" s="1">
        <v>20.356000000000002</v>
      </c>
      <c r="D1772" s="1">
        <v>103</v>
      </c>
      <c r="E1772" s="86">
        <f t="shared" si="92"/>
        <v>161.75280024066763</v>
      </c>
      <c r="F1772" s="9">
        <f t="shared" si="94"/>
        <v>684553241.68776906</v>
      </c>
      <c r="G1772" s="1"/>
      <c r="H1772" s="1"/>
      <c r="I1772" s="1"/>
      <c r="J1772" s="1"/>
      <c r="K1772" s="1"/>
    </row>
    <row r="1773" spans="1:11">
      <c r="A1773" s="9">
        <f t="shared" si="93"/>
        <v>1737.9839999999999</v>
      </c>
      <c r="B1773" s="1">
        <v>28.9664</v>
      </c>
      <c r="C1773" s="1">
        <v>22.603999999999999</v>
      </c>
      <c r="D1773" s="1">
        <v>4</v>
      </c>
      <c r="E1773" s="86">
        <f t="shared" si="92"/>
        <v>162.25489252984704</v>
      </c>
      <c r="F1773" s="9">
        <f t="shared" si="94"/>
        <v>693092508.11376667</v>
      </c>
      <c r="G1773" s="1"/>
      <c r="H1773" s="1"/>
      <c r="I1773" s="1"/>
      <c r="J1773" s="1"/>
      <c r="K1773" s="1"/>
    </row>
    <row r="1774" spans="1:11">
      <c r="A1774" s="9">
        <f t="shared" si="93"/>
        <v>1738.9835999999998</v>
      </c>
      <c r="B1774" s="1">
        <v>28.983059999999998</v>
      </c>
      <c r="C1774" s="1">
        <v>24.36</v>
      </c>
      <c r="D1774" s="1">
        <v>2</v>
      </c>
      <c r="E1774" s="86">
        <f t="shared" si="92"/>
        <v>162.30605464293572</v>
      </c>
      <c r="F1774" s="9">
        <f t="shared" si="94"/>
        <v>693967103.68690526</v>
      </c>
      <c r="G1774" s="1"/>
      <c r="H1774" s="1"/>
      <c r="I1774" s="1"/>
      <c r="J1774" s="1"/>
      <c r="K1774" s="1"/>
    </row>
    <row r="1775" spans="1:11">
      <c r="A1775" s="9">
        <f t="shared" si="93"/>
        <v>1739.9838</v>
      </c>
      <c r="B1775" s="1">
        <v>28.99973</v>
      </c>
      <c r="C1775" s="1">
        <v>26.084</v>
      </c>
      <c r="D1775" s="1">
        <v>0</v>
      </c>
      <c r="E1775" s="86">
        <f t="shared" si="92"/>
        <v>161.86405043963296</v>
      </c>
      <c r="F1775" s="9">
        <f t="shared" si="94"/>
        <v>686438471.21639121</v>
      </c>
      <c r="G1775" s="1"/>
      <c r="H1775" s="1"/>
      <c r="I1775" s="1"/>
      <c r="J1775" s="1"/>
      <c r="K1775" s="1"/>
    </row>
    <row r="1776" spans="1:11">
      <c r="A1776" s="9">
        <f t="shared" si="93"/>
        <v>1740.9840000000002</v>
      </c>
      <c r="B1776" s="1">
        <v>29.016400000000001</v>
      </c>
      <c r="C1776" s="1">
        <v>26.65</v>
      </c>
      <c r="D1776" s="1">
        <v>0</v>
      </c>
      <c r="E1776" s="86">
        <f t="shared" si="92"/>
        <v>160.82835425196888</v>
      </c>
      <c r="F1776" s="9">
        <f t="shared" si="94"/>
        <v>669037516.13604414</v>
      </c>
      <c r="G1776" s="1"/>
      <c r="H1776" s="1"/>
      <c r="I1776" s="1"/>
      <c r="J1776" s="1"/>
      <c r="K1776" s="1"/>
    </row>
    <row r="1777" spans="1:11">
      <c r="A1777" s="9">
        <f t="shared" si="93"/>
        <v>1741.9836</v>
      </c>
      <c r="B1777" s="1">
        <v>29.033059999999999</v>
      </c>
      <c r="C1777" s="1">
        <v>27.547000000000001</v>
      </c>
      <c r="D1777" s="1">
        <v>0</v>
      </c>
      <c r="E1777" s="86">
        <f t="shared" si="92"/>
        <v>159.24463469412512</v>
      </c>
      <c r="F1777" s="9">
        <f t="shared" si="94"/>
        <v>643071459.90610313</v>
      </c>
      <c r="G1777" s="1"/>
      <c r="H1777" s="1"/>
      <c r="I1777" s="1"/>
      <c r="J1777" s="1"/>
      <c r="K1777" s="1"/>
    </row>
    <row r="1778" spans="1:11">
      <c r="A1778" s="9">
        <f t="shared" si="93"/>
        <v>1742.9838</v>
      </c>
      <c r="B1778" s="1">
        <v>29.04973</v>
      </c>
      <c r="C1778" s="1">
        <v>28.018000000000001</v>
      </c>
      <c r="D1778" s="1">
        <v>0</v>
      </c>
      <c r="E1778" s="86">
        <f t="shared" si="92"/>
        <v>157.05658587150012</v>
      </c>
      <c r="F1778" s="9">
        <f t="shared" si="94"/>
        <v>608449599.73666227</v>
      </c>
      <c r="G1778" s="1"/>
      <c r="H1778" s="1"/>
      <c r="I1778" s="1"/>
      <c r="J1778" s="1"/>
      <c r="K1778" s="1"/>
    </row>
    <row r="1779" spans="1:11">
      <c r="A1779" s="9">
        <f t="shared" si="93"/>
        <v>1743.9833999999998</v>
      </c>
      <c r="B1779" s="1">
        <v>29.066389999999998</v>
      </c>
      <c r="C1779" s="1">
        <v>28.178999999999998</v>
      </c>
      <c r="D1779" s="1">
        <v>0</v>
      </c>
      <c r="E1779" s="86">
        <f t="shared" si="92"/>
        <v>154.36915618907705</v>
      </c>
      <c r="F1779" s="9">
        <f t="shared" si="94"/>
        <v>567861102.01803923</v>
      </c>
      <c r="G1779" s="1"/>
      <c r="H1779" s="1"/>
      <c r="I1779" s="1"/>
      <c r="J1779" s="1"/>
      <c r="K1779" s="1"/>
    </row>
    <row r="1780" spans="1:11">
      <c r="A1780" s="9">
        <f t="shared" si="93"/>
        <v>1744.9836</v>
      </c>
      <c r="B1780" s="1">
        <v>29.08306</v>
      </c>
      <c r="C1780" s="1">
        <v>27.965</v>
      </c>
      <c r="D1780" s="1">
        <v>0</v>
      </c>
      <c r="E1780" s="86">
        <f t="shared" si="92"/>
        <v>151.14999032837881</v>
      </c>
      <c r="F1780" s="9">
        <f t="shared" si="94"/>
        <v>521954318.18101233</v>
      </c>
      <c r="G1780" s="1"/>
      <c r="H1780" s="1"/>
      <c r="I1780" s="1"/>
      <c r="J1780" s="1"/>
      <c r="K1780" s="1"/>
    </row>
    <row r="1781" spans="1:11">
      <c r="A1781" s="9">
        <f t="shared" si="93"/>
        <v>1745.9838</v>
      </c>
      <c r="B1781" s="1">
        <v>29.099730000000001</v>
      </c>
      <c r="C1781" s="1">
        <v>27.091000000000001</v>
      </c>
      <c r="D1781" s="1">
        <v>0</v>
      </c>
      <c r="E1781" s="86">
        <f t="shared" si="92"/>
        <v>147.3507603031189</v>
      </c>
      <c r="F1781" s="9">
        <f t="shared" si="94"/>
        <v>471421650.76505113</v>
      </c>
      <c r="G1781" s="1"/>
      <c r="H1781" s="1"/>
      <c r="I1781" s="1"/>
      <c r="J1781" s="1"/>
      <c r="K1781" s="1"/>
    </row>
    <row r="1782" spans="1:11">
      <c r="A1782" s="9">
        <f t="shared" si="93"/>
        <v>1746.9833999999998</v>
      </c>
      <c r="B1782" s="1">
        <v>29.116389999999999</v>
      </c>
      <c r="C1782" s="1">
        <v>25.63</v>
      </c>
      <c r="D1782" s="1">
        <v>0</v>
      </c>
      <c r="E1782" s="86">
        <f t="shared" si="92"/>
        <v>143.08070181826361</v>
      </c>
      <c r="F1782" s="9">
        <f t="shared" si="94"/>
        <v>419106355.66765368</v>
      </c>
      <c r="G1782" s="1"/>
      <c r="H1782" s="1"/>
      <c r="I1782" s="1"/>
      <c r="J1782" s="1"/>
      <c r="K1782" s="1"/>
    </row>
    <row r="1783" spans="1:11">
      <c r="A1783" s="9">
        <f t="shared" si="93"/>
        <v>1747.9836</v>
      </c>
      <c r="B1783" s="1">
        <v>29.13306</v>
      </c>
      <c r="C1783" s="1">
        <v>23.847000000000001</v>
      </c>
      <c r="D1783" s="1">
        <v>0</v>
      </c>
      <c r="E1783" s="86">
        <f t="shared" si="92"/>
        <v>138.25603244762794</v>
      </c>
      <c r="F1783" s="9">
        <f t="shared" si="94"/>
        <v>365372922.39956552</v>
      </c>
      <c r="G1783" s="1"/>
      <c r="H1783" s="1"/>
      <c r="I1783" s="1"/>
      <c r="J1783" s="1"/>
      <c r="K1783" s="1"/>
    </row>
    <row r="1784" spans="1:11">
      <c r="A1784" s="9">
        <f t="shared" si="93"/>
        <v>1748.9838000000002</v>
      </c>
      <c r="B1784" s="1">
        <v>29.149730000000002</v>
      </c>
      <c r="C1784" s="1">
        <v>18.992000000000001</v>
      </c>
      <c r="D1784" s="1">
        <v>0</v>
      </c>
      <c r="E1784" s="86">
        <f t="shared" si="92"/>
        <v>132.93787610550271</v>
      </c>
      <c r="F1784" s="9">
        <f t="shared" si="94"/>
        <v>312316510.59260213</v>
      </c>
      <c r="G1784" s="1"/>
      <c r="H1784" s="1"/>
      <c r="I1784" s="1"/>
      <c r="J1784" s="1"/>
      <c r="K1784" s="1"/>
    </row>
    <row r="1785" spans="1:11">
      <c r="A1785" s="9">
        <f t="shared" si="93"/>
        <v>1749.9834000000001</v>
      </c>
      <c r="B1785" s="1">
        <v>29.16639</v>
      </c>
      <c r="C1785" s="1">
        <v>14.281000000000001</v>
      </c>
      <c r="D1785" s="1">
        <v>0</v>
      </c>
      <c r="E1785" s="86">
        <f t="shared" si="92"/>
        <v>127.14265486661789</v>
      </c>
      <c r="F1785" s="9">
        <f t="shared" si="94"/>
        <v>261315459.08044198</v>
      </c>
      <c r="G1785" s="1"/>
      <c r="H1785" s="1"/>
      <c r="I1785" s="1"/>
      <c r="J1785" s="1"/>
      <c r="K1785" s="1"/>
    </row>
    <row r="1786" spans="1:11">
      <c r="A1786" s="9">
        <f t="shared" si="93"/>
        <v>1750.9836</v>
      </c>
      <c r="B1786" s="1">
        <v>29.183060000000001</v>
      </c>
      <c r="C1786" s="1">
        <v>8.3970000000000002</v>
      </c>
      <c r="D1786" s="1">
        <v>0</v>
      </c>
      <c r="E1786" s="86">
        <f t="shared" si="92"/>
        <v>120.98706603072421</v>
      </c>
      <c r="F1786" s="9">
        <f t="shared" si="94"/>
        <v>214267242.43231916</v>
      </c>
      <c r="G1786" s="1"/>
      <c r="H1786" s="1"/>
      <c r="I1786" s="1"/>
      <c r="J1786" s="1"/>
      <c r="K1786" s="1"/>
    </row>
    <row r="1787" spans="1:11">
      <c r="A1787" s="9">
        <f t="shared" si="93"/>
        <v>1751.9838</v>
      </c>
      <c r="B1787" s="1">
        <v>29.199729999999999</v>
      </c>
      <c r="C1787" s="1">
        <v>8.3970000000000002</v>
      </c>
      <c r="D1787" s="1">
        <v>23</v>
      </c>
      <c r="E1787" s="86">
        <f t="shared" si="92"/>
        <v>114.58190710528389</v>
      </c>
      <c r="F1787" s="9">
        <f t="shared" si="94"/>
        <v>172370993.79962012</v>
      </c>
      <c r="G1787" s="1"/>
      <c r="H1787" s="1"/>
      <c r="I1787" s="1"/>
      <c r="J1787" s="1"/>
      <c r="K1787" s="1"/>
    </row>
    <row r="1788" spans="1:11">
      <c r="A1788" s="9">
        <f t="shared" si="93"/>
        <v>1752.9834000000001</v>
      </c>
      <c r="B1788" s="1">
        <v>29.216390000000001</v>
      </c>
      <c r="C1788" s="1">
        <v>0</v>
      </c>
      <c r="D1788" s="1">
        <v>0</v>
      </c>
      <c r="E1788" s="86">
        <f t="shared" si="92"/>
        <v>107.90945271256975</v>
      </c>
      <c r="F1788" s="9">
        <f t="shared" si="94"/>
        <v>135593215.44679296</v>
      </c>
      <c r="G1788" s="1"/>
      <c r="H1788" s="1"/>
      <c r="I1788" s="1"/>
      <c r="J1788" s="1"/>
      <c r="K1788" s="1"/>
    </row>
    <row r="1789" spans="1:11">
      <c r="A1789" s="9">
        <f t="shared" si="93"/>
        <v>1753.9835999999998</v>
      </c>
      <c r="B1789" s="1">
        <v>29.233059999999998</v>
      </c>
      <c r="C1789" s="1">
        <v>0</v>
      </c>
      <c r="D1789" s="1">
        <v>0</v>
      </c>
      <c r="E1789" s="86">
        <f t="shared" ref="E1789:E1852" si="95">(AVERAGE(D1765:D1789)-E1788)*(2/(1+25))+E1788</f>
        <v>101.35026404237207</v>
      </c>
      <c r="F1789" s="9">
        <f t="shared" si="94"/>
        <v>105511437.00021489</v>
      </c>
      <c r="G1789" s="1"/>
      <c r="H1789" s="1"/>
      <c r="I1789" s="1"/>
      <c r="J1789" s="1"/>
      <c r="K1789" s="1"/>
    </row>
    <row r="1790" spans="1:11">
      <c r="A1790" s="9">
        <f t="shared" si="93"/>
        <v>1754.9838</v>
      </c>
      <c r="B1790" s="1">
        <v>29.24973</v>
      </c>
      <c r="C1790" s="1">
        <v>7.2240000000000002</v>
      </c>
      <c r="D1790" s="1">
        <v>294</v>
      </c>
      <c r="E1790" s="86">
        <f t="shared" si="95"/>
        <v>96.132551423728074</v>
      </c>
      <c r="F1790" s="9">
        <f t="shared" si="94"/>
        <v>85404720.504385799</v>
      </c>
      <c r="G1790" s="1"/>
      <c r="H1790" s="1"/>
      <c r="I1790" s="1"/>
      <c r="J1790" s="1"/>
      <c r="K1790" s="1"/>
    </row>
    <row r="1791" spans="1:11">
      <c r="A1791" s="9">
        <f t="shared" si="93"/>
        <v>1755.9834000000001</v>
      </c>
      <c r="B1791" s="1">
        <v>29.266390000000001</v>
      </c>
      <c r="C1791" s="1">
        <v>14.635</v>
      </c>
      <c r="D1791" s="1">
        <v>174</v>
      </c>
      <c r="E1791" s="86">
        <f t="shared" si="95"/>
        <v>91.608509006518219</v>
      </c>
      <c r="F1791" s="9">
        <f t="shared" si="94"/>
        <v>70427660.007659301</v>
      </c>
      <c r="G1791" s="1"/>
      <c r="H1791" s="1"/>
      <c r="I1791" s="1"/>
      <c r="J1791" s="1"/>
      <c r="K1791" s="1"/>
    </row>
    <row r="1792" spans="1:11">
      <c r="A1792" s="9">
        <f t="shared" si="93"/>
        <v>1756.9836</v>
      </c>
      <c r="B1792" s="1">
        <v>29.283059999999999</v>
      </c>
      <c r="C1792" s="1">
        <v>16.843</v>
      </c>
      <c r="D1792" s="1">
        <v>145</v>
      </c>
      <c r="E1792" s="86">
        <f t="shared" si="95"/>
        <v>87.678623698324515</v>
      </c>
      <c r="F1792" s="9">
        <f t="shared" si="94"/>
        <v>59098287.451283447</v>
      </c>
      <c r="G1792" s="1"/>
      <c r="H1792" s="1"/>
      <c r="I1792" s="1"/>
      <c r="J1792" s="1"/>
      <c r="K1792" s="1"/>
    </row>
    <row r="1793" spans="1:11">
      <c r="A1793" s="9">
        <f t="shared" si="93"/>
        <v>1757.9832000000001</v>
      </c>
      <c r="B1793" s="1">
        <v>29.299720000000001</v>
      </c>
      <c r="C1793" s="1">
        <v>18.538</v>
      </c>
      <c r="D1793" s="1">
        <v>88</v>
      </c>
      <c r="E1793" s="86">
        <f t="shared" si="95"/>
        <v>84.121806490761088</v>
      </c>
      <c r="F1793" s="9">
        <f t="shared" si="94"/>
        <v>50076545.516308635</v>
      </c>
      <c r="G1793" s="1"/>
      <c r="H1793" s="1"/>
      <c r="I1793" s="1"/>
      <c r="J1793" s="1"/>
      <c r="K1793" s="1"/>
    </row>
    <row r="1794" spans="1:11">
      <c r="A1794" s="9">
        <f t="shared" si="93"/>
        <v>1758.9833999999998</v>
      </c>
      <c r="B1794" s="1">
        <v>29.316389999999998</v>
      </c>
      <c r="C1794" s="1">
        <v>19.675999999999998</v>
      </c>
      <c r="D1794" s="1">
        <v>103</v>
      </c>
      <c r="E1794" s="86">
        <f t="shared" si="95"/>
        <v>80.946282914548704</v>
      </c>
      <c r="F1794" s="9">
        <f t="shared" si="94"/>
        <v>42932644.694938138</v>
      </c>
      <c r="G1794" s="1"/>
      <c r="H1794" s="1"/>
      <c r="I1794" s="1"/>
      <c r="J1794" s="1"/>
      <c r="K1794" s="1"/>
    </row>
    <row r="1795" spans="1:11">
      <c r="A1795" s="9">
        <f t="shared" si="93"/>
        <v>1759.9836</v>
      </c>
      <c r="B1795" s="1">
        <v>29.33306</v>
      </c>
      <c r="C1795" s="1">
        <v>19.888999999999999</v>
      </c>
      <c r="D1795" s="1">
        <v>74</v>
      </c>
      <c r="E1795" s="86">
        <f t="shared" si="95"/>
        <v>78.051953459583416</v>
      </c>
      <c r="F1795" s="9">
        <f t="shared" si="94"/>
        <v>37113773.0465765</v>
      </c>
      <c r="G1795" s="1"/>
      <c r="H1795" s="1"/>
      <c r="I1795" s="1"/>
      <c r="J1795" s="1"/>
      <c r="K1795" s="1"/>
    </row>
    <row r="1796" spans="1:11">
      <c r="A1796" s="9">
        <f t="shared" si="93"/>
        <v>1760.9832000000001</v>
      </c>
      <c r="B1796" s="1">
        <v>29.349720000000001</v>
      </c>
      <c r="C1796" s="1">
        <v>20.216000000000001</v>
      </c>
      <c r="D1796" s="1">
        <v>91</v>
      </c>
      <c r="E1796" s="86">
        <f t="shared" si="95"/>
        <v>75.435649347307773</v>
      </c>
      <c r="F1796" s="9">
        <f t="shared" si="94"/>
        <v>32382213.538656455</v>
      </c>
      <c r="G1796" s="1"/>
      <c r="H1796" s="1"/>
      <c r="I1796" s="1"/>
      <c r="J1796" s="1"/>
      <c r="K1796" s="1"/>
    </row>
    <row r="1797" spans="1:11">
      <c r="A1797" s="9">
        <f t="shared" si="93"/>
        <v>1761.9833999999998</v>
      </c>
      <c r="B1797" s="1">
        <v>29.366389999999999</v>
      </c>
      <c r="C1797" s="1">
        <v>19.997</v>
      </c>
      <c r="D1797" s="1">
        <v>84</v>
      </c>
      <c r="E1797" s="86">
        <f t="shared" si="95"/>
        <v>72.962137859053328</v>
      </c>
      <c r="F1797" s="9">
        <f t="shared" si="94"/>
        <v>28339370.754277434</v>
      </c>
      <c r="G1797" s="1"/>
      <c r="H1797" s="1"/>
      <c r="I1797" s="1"/>
      <c r="J1797" s="1"/>
      <c r="K1797" s="1"/>
    </row>
    <row r="1798" spans="1:11">
      <c r="A1798" s="9">
        <f t="shared" si="93"/>
        <v>1762.9836</v>
      </c>
      <c r="B1798" s="1">
        <v>29.38306</v>
      </c>
      <c r="C1798" s="1">
        <v>20.611999999999998</v>
      </c>
      <c r="D1798" s="1">
        <v>91</v>
      </c>
      <c r="E1798" s="86">
        <f t="shared" si="95"/>
        <v>70.946588792972307</v>
      </c>
      <c r="F1798" s="9">
        <f t="shared" si="94"/>
        <v>25335301.407150641</v>
      </c>
      <c r="G1798" s="1"/>
      <c r="H1798" s="1"/>
      <c r="I1798" s="1"/>
      <c r="J1798" s="1"/>
      <c r="K1798" s="1"/>
    </row>
    <row r="1799" spans="1:11">
      <c r="A1799" s="9">
        <f t="shared" si="93"/>
        <v>1763.9831999999999</v>
      </c>
      <c r="B1799" s="1">
        <v>29.399719999999999</v>
      </c>
      <c r="C1799" s="1">
        <v>20.757000000000001</v>
      </c>
      <c r="D1799" s="1">
        <v>91</v>
      </c>
      <c r="E1799" s="86">
        <f t="shared" si="95"/>
        <v>69.359928116589828</v>
      </c>
      <c r="F1799" s="9">
        <f t="shared" si="94"/>
        <v>23143793.06402193</v>
      </c>
      <c r="G1799" s="1"/>
      <c r="H1799" s="1"/>
      <c r="I1799" s="1"/>
      <c r="J1799" s="1"/>
      <c r="K1799" s="1"/>
    </row>
    <row r="1800" spans="1:11">
      <c r="A1800" s="9">
        <f t="shared" si="93"/>
        <v>1764.9834000000001</v>
      </c>
      <c r="B1800" s="1">
        <v>29.41639</v>
      </c>
      <c r="C1800" s="1">
        <v>21.084</v>
      </c>
      <c r="D1800" s="1">
        <v>79</v>
      </c>
      <c r="E1800" s="86">
        <f t="shared" si="95"/>
        <v>68.13839518454445</v>
      </c>
      <c r="F1800" s="9">
        <f t="shared" si="94"/>
        <v>21555971.607160687</v>
      </c>
      <c r="G1800" s="1"/>
      <c r="H1800" s="1"/>
      <c r="I1800" s="1"/>
      <c r="J1800" s="1"/>
      <c r="K1800" s="1"/>
    </row>
    <row r="1801" spans="1:11">
      <c r="A1801" s="9">
        <f t="shared" si="93"/>
        <v>1765.9836</v>
      </c>
      <c r="B1801" s="1">
        <v>29.433060000000001</v>
      </c>
      <c r="C1801" s="1">
        <v>21.204999999999998</v>
      </c>
      <c r="D1801" s="1">
        <v>79</v>
      </c>
      <c r="E1801" s="86">
        <f t="shared" si="95"/>
        <v>67.253903247271793</v>
      </c>
      <c r="F1801" s="9">
        <f t="shared" si="94"/>
        <v>20458320.550688855</v>
      </c>
      <c r="G1801" s="1"/>
      <c r="H1801" s="1"/>
      <c r="I1801" s="1"/>
      <c r="J1801" s="1"/>
      <c r="K1801" s="1"/>
    </row>
    <row r="1802" spans="1:11">
      <c r="A1802" s="9">
        <f t="shared" si="93"/>
        <v>1766.9831999999999</v>
      </c>
      <c r="B1802" s="1">
        <v>29.449719999999999</v>
      </c>
      <c r="C1802" s="1">
        <v>21.577999999999999</v>
      </c>
      <c r="D1802" s="1">
        <v>71</v>
      </c>
      <c r="E1802" s="86">
        <f t="shared" si="95"/>
        <v>66.655910689789351</v>
      </c>
      <c r="F1802" s="9">
        <f t="shared" si="94"/>
        <v>19740341.680068444</v>
      </c>
      <c r="G1802" s="1"/>
      <c r="H1802" s="1"/>
      <c r="I1802" s="1"/>
      <c r="J1802" s="1"/>
      <c r="K1802" s="1"/>
    </row>
    <row r="1803" spans="1:11">
      <c r="A1803" s="9">
        <f t="shared" si="93"/>
        <v>1767.9834000000001</v>
      </c>
      <c r="B1803" s="1">
        <v>29.466390000000001</v>
      </c>
      <c r="C1803" s="1">
        <v>21.832999999999998</v>
      </c>
      <c r="D1803" s="1">
        <v>63</v>
      </c>
      <c r="E1803" s="86">
        <f t="shared" si="95"/>
        <v>66.297763713651705</v>
      </c>
      <c r="F1803" s="9">
        <f t="shared" si="94"/>
        <v>19319483.786281522</v>
      </c>
      <c r="G1803" s="1"/>
      <c r="H1803" s="1"/>
      <c r="I1803" s="1"/>
      <c r="J1803" s="1"/>
      <c r="K1803" s="1"/>
    </row>
    <row r="1804" spans="1:11">
      <c r="A1804" s="9">
        <f t="shared" si="93"/>
        <v>1768.9835999999998</v>
      </c>
      <c r="B1804" s="1">
        <v>29.483059999999998</v>
      </c>
      <c r="C1804" s="1">
        <v>22.363</v>
      </c>
      <c r="D1804" s="1">
        <v>75</v>
      </c>
      <c r="E1804" s="86">
        <f t="shared" si="95"/>
        <v>66.197935735678499</v>
      </c>
      <c r="F1804" s="9">
        <f t="shared" si="94"/>
        <v>19203384.948595684</v>
      </c>
      <c r="G1804" s="1"/>
      <c r="H1804" s="1"/>
      <c r="I1804" s="1"/>
      <c r="J1804" s="1"/>
      <c r="K1804" s="1"/>
    </row>
    <row r="1805" spans="1:11">
      <c r="A1805" s="9">
        <f t="shared" si="93"/>
        <v>1769.9831999999999</v>
      </c>
      <c r="B1805" s="1">
        <v>29.49972</v>
      </c>
      <c r="C1805" s="1">
        <v>22.603999999999999</v>
      </c>
      <c r="D1805" s="1">
        <v>74</v>
      </c>
      <c r="E1805" s="86">
        <f t="shared" si="95"/>
        <v>66.333479140626309</v>
      </c>
      <c r="F1805" s="9">
        <f t="shared" si="94"/>
        <v>19361148.020137653</v>
      </c>
      <c r="G1805" s="1"/>
      <c r="H1805" s="1"/>
      <c r="I1805" s="1"/>
      <c r="J1805" s="1"/>
      <c r="K1805" s="1"/>
    </row>
    <row r="1806" spans="1:11">
      <c r="A1806" s="9">
        <f t="shared" si="93"/>
        <v>1770.9834000000001</v>
      </c>
      <c r="B1806" s="1">
        <v>29.516390000000001</v>
      </c>
      <c r="C1806" s="1">
        <v>22.849</v>
      </c>
      <c r="D1806" s="1">
        <v>85</v>
      </c>
      <c r="E1806" s="86">
        <f t="shared" si="95"/>
        <v>66.72013459134736</v>
      </c>
      <c r="F1806" s="9">
        <f t="shared" si="94"/>
        <v>19816532.087909304</v>
      </c>
      <c r="G1806" s="1"/>
      <c r="H1806" s="1"/>
      <c r="I1806" s="1"/>
      <c r="J1806" s="1"/>
      <c r="K1806" s="1"/>
    </row>
    <row r="1807" spans="1:11">
      <c r="A1807" s="9">
        <f t="shared" si="93"/>
        <v>1771.9829999999999</v>
      </c>
      <c r="B1807" s="1">
        <v>29.533049999999999</v>
      </c>
      <c r="C1807" s="1">
        <v>23.172000000000001</v>
      </c>
      <c r="D1807" s="1">
        <v>45</v>
      </c>
      <c r="E1807" s="86">
        <f t="shared" si="95"/>
        <v>67.215508853551412</v>
      </c>
      <c r="F1807" s="9">
        <f t="shared" si="94"/>
        <v>20411642.966353111</v>
      </c>
      <c r="G1807" s="1"/>
      <c r="H1807" s="1"/>
      <c r="I1807" s="1"/>
      <c r="J1807" s="1"/>
      <c r="K1807" s="1"/>
    </row>
    <row r="1808" spans="1:11">
      <c r="A1808" s="9">
        <f t="shared" si="93"/>
        <v>1772.9832000000001</v>
      </c>
      <c r="B1808" s="1">
        <v>29.549720000000001</v>
      </c>
      <c r="C1808" s="1">
        <v>23.617999999999999</v>
      </c>
      <c r="D1808" s="1">
        <v>66</v>
      </c>
      <c r="E1808" s="86">
        <f t="shared" si="95"/>
        <v>67.875854326355153</v>
      </c>
      <c r="F1808" s="9">
        <f t="shared" si="94"/>
        <v>21225661.584625941</v>
      </c>
      <c r="G1808" s="1"/>
      <c r="H1808" s="1"/>
      <c r="I1808" s="1"/>
      <c r="J1808" s="1"/>
      <c r="K1808" s="1"/>
    </row>
    <row r="1809" spans="1:11">
      <c r="A1809" s="9">
        <f t="shared" si="93"/>
        <v>1773.9833999999998</v>
      </c>
      <c r="B1809" s="1">
        <v>29.566389999999998</v>
      </c>
      <c r="C1809" s="1">
        <v>23.809000000000001</v>
      </c>
      <c r="D1809" s="1">
        <v>47</v>
      </c>
      <c r="E1809" s="86">
        <f t="shared" si="95"/>
        <v>68.630019378173984</v>
      </c>
      <c r="F1809" s="9">
        <f t="shared" si="94"/>
        <v>22184849.460102983</v>
      </c>
      <c r="G1809" s="1"/>
      <c r="H1809" s="1"/>
      <c r="I1809" s="1"/>
      <c r="J1809" s="1"/>
      <c r="K1809" s="1"/>
    </row>
    <row r="1810" spans="1:11">
      <c r="A1810" s="9">
        <f t="shared" si="93"/>
        <v>1774.9829999999999</v>
      </c>
      <c r="B1810" s="1">
        <v>29.58305</v>
      </c>
      <c r="C1810" s="1">
        <v>23.885999999999999</v>
      </c>
      <c r="D1810" s="1">
        <v>49</v>
      </c>
      <c r="E1810" s="86">
        <f t="shared" si="95"/>
        <v>69.476940964468298</v>
      </c>
      <c r="F1810" s="9">
        <f t="shared" si="94"/>
        <v>23300366.577136602</v>
      </c>
      <c r="G1810" s="1"/>
      <c r="H1810" s="1"/>
      <c r="I1810" s="1"/>
      <c r="J1810" s="1"/>
      <c r="K1810" s="1"/>
    </row>
    <row r="1811" spans="1:11">
      <c r="A1811" s="9">
        <f t="shared" si="93"/>
        <v>1775.9832000000001</v>
      </c>
      <c r="B1811" s="1">
        <v>29.599720000000001</v>
      </c>
      <c r="C1811" s="1">
        <v>24.481000000000002</v>
      </c>
      <c r="D1811" s="1">
        <v>73</v>
      </c>
      <c r="E1811" s="86">
        <f t="shared" si="95"/>
        <v>70.483330121047658</v>
      </c>
      <c r="F1811" s="9">
        <f t="shared" si="94"/>
        <v>24680028.670763914</v>
      </c>
      <c r="G1811" s="1"/>
      <c r="H1811" s="1"/>
      <c r="I1811" s="1"/>
      <c r="J1811" s="1"/>
      <c r="K1811" s="1"/>
    </row>
    <row r="1812" spans="1:11">
      <c r="A1812" s="9">
        <f t="shared" si="93"/>
        <v>1776.9833999999998</v>
      </c>
      <c r="B1812" s="1">
        <v>29.616389999999999</v>
      </c>
      <c r="C1812" s="1">
        <v>23.809000000000001</v>
      </c>
      <c r="D1812" s="1">
        <v>94</v>
      </c>
      <c r="E1812" s="86">
        <f t="shared" si="95"/>
        <v>71.630766265582452</v>
      </c>
      <c r="F1812" s="9">
        <f t="shared" si="94"/>
        <v>26326819.028113715</v>
      </c>
      <c r="G1812" s="1"/>
      <c r="H1812" s="1"/>
      <c r="I1812" s="1"/>
      <c r="J1812" s="1"/>
      <c r="K1812" s="1"/>
    </row>
    <row r="1813" spans="1:11">
      <c r="A1813" s="9">
        <f t="shared" si="93"/>
        <v>1777.9829999999999</v>
      </c>
      <c r="B1813" s="1">
        <v>29.633050000000001</v>
      </c>
      <c r="C1813" s="1">
        <v>22.638000000000002</v>
      </c>
      <c r="D1813" s="1">
        <v>104</v>
      </c>
      <c r="E1813" s="86">
        <f t="shared" si="95"/>
        <v>73.009938091306879</v>
      </c>
      <c r="F1813" s="9">
        <f t="shared" si="94"/>
        <v>28413708.504083507</v>
      </c>
      <c r="G1813" s="1"/>
      <c r="H1813" s="1"/>
      <c r="I1813" s="1"/>
      <c r="J1813" s="1"/>
      <c r="K1813" s="1"/>
    </row>
    <row r="1814" spans="1:11">
      <c r="A1814" s="9">
        <f t="shared" si="93"/>
        <v>1778.9831999999999</v>
      </c>
      <c r="B1814" s="1">
        <v>29.649719999999999</v>
      </c>
      <c r="C1814" s="1">
        <v>21.931000000000001</v>
      </c>
      <c r="D1814" s="1">
        <v>103</v>
      </c>
      <c r="E1814" s="86">
        <f t="shared" si="95"/>
        <v>74.599942853514037</v>
      </c>
      <c r="F1814" s="9">
        <f t="shared" si="94"/>
        <v>30970910.92575464</v>
      </c>
      <c r="G1814" s="1"/>
      <c r="H1814" s="1"/>
      <c r="I1814" s="1"/>
      <c r="J1814" s="1"/>
      <c r="K1814" s="1"/>
    </row>
    <row r="1815" spans="1:11">
      <c r="A1815" s="9">
        <f t="shared" si="93"/>
        <v>1779.9834000000001</v>
      </c>
      <c r="B1815" s="1">
        <v>29.66639</v>
      </c>
      <c r="C1815" s="1">
        <v>21.024000000000001</v>
      </c>
      <c r="D1815" s="1">
        <v>154</v>
      </c>
      <c r="E1815" s="86">
        <f t="shared" si="95"/>
        <v>75.636870326320647</v>
      </c>
      <c r="F1815" s="9">
        <f t="shared" si="94"/>
        <v>32729110.463963773</v>
      </c>
      <c r="G1815" s="1"/>
      <c r="H1815" s="1"/>
      <c r="I1815" s="1"/>
      <c r="J1815" s="1"/>
      <c r="K1815" s="1"/>
    </row>
    <row r="1816" spans="1:11">
      <c r="A1816" s="9">
        <f t="shared" si="93"/>
        <v>1780.9830000000002</v>
      </c>
      <c r="B1816" s="1">
        <v>29.683050000000001</v>
      </c>
      <c r="C1816" s="1">
        <v>20.050999999999998</v>
      </c>
      <c r="D1816" s="1">
        <v>164</v>
      </c>
      <c r="E1816" s="86">
        <f t="shared" si="95"/>
        <v>76.563264916603671</v>
      </c>
      <c r="F1816" s="9">
        <f t="shared" si="94"/>
        <v>34362264.765123598</v>
      </c>
      <c r="G1816" s="1"/>
      <c r="H1816" s="1"/>
      <c r="I1816" s="1"/>
      <c r="J1816" s="1"/>
      <c r="K1816" s="1"/>
    </row>
    <row r="1817" spans="1:11">
      <c r="A1817" s="9">
        <f t="shared" si="93"/>
        <v>1781.9831999999999</v>
      </c>
      <c r="B1817" s="1">
        <v>29.699719999999999</v>
      </c>
      <c r="C1817" s="1">
        <v>19.623999999999999</v>
      </c>
      <c r="D1817" s="1">
        <v>123</v>
      </c>
      <c r="E1817" s="86">
        <f t="shared" si="95"/>
        <v>77.350706076864924</v>
      </c>
      <c r="F1817" s="9">
        <f t="shared" si="94"/>
        <v>35797865.305587478</v>
      </c>
      <c r="G1817" s="1"/>
      <c r="H1817" s="1"/>
      <c r="I1817" s="1"/>
      <c r="J1817" s="1"/>
      <c r="K1817" s="1"/>
    </row>
    <row r="1818" spans="1:11">
      <c r="A1818" s="9">
        <f t="shared" si="93"/>
        <v>1782.9834000000001</v>
      </c>
      <c r="B1818" s="1">
        <v>29.716390000000001</v>
      </c>
      <c r="C1818" s="1">
        <v>19.213999999999999</v>
      </c>
      <c r="D1818" s="1">
        <v>173</v>
      </c>
      <c r="E1818" s="86">
        <f t="shared" si="95"/>
        <v>78.339113301721468</v>
      </c>
      <c r="F1818" s="9">
        <f t="shared" si="94"/>
        <v>37662973.643452018</v>
      </c>
      <c r="G1818" s="1"/>
      <c r="H1818" s="1"/>
      <c r="I1818" s="1"/>
      <c r="J1818" s="1"/>
      <c r="K1818" s="1"/>
    </row>
    <row r="1819" spans="1:11">
      <c r="A1819" s="9">
        <f t="shared" si="93"/>
        <v>1783.9829999999999</v>
      </c>
      <c r="B1819" s="1">
        <v>29.733049999999999</v>
      </c>
      <c r="C1819" s="1">
        <v>19.015999999999998</v>
      </c>
      <c r="D1819" s="1">
        <v>241</v>
      </c>
      <c r="E1819" s="86">
        <f t="shared" si="95"/>
        <v>79.676104586204431</v>
      </c>
      <c r="F1819" s="9">
        <f t="shared" si="94"/>
        <v>40300679.806557797</v>
      </c>
      <c r="G1819" s="1"/>
      <c r="H1819" s="1"/>
      <c r="I1819" s="1"/>
      <c r="J1819" s="1"/>
      <c r="K1819" s="1"/>
    </row>
    <row r="1820" spans="1:11">
      <c r="A1820" s="9">
        <f t="shared" si="93"/>
        <v>1784.9831999999999</v>
      </c>
      <c r="B1820" s="1">
        <v>29.74972</v>
      </c>
      <c r="C1820" s="1">
        <v>19.265000000000001</v>
      </c>
      <c r="D1820" s="1">
        <v>248</v>
      </c>
      <c r="E1820" s="86">
        <f t="shared" si="95"/>
        <v>81.445635002650249</v>
      </c>
      <c r="F1820" s="9">
        <f t="shared" si="94"/>
        <v>44001882.274667747</v>
      </c>
      <c r="G1820" s="1"/>
      <c r="H1820" s="1"/>
      <c r="I1820" s="1"/>
      <c r="J1820" s="1"/>
      <c r="K1820" s="1"/>
    </row>
    <row r="1821" spans="1:11">
      <c r="A1821" s="9">
        <f t="shared" si="93"/>
        <v>1785.9828</v>
      </c>
      <c r="B1821" s="1">
        <v>29.766380000000002</v>
      </c>
      <c r="C1821" s="1">
        <v>19.265000000000001</v>
      </c>
      <c r="D1821" s="1">
        <v>241</v>
      </c>
      <c r="E1821" s="86">
        <f t="shared" si="95"/>
        <v>83.540586156292534</v>
      </c>
      <c r="F1821" s="9">
        <f t="shared" si="94"/>
        <v>48706853.255105287</v>
      </c>
      <c r="G1821" s="1"/>
      <c r="H1821" s="1"/>
      <c r="I1821" s="1"/>
      <c r="J1821" s="1"/>
      <c r="K1821" s="1"/>
    </row>
    <row r="1822" spans="1:11">
      <c r="A1822" s="9">
        <f t="shared" si="93"/>
        <v>1786.9829999999999</v>
      </c>
      <c r="B1822" s="1">
        <v>29.783049999999999</v>
      </c>
      <c r="C1822" s="1">
        <v>19.390999999999998</v>
      </c>
      <c r="D1822" s="1">
        <v>228</v>
      </c>
      <c r="E1822" s="86">
        <f t="shared" si="95"/>
        <v>85.917464144270028</v>
      </c>
      <c r="F1822" s="9">
        <f t="shared" si="94"/>
        <v>54491128.398368478</v>
      </c>
      <c r="G1822" s="1"/>
      <c r="H1822" s="1"/>
      <c r="I1822" s="1"/>
      <c r="J1822" s="1"/>
      <c r="K1822" s="1"/>
    </row>
    <row r="1823" spans="1:11">
      <c r="A1823" s="9">
        <f t="shared" si="93"/>
        <v>1787.9832000000001</v>
      </c>
      <c r="B1823" s="1">
        <v>29.799720000000001</v>
      </c>
      <c r="C1823" s="1">
        <v>19.341000000000001</v>
      </c>
      <c r="D1823" s="1">
        <v>207</v>
      </c>
      <c r="E1823" s="86">
        <f t="shared" si="95"/>
        <v>88.468428440864642</v>
      </c>
      <c r="F1823" s="9">
        <f t="shared" si="94"/>
        <v>61256651.066969723</v>
      </c>
      <c r="G1823" s="1"/>
      <c r="H1823" s="1"/>
      <c r="I1823" s="1"/>
      <c r="J1823" s="1"/>
      <c r="K1823" s="1"/>
    </row>
    <row r="1824" spans="1:11">
      <c r="A1824" s="9">
        <f t="shared" si="93"/>
        <v>1788.9828</v>
      </c>
      <c r="B1824" s="1">
        <v>29.816379999999999</v>
      </c>
      <c r="C1824" s="1">
        <v>19.041</v>
      </c>
      <c r="D1824" s="1">
        <v>177</v>
      </c>
      <c r="E1824" s="86">
        <f t="shared" si="95"/>
        <v>91.087780099259675</v>
      </c>
      <c r="F1824" s="9">
        <f t="shared" si="94"/>
        <v>68839938.242789805</v>
      </c>
      <c r="G1824" s="1"/>
      <c r="H1824" s="1"/>
      <c r="I1824" s="1"/>
      <c r="J1824" s="1"/>
      <c r="K1824" s="1"/>
    </row>
    <row r="1825" spans="1:11">
      <c r="A1825" s="9">
        <f t="shared" si="93"/>
        <v>1789.9829999999999</v>
      </c>
      <c r="B1825" s="1">
        <v>29.83305</v>
      </c>
      <c r="C1825" s="1">
        <v>19.09</v>
      </c>
      <c r="D1825" s="1">
        <v>172</v>
      </c>
      <c r="E1825" s="86">
        <f t="shared" si="95"/>
        <v>93.791797014701231</v>
      </c>
      <c r="F1825" s="9">
        <f t="shared" si="94"/>
        <v>77385470.498186246</v>
      </c>
      <c r="G1825" s="1"/>
      <c r="H1825" s="1"/>
      <c r="I1825" s="1"/>
      <c r="J1825" s="1"/>
      <c r="K1825" s="1"/>
    </row>
    <row r="1826" spans="1:11">
      <c r="A1826" s="9">
        <f t="shared" si="93"/>
        <v>1790.9826</v>
      </c>
      <c r="B1826" s="1">
        <v>29.849710000000002</v>
      </c>
      <c r="C1826" s="1">
        <v>18.893999999999998</v>
      </c>
      <c r="D1826" s="1">
        <v>170</v>
      </c>
      <c r="E1826" s="86">
        <f t="shared" si="95"/>
        <v>96.567812628954982</v>
      </c>
      <c r="F1826" s="9">
        <f t="shared" si="94"/>
        <v>86962011.547561243</v>
      </c>
      <c r="G1826" s="1"/>
      <c r="H1826" s="1"/>
      <c r="I1826" s="1"/>
      <c r="J1826" s="1"/>
      <c r="K1826" s="1"/>
    </row>
    <row r="1827" spans="1:11">
      <c r="A1827" s="9">
        <f t="shared" si="93"/>
        <v>1791.9828</v>
      </c>
      <c r="B1827" s="1">
        <v>29.866379999999999</v>
      </c>
      <c r="C1827" s="1">
        <v>19.09</v>
      </c>
      <c r="D1827" s="1">
        <v>163</v>
      </c>
      <c r="E1827" s="86">
        <f t="shared" si="95"/>
        <v>99.413365503650752</v>
      </c>
      <c r="F1827" s="9">
        <f t="shared" si="94"/>
        <v>97674029.781207979</v>
      </c>
      <c r="G1827" s="1"/>
      <c r="H1827" s="1"/>
      <c r="I1827" s="1"/>
      <c r="J1827" s="1"/>
      <c r="K1827" s="1"/>
    </row>
    <row r="1828" spans="1:11">
      <c r="A1828" s="9">
        <f t="shared" si="93"/>
        <v>1792.9829999999999</v>
      </c>
      <c r="B1828" s="1">
        <v>29.883050000000001</v>
      </c>
      <c r="C1828" s="1">
        <v>19.494</v>
      </c>
      <c r="D1828" s="1">
        <v>163</v>
      </c>
      <c r="E1828" s="86">
        <f t="shared" si="95"/>
        <v>102.34772200336992</v>
      </c>
      <c r="F1828" s="9">
        <f t="shared" si="94"/>
        <v>109726802.37805533</v>
      </c>
      <c r="G1828" s="1"/>
      <c r="H1828" s="1"/>
      <c r="I1828" s="1"/>
      <c r="J1828" s="1"/>
      <c r="K1828" s="1"/>
    </row>
    <row r="1829" spans="1:11">
      <c r="A1829" s="9">
        <f t="shared" ref="A1829:A1892" si="96">B1829*60</f>
        <v>1793.9831999999999</v>
      </c>
      <c r="B1829" s="1">
        <v>29.899719999999999</v>
      </c>
      <c r="C1829" s="1">
        <v>19.52</v>
      </c>
      <c r="D1829" s="1">
        <v>108</v>
      </c>
      <c r="E1829" s="86">
        <f t="shared" si="95"/>
        <v>105.15789723387994</v>
      </c>
      <c r="F1829" s="9">
        <f t="shared" ref="F1829:F1892" si="97">E1829^4</f>
        <v>122283419.01662059</v>
      </c>
      <c r="G1829" s="1"/>
      <c r="H1829" s="1"/>
      <c r="I1829" s="1"/>
      <c r="J1829" s="1"/>
      <c r="K1829" s="1"/>
    </row>
    <row r="1830" spans="1:11">
      <c r="A1830" s="9">
        <f t="shared" si="96"/>
        <v>1794.9828</v>
      </c>
      <c r="B1830" s="1">
        <v>29.91638</v>
      </c>
      <c r="C1830" s="1">
        <v>19.675999999999998</v>
      </c>
      <c r="D1830" s="1">
        <v>88</v>
      </c>
      <c r="E1830" s="86">
        <f t="shared" si="95"/>
        <v>107.79498206204302</v>
      </c>
      <c r="F1830" s="9">
        <f t="shared" si="97"/>
        <v>135018779.64474121</v>
      </c>
      <c r="G1830" s="1"/>
      <c r="H1830" s="1"/>
      <c r="I1830" s="1"/>
      <c r="J1830" s="1"/>
      <c r="K1830" s="1"/>
    </row>
    <row r="1831" spans="1:11">
      <c r="A1831" s="9">
        <f t="shared" si="96"/>
        <v>1795.9830000000002</v>
      </c>
      <c r="B1831" s="1">
        <v>29.933050000000001</v>
      </c>
      <c r="C1831" s="1">
        <v>20.132999999999999</v>
      </c>
      <c r="D1831" s="1">
        <v>0</v>
      </c>
      <c r="E1831" s="86">
        <f t="shared" si="95"/>
        <v>109.96767574957818</v>
      </c>
      <c r="F1831" s="9">
        <f t="shared" si="97"/>
        <v>146237981.53252485</v>
      </c>
      <c r="G1831" s="1"/>
      <c r="H1831" s="1"/>
      <c r="I1831" s="1"/>
      <c r="J1831" s="1"/>
      <c r="K1831" s="1"/>
    </row>
    <row r="1832" spans="1:11">
      <c r="A1832" s="9">
        <f t="shared" si="96"/>
        <v>1796.9826</v>
      </c>
      <c r="B1832" s="1">
        <v>29.94971</v>
      </c>
      <c r="C1832" s="1">
        <v>20.640999999999998</v>
      </c>
      <c r="D1832" s="1">
        <v>77</v>
      </c>
      <c r="E1832" s="86">
        <f t="shared" si="95"/>
        <v>112.07170069191832</v>
      </c>
      <c r="F1832" s="9">
        <f t="shared" si="97"/>
        <v>157755260.33535931</v>
      </c>
      <c r="G1832" s="1"/>
      <c r="H1832" s="1"/>
      <c r="I1832" s="1"/>
      <c r="J1832" s="1"/>
      <c r="K1832" s="1"/>
    </row>
    <row r="1833" spans="1:11">
      <c r="A1833" s="9">
        <f t="shared" si="96"/>
        <v>1797.9828</v>
      </c>
      <c r="B1833" s="1">
        <v>29.966380000000001</v>
      </c>
      <c r="C1833" s="1">
        <v>20.934000000000001</v>
      </c>
      <c r="D1833" s="1">
        <v>31</v>
      </c>
      <c r="E1833" s="86">
        <f t="shared" si="95"/>
        <v>113.90618525407845</v>
      </c>
      <c r="F1833" s="9">
        <f t="shared" si="97"/>
        <v>168340739.21072179</v>
      </c>
      <c r="G1833" s="1"/>
      <c r="H1833" s="1"/>
      <c r="I1833" s="1"/>
      <c r="J1833" s="1"/>
      <c r="K1833" s="1"/>
    </row>
    <row r="1834" spans="1:11">
      <c r="A1834" s="9">
        <f t="shared" si="96"/>
        <v>1798.9829999999999</v>
      </c>
      <c r="B1834" s="1">
        <v>29.983049999999999</v>
      </c>
      <c r="C1834" s="1">
        <v>21.024000000000001</v>
      </c>
      <c r="D1834" s="1">
        <v>0</v>
      </c>
      <c r="E1834" s="86">
        <f t="shared" si="95"/>
        <v>115.45494023453395</v>
      </c>
      <c r="F1834" s="9">
        <f t="shared" si="97"/>
        <v>177684720.391343</v>
      </c>
      <c r="G1834" s="1"/>
      <c r="H1834" s="1"/>
      <c r="I1834" s="1"/>
      <c r="J1834" s="1"/>
      <c r="K1834" s="1"/>
    </row>
    <row r="1835" spans="1:11">
      <c r="A1835" s="9">
        <f t="shared" si="96"/>
        <v>1799.9826</v>
      </c>
      <c r="B1835" s="1">
        <v>29.99971</v>
      </c>
      <c r="C1835" s="1">
        <v>21.084</v>
      </c>
      <c r="D1835" s="1">
        <v>0</v>
      </c>
      <c r="E1835" s="86">
        <f t="shared" si="95"/>
        <v>116.73379098572364</v>
      </c>
      <c r="F1835" s="9">
        <f t="shared" si="97"/>
        <v>185689077.51387155</v>
      </c>
      <c r="G1835" s="1"/>
      <c r="H1835" s="1"/>
      <c r="I1835" s="1"/>
      <c r="J1835" s="1"/>
      <c r="K1835" s="1"/>
    </row>
    <row r="1836" spans="1:11">
      <c r="A1836" s="9">
        <f t="shared" si="96"/>
        <v>1800.9828</v>
      </c>
      <c r="B1836" s="1">
        <v>30.016380000000002</v>
      </c>
      <c r="C1836" s="1">
        <v>20.963999999999999</v>
      </c>
      <c r="D1836" s="1">
        <v>17</v>
      </c>
      <c r="E1836" s="86">
        <f t="shared" si="95"/>
        <v>117.74196090989875</v>
      </c>
      <c r="F1836" s="9">
        <f t="shared" si="97"/>
        <v>192187464.67376915</v>
      </c>
      <c r="G1836" s="1"/>
      <c r="H1836" s="1"/>
      <c r="I1836" s="1"/>
      <c r="J1836" s="1"/>
      <c r="K1836" s="1"/>
    </row>
    <row r="1837" spans="1:11">
      <c r="A1837" s="9">
        <f t="shared" si="96"/>
        <v>1801.9829999999999</v>
      </c>
      <c r="B1837" s="1">
        <v>30.033049999999999</v>
      </c>
      <c r="C1837" s="1">
        <v>21.236000000000001</v>
      </c>
      <c r="D1837" s="1">
        <v>105</v>
      </c>
      <c r="E1837" s="86">
        <f t="shared" si="95"/>
        <v>118.70642545529115</v>
      </c>
      <c r="F1837" s="9">
        <f t="shared" si="97"/>
        <v>198562352.69972476</v>
      </c>
      <c r="G1837" s="1"/>
      <c r="H1837" s="1"/>
      <c r="I1837" s="1"/>
      <c r="J1837" s="1"/>
      <c r="K1837" s="1"/>
    </row>
    <row r="1838" spans="1:11">
      <c r="A1838" s="9">
        <f t="shared" si="96"/>
        <v>1802.9826</v>
      </c>
      <c r="B1838" s="1">
        <v>30.049710000000001</v>
      </c>
      <c r="C1838" s="1">
        <v>21.963000000000001</v>
      </c>
      <c r="D1838" s="1">
        <v>92</v>
      </c>
      <c r="E1838" s="86">
        <f t="shared" si="95"/>
        <v>119.55977734334569</v>
      </c>
      <c r="F1838" s="9">
        <f t="shared" si="97"/>
        <v>204333884.05765188</v>
      </c>
      <c r="G1838" s="1"/>
      <c r="H1838" s="1"/>
      <c r="I1838" s="1"/>
      <c r="J1838" s="1"/>
      <c r="K1838" s="1"/>
    </row>
    <row r="1839" spans="1:11">
      <c r="A1839" s="9">
        <f t="shared" si="96"/>
        <v>1803.9828</v>
      </c>
      <c r="B1839" s="1">
        <v>30.066379999999999</v>
      </c>
      <c r="C1839" s="1">
        <v>22.33</v>
      </c>
      <c r="D1839" s="1">
        <v>126</v>
      </c>
      <c r="E1839" s="86">
        <f t="shared" si="95"/>
        <v>120.41825600924217</v>
      </c>
      <c r="F1839" s="9">
        <f t="shared" si="97"/>
        <v>210266135.33847329</v>
      </c>
      <c r="G1839" s="1"/>
      <c r="H1839" s="1"/>
      <c r="I1839" s="1"/>
      <c r="J1839" s="1"/>
      <c r="K1839" s="1"/>
    </row>
    <row r="1840" spans="1:11">
      <c r="A1840" s="9">
        <f t="shared" si="96"/>
        <v>1804.9829999999999</v>
      </c>
      <c r="B1840" s="1">
        <v>30.08305</v>
      </c>
      <c r="C1840" s="1">
        <v>21.175000000000001</v>
      </c>
      <c r="D1840" s="1">
        <v>137</v>
      </c>
      <c r="E1840" s="86">
        <f t="shared" si="95"/>
        <v>121.15839016237739</v>
      </c>
      <c r="F1840" s="9">
        <f t="shared" si="97"/>
        <v>215483478.09322467</v>
      </c>
      <c r="G1840" s="1"/>
      <c r="H1840" s="1"/>
      <c r="I1840" s="1"/>
      <c r="J1840" s="1"/>
      <c r="K1840" s="1"/>
    </row>
    <row r="1841" spans="1:11">
      <c r="A1841" s="9">
        <f t="shared" si="96"/>
        <v>1805.9826</v>
      </c>
      <c r="B1841" s="1">
        <v>30.099710000000002</v>
      </c>
      <c r="C1841" s="1">
        <v>21.420999999999999</v>
      </c>
      <c r="D1841" s="1">
        <v>122</v>
      </c>
      <c r="E1841" s="86">
        <f t="shared" si="95"/>
        <v>121.71236014988682</v>
      </c>
      <c r="F1841" s="9">
        <f t="shared" si="97"/>
        <v>219451592.12382084</v>
      </c>
      <c r="G1841" s="1"/>
      <c r="H1841" s="1"/>
      <c r="I1841" s="1"/>
      <c r="J1841" s="1"/>
      <c r="K1841" s="1"/>
    </row>
    <row r="1842" spans="1:11">
      <c r="A1842" s="9">
        <f t="shared" si="96"/>
        <v>1806.9828</v>
      </c>
      <c r="B1842" s="1">
        <v>30.116379999999999</v>
      </c>
      <c r="C1842" s="1">
        <v>21.359000000000002</v>
      </c>
      <c r="D1842" s="1">
        <v>90</v>
      </c>
      <c r="E1842" s="86">
        <f t="shared" si="95"/>
        <v>122.12217859989552</v>
      </c>
      <c r="F1842" s="9">
        <f t="shared" si="97"/>
        <v>222422221.05061418</v>
      </c>
      <c r="G1842" s="1"/>
      <c r="H1842" s="1"/>
      <c r="I1842" s="1"/>
      <c r="J1842" s="1"/>
      <c r="K1842" s="1"/>
    </row>
    <row r="1843" spans="1:11">
      <c r="A1843" s="9">
        <f t="shared" si="96"/>
        <v>1807.9829999999999</v>
      </c>
      <c r="B1843" s="1">
        <v>30.133050000000001</v>
      </c>
      <c r="C1843" s="1">
        <v>21.39</v>
      </c>
      <c r="D1843" s="1">
        <v>22</v>
      </c>
      <c r="E1843" s="86">
        <f t="shared" si="95"/>
        <v>122.03585716913433</v>
      </c>
      <c r="F1843" s="9">
        <f t="shared" si="97"/>
        <v>221794015.5193522</v>
      </c>
      <c r="G1843" s="1"/>
      <c r="H1843" s="1"/>
      <c r="I1843" s="1"/>
      <c r="J1843" s="1"/>
      <c r="K1843" s="1"/>
    </row>
    <row r="1844" spans="1:11">
      <c r="A1844" s="9">
        <f t="shared" si="96"/>
        <v>1808.9825999999998</v>
      </c>
      <c r="B1844" s="1">
        <v>30.149709999999999</v>
      </c>
      <c r="C1844" s="1">
        <v>21.204999999999998</v>
      </c>
      <c r="D1844" s="1">
        <v>125</v>
      </c>
      <c r="E1844" s="86">
        <f t="shared" si="95"/>
        <v>121.59925277150862</v>
      </c>
      <c r="F1844" s="9">
        <f t="shared" si="97"/>
        <v>218636982.47924483</v>
      </c>
      <c r="G1844" s="1"/>
      <c r="H1844" s="1"/>
      <c r="I1844" s="1"/>
      <c r="J1844" s="1"/>
      <c r="K1844" s="1"/>
    </row>
    <row r="1845" spans="1:11">
      <c r="A1845" s="9">
        <f t="shared" si="96"/>
        <v>1809.9828</v>
      </c>
      <c r="B1845" s="1">
        <v>30.16638</v>
      </c>
      <c r="C1845" s="1">
        <v>21.452000000000002</v>
      </c>
      <c r="D1845" s="1">
        <v>133</v>
      </c>
      <c r="E1845" s="86">
        <f t="shared" si="95"/>
        <v>120.84238717370026</v>
      </c>
      <c r="F1845" s="9">
        <f t="shared" si="97"/>
        <v>213244178.41390792</v>
      </c>
      <c r="G1845" s="1"/>
      <c r="H1845" s="1"/>
      <c r="I1845" s="1"/>
      <c r="J1845" s="1"/>
      <c r="K1845" s="1"/>
    </row>
    <row r="1846" spans="1:11">
      <c r="A1846" s="9">
        <f t="shared" si="96"/>
        <v>1810.9823999999999</v>
      </c>
      <c r="B1846" s="1">
        <v>30.183039999999998</v>
      </c>
      <c r="C1846" s="1">
        <v>21.297000000000001</v>
      </c>
      <c r="D1846" s="1">
        <v>124</v>
      </c>
      <c r="E1846" s="86">
        <f t="shared" si="95"/>
        <v>119.78374200649255</v>
      </c>
      <c r="F1846" s="9">
        <f t="shared" si="97"/>
        <v>205869260.61012262</v>
      </c>
      <c r="G1846" s="1"/>
      <c r="H1846" s="1"/>
      <c r="I1846" s="1"/>
      <c r="J1846" s="1"/>
      <c r="K1846" s="1"/>
    </row>
    <row r="1847" spans="1:11">
      <c r="A1847" s="9">
        <f t="shared" si="96"/>
        <v>1811.9826</v>
      </c>
      <c r="B1847" s="1">
        <v>30.19971</v>
      </c>
      <c r="C1847" s="1">
        <v>21.327999999999999</v>
      </c>
      <c r="D1847" s="1">
        <v>132</v>
      </c>
      <c r="E1847" s="86">
        <f t="shared" si="95"/>
        <v>118.51114646753157</v>
      </c>
      <c r="F1847" s="9">
        <f t="shared" si="97"/>
        <v>197258986.71439779</v>
      </c>
      <c r="G1847" s="1"/>
      <c r="H1847" s="1"/>
      <c r="I1847" s="1"/>
      <c r="J1847" s="1"/>
      <c r="K1847" s="1"/>
    </row>
    <row r="1848" spans="1:11">
      <c r="A1848" s="9">
        <f t="shared" si="96"/>
        <v>1812.9828</v>
      </c>
      <c r="B1848" s="1">
        <v>30.216380000000001</v>
      </c>
      <c r="C1848" s="1">
        <v>21.175000000000001</v>
      </c>
      <c r="D1848" s="1">
        <v>141</v>
      </c>
      <c r="E1848" s="86">
        <f t="shared" si="95"/>
        <v>117.13336597002915</v>
      </c>
      <c r="F1848" s="9">
        <f t="shared" si="97"/>
        <v>188244585.67079914</v>
      </c>
      <c r="G1848" s="1"/>
      <c r="H1848" s="1"/>
      <c r="I1848" s="1"/>
      <c r="J1848" s="1"/>
      <c r="K1848" s="1"/>
    </row>
    <row r="1849" spans="1:11">
      <c r="A1849" s="9">
        <f t="shared" si="96"/>
        <v>1813.9823999999999</v>
      </c>
      <c r="B1849" s="1">
        <v>30.233039999999999</v>
      </c>
      <c r="C1849" s="1">
        <v>21.084</v>
      </c>
      <c r="D1849" s="1">
        <v>188</v>
      </c>
      <c r="E1849" s="86">
        <f t="shared" si="95"/>
        <v>115.89541474156536</v>
      </c>
      <c r="F1849" s="9">
        <f t="shared" si="97"/>
        <v>180411831.71964982</v>
      </c>
      <c r="G1849" s="1"/>
      <c r="H1849" s="1"/>
      <c r="I1849" s="1"/>
      <c r="J1849" s="1"/>
      <c r="K1849" s="1"/>
    </row>
    <row r="1850" spans="1:11">
      <c r="A1850" s="9">
        <f t="shared" si="96"/>
        <v>1814.9826</v>
      </c>
      <c r="B1850" s="1">
        <v>30.24971</v>
      </c>
      <c r="C1850" s="1">
        <v>20.728000000000002</v>
      </c>
      <c r="D1850" s="1">
        <v>222</v>
      </c>
      <c r="E1850" s="86">
        <f t="shared" si="95"/>
        <v>114.90653668452187</v>
      </c>
      <c r="F1850" s="9">
        <f t="shared" si="97"/>
        <v>174332733.69810617</v>
      </c>
      <c r="G1850" s="1"/>
      <c r="H1850" s="1"/>
      <c r="I1850" s="1"/>
      <c r="J1850" s="1"/>
      <c r="K1850" s="1"/>
    </row>
    <row r="1851" spans="1:11">
      <c r="A1851" s="9">
        <f t="shared" si="96"/>
        <v>1815.9828</v>
      </c>
      <c r="B1851" s="1">
        <v>30.266380000000002</v>
      </c>
      <c r="C1851" s="1">
        <v>20.216000000000001</v>
      </c>
      <c r="D1851" s="1">
        <v>211</v>
      </c>
      <c r="E1851" s="86">
        <f t="shared" si="95"/>
        <v>114.11988001648173</v>
      </c>
      <c r="F1851" s="9">
        <f t="shared" si="97"/>
        <v>169607567.47248915</v>
      </c>
      <c r="G1851" s="1"/>
      <c r="H1851" s="1"/>
      <c r="I1851" s="1"/>
      <c r="J1851" s="1"/>
      <c r="K1851" s="1"/>
    </row>
    <row r="1852" spans="1:11">
      <c r="A1852" s="9">
        <f t="shared" si="96"/>
        <v>1816.9823999999999</v>
      </c>
      <c r="B1852" s="1">
        <v>30.28304</v>
      </c>
      <c r="C1852" s="1">
        <v>20.244</v>
      </c>
      <c r="D1852" s="1">
        <v>226</v>
      </c>
      <c r="E1852" s="86">
        <f t="shared" si="95"/>
        <v>113.58758155367545</v>
      </c>
      <c r="F1852" s="9">
        <f t="shared" si="97"/>
        <v>166465182.60085797</v>
      </c>
      <c r="G1852" s="1"/>
      <c r="H1852" s="1"/>
      <c r="I1852" s="1"/>
      <c r="J1852" s="1"/>
      <c r="K1852" s="1"/>
    </row>
    <row r="1853" spans="1:11">
      <c r="A1853" s="9">
        <f t="shared" si="96"/>
        <v>1817.9826</v>
      </c>
      <c r="B1853" s="1">
        <v>30.299710000000001</v>
      </c>
      <c r="C1853" s="1">
        <v>20.356000000000002</v>
      </c>
      <c r="D1853" s="1">
        <v>212</v>
      </c>
      <c r="E1853" s="86">
        <f t="shared" ref="E1853:E1916" si="98">(AVERAGE(D1829:D1853)-E1852)*(2/(1+25))+E1852</f>
        <v>113.24699835723888</v>
      </c>
      <c r="F1853" s="9">
        <f t="shared" si="97"/>
        <v>164477614.65088663</v>
      </c>
      <c r="G1853" s="1"/>
      <c r="H1853" s="1"/>
      <c r="I1853" s="1"/>
      <c r="J1853" s="1"/>
      <c r="K1853" s="1"/>
    </row>
    <row r="1854" spans="1:11">
      <c r="A1854" s="9">
        <f t="shared" si="96"/>
        <v>1818.9828</v>
      </c>
      <c r="B1854" s="1">
        <v>30.316379999999999</v>
      </c>
      <c r="C1854" s="1">
        <v>20.327999999999999</v>
      </c>
      <c r="D1854" s="1">
        <v>240</v>
      </c>
      <c r="E1854" s="86">
        <f t="shared" si="98"/>
        <v>113.33876771437436</v>
      </c>
      <c r="F1854" s="9">
        <f t="shared" si="97"/>
        <v>165011398.75689864</v>
      </c>
      <c r="G1854" s="1"/>
      <c r="H1854" s="1"/>
      <c r="I1854" s="1"/>
      <c r="J1854" s="1"/>
      <c r="K1854" s="1"/>
    </row>
    <row r="1855" spans="1:11">
      <c r="A1855" s="9">
        <f t="shared" si="96"/>
        <v>1819.9824000000001</v>
      </c>
      <c r="B1855" s="1">
        <v>30.33304</v>
      </c>
      <c r="C1855" s="1">
        <v>20.106000000000002</v>
      </c>
      <c r="D1855" s="1">
        <v>238</v>
      </c>
      <c r="E1855" s="86">
        <f t="shared" si="98"/>
        <v>113.88501635173017</v>
      </c>
      <c r="F1855" s="9">
        <f t="shared" si="97"/>
        <v>168215632.90954357</v>
      </c>
      <c r="G1855" s="1"/>
      <c r="H1855" s="1"/>
      <c r="I1855" s="1"/>
      <c r="J1855" s="1"/>
      <c r="K1855" s="1"/>
    </row>
    <row r="1856" spans="1:11">
      <c r="A1856" s="9">
        <f t="shared" si="96"/>
        <v>1820.9826</v>
      </c>
      <c r="B1856" s="1">
        <v>30.349710000000002</v>
      </c>
      <c r="C1856" s="1">
        <v>20.132999999999999</v>
      </c>
      <c r="D1856" s="1">
        <v>242</v>
      </c>
      <c r="E1856" s="86">
        <f t="shared" si="98"/>
        <v>115.13386124775093</v>
      </c>
      <c r="F1856" s="9">
        <f t="shared" si="97"/>
        <v>175716392.86383715</v>
      </c>
      <c r="G1856" s="1"/>
      <c r="H1856" s="1"/>
      <c r="I1856" s="1"/>
      <c r="J1856" s="1"/>
      <c r="K1856" s="1"/>
    </row>
    <row r="1857" spans="1:11">
      <c r="A1857" s="9">
        <f t="shared" si="96"/>
        <v>1821.9821999999999</v>
      </c>
      <c r="B1857" s="1">
        <v>30.36637</v>
      </c>
      <c r="C1857" s="1">
        <v>20.077999999999999</v>
      </c>
      <c r="D1857" s="1">
        <v>222</v>
      </c>
      <c r="E1857" s="86">
        <f t="shared" si="98"/>
        <v>116.73279499792393</v>
      </c>
      <c r="F1857" s="9">
        <f t="shared" si="97"/>
        <v>185682740.30209267</v>
      </c>
      <c r="G1857" s="1"/>
      <c r="H1857" s="1"/>
      <c r="I1857" s="1"/>
      <c r="J1857" s="1"/>
      <c r="K1857" s="1"/>
    </row>
    <row r="1858" spans="1:11">
      <c r="A1858" s="9">
        <f t="shared" si="96"/>
        <v>1822.9824000000001</v>
      </c>
      <c r="B1858" s="1">
        <v>30.383040000000001</v>
      </c>
      <c r="C1858" s="1">
        <v>20.187999999999999</v>
      </c>
      <c r="D1858" s="1">
        <v>174</v>
      </c>
      <c r="E1858" s="86">
        <f t="shared" si="98"/>
        <v>118.64873384423747</v>
      </c>
      <c r="F1858" s="9">
        <f t="shared" si="97"/>
        <v>198176626.86666581</v>
      </c>
      <c r="G1858" s="1"/>
      <c r="H1858" s="1"/>
      <c r="I1858" s="1"/>
      <c r="J1858" s="1"/>
      <c r="K1858" s="1"/>
    </row>
    <row r="1859" spans="1:11">
      <c r="A1859" s="9">
        <f t="shared" si="96"/>
        <v>1823.9825999999998</v>
      </c>
      <c r="B1859" s="1">
        <v>30.399709999999999</v>
      </c>
      <c r="C1859" s="1">
        <v>20.67</v>
      </c>
      <c r="D1859" s="1">
        <v>149</v>
      </c>
      <c r="E1859" s="86">
        <f t="shared" si="98"/>
        <v>120.87575431775767</v>
      </c>
      <c r="F1859" s="9">
        <f t="shared" si="97"/>
        <v>213479800.92940521</v>
      </c>
      <c r="G1859" s="1"/>
      <c r="H1859" s="1"/>
      <c r="I1859" s="1"/>
      <c r="J1859" s="1"/>
      <c r="K1859" s="1"/>
    </row>
    <row r="1860" spans="1:11">
      <c r="A1860" s="9">
        <f t="shared" si="96"/>
        <v>1824.9821999999999</v>
      </c>
      <c r="B1860" s="1">
        <v>30.416370000000001</v>
      </c>
      <c r="C1860" s="1">
        <v>21.236000000000001</v>
      </c>
      <c r="D1860" s="1">
        <v>119</v>
      </c>
      <c r="E1860" s="86">
        <f t="shared" si="98"/>
        <v>123.29761937023785</v>
      </c>
      <c r="F1860" s="9">
        <f t="shared" si="97"/>
        <v>231110014.75153235</v>
      </c>
      <c r="G1860" s="1"/>
      <c r="H1860" s="1"/>
      <c r="I1860" s="1"/>
      <c r="J1860" s="1"/>
      <c r="K1860" s="1"/>
    </row>
    <row r="1861" spans="1:11">
      <c r="A1861" s="9">
        <f t="shared" si="96"/>
        <v>1825.9823999999999</v>
      </c>
      <c r="B1861" s="1">
        <v>30.433039999999998</v>
      </c>
      <c r="C1861" s="1">
        <v>21.359000000000002</v>
      </c>
      <c r="D1861" s="1">
        <v>114</v>
      </c>
      <c r="E1861" s="86">
        <f t="shared" si="98"/>
        <v>125.83164864945033</v>
      </c>
      <c r="F1861" s="9">
        <f t="shared" si="97"/>
        <v>250703009.35360143</v>
      </c>
      <c r="G1861" s="1"/>
      <c r="H1861" s="1"/>
      <c r="I1861" s="1"/>
      <c r="J1861" s="1"/>
      <c r="K1861" s="1"/>
    </row>
    <row r="1862" spans="1:11">
      <c r="A1862" s="9">
        <f t="shared" si="96"/>
        <v>1826.9826</v>
      </c>
      <c r="B1862" s="1">
        <v>30.44971</v>
      </c>
      <c r="C1862" s="1">
        <v>21.800999999999998</v>
      </c>
      <c r="D1862" s="1">
        <v>106</v>
      </c>
      <c r="E1862" s="86">
        <f t="shared" si="98"/>
        <v>128.17382952256955</v>
      </c>
      <c r="F1862" s="9">
        <f t="shared" si="97"/>
        <v>269896616.83664793</v>
      </c>
      <c r="G1862" s="1"/>
      <c r="H1862" s="1"/>
      <c r="I1862" s="1"/>
      <c r="J1862" s="1"/>
      <c r="K1862" s="1"/>
    </row>
    <row r="1863" spans="1:11">
      <c r="A1863" s="9">
        <f t="shared" si="96"/>
        <v>1827.9822000000001</v>
      </c>
      <c r="B1863" s="1">
        <v>30.466370000000001</v>
      </c>
      <c r="C1863" s="1">
        <v>22.195</v>
      </c>
      <c r="D1863" s="1">
        <v>116</v>
      </c>
      <c r="E1863" s="86">
        <f t="shared" si="98"/>
        <v>130.40968879006419</v>
      </c>
      <c r="F1863" s="9">
        <f t="shared" si="97"/>
        <v>289227400.34596449</v>
      </c>
      <c r="G1863" s="1"/>
      <c r="H1863" s="1"/>
      <c r="I1863" s="1"/>
      <c r="J1863" s="1"/>
      <c r="K1863" s="1"/>
    </row>
    <row r="1864" spans="1:11">
      <c r="A1864" s="9">
        <f t="shared" si="96"/>
        <v>1828.9823999999999</v>
      </c>
      <c r="B1864" s="1">
        <v>30.483039999999999</v>
      </c>
      <c r="C1864" s="1">
        <v>21.995999999999999</v>
      </c>
      <c r="D1864" s="1">
        <v>28</v>
      </c>
      <c r="E1864" s="86">
        <f t="shared" si="98"/>
        <v>132.17202042159772</v>
      </c>
      <c r="F1864" s="9">
        <f t="shared" si="97"/>
        <v>305181438.1127826</v>
      </c>
      <c r="G1864" s="1"/>
      <c r="H1864" s="1"/>
      <c r="I1864" s="1"/>
      <c r="J1864" s="1"/>
      <c r="K1864" s="1"/>
    </row>
    <row r="1865" spans="1:11">
      <c r="A1865" s="9">
        <f t="shared" si="96"/>
        <v>1829.9826</v>
      </c>
      <c r="B1865" s="1">
        <v>30.49971</v>
      </c>
      <c r="C1865" s="1">
        <v>21.800999999999998</v>
      </c>
      <c r="D1865" s="1">
        <v>0</v>
      </c>
      <c r="E1865" s="86">
        <f t="shared" si="98"/>
        <v>133.37724961993635</v>
      </c>
      <c r="F1865" s="9">
        <f t="shared" si="97"/>
        <v>316465979.94101208</v>
      </c>
      <c r="G1865" s="1"/>
      <c r="H1865" s="1"/>
      <c r="I1865" s="1"/>
      <c r="J1865" s="1"/>
      <c r="K1865" s="1"/>
    </row>
    <row r="1866" spans="1:11">
      <c r="A1866" s="9">
        <f t="shared" si="96"/>
        <v>1830.9821999999999</v>
      </c>
      <c r="B1866" s="1">
        <v>30.516369999999998</v>
      </c>
      <c r="C1866" s="1">
        <v>21.024000000000001</v>
      </c>
      <c r="D1866" s="1">
        <v>0</v>
      </c>
      <c r="E1866" s="86">
        <f t="shared" si="98"/>
        <v>134.11438426455663</v>
      </c>
      <c r="F1866" s="9">
        <f t="shared" si="97"/>
        <v>323520228.14024824</v>
      </c>
      <c r="G1866" s="1"/>
      <c r="H1866" s="1"/>
      <c r="I1866" s="1"/>
      <c r="J1866" s="1"/>
      <c r="K1866" s="1"/>
    </row>
    <row r="1867" spans="1:11">
      <c r="A1867" s="9">
        <f t="shared" si="96"/>
        <v>1831.9823999999999</v>
      </c>
      <c r="B1867" s="1">
        <v>30.53304</v>
      </c>
      <c r="C1867" s="1">
        <v>20.904</v>
      </c>
      <c r="D1867" s="1">
        <v>0</v>
      </c>
      <c r="E1867" s="86">
        <f t="shared" si="98"/>
        <v>134.51789316728303</v>
      </c>
      <c r="F1867" s="9">
        <f t="shared" si="97"/>
        <v>327431326.04257846</v>
      </c>
      <c r="G1867" s="1"/>
      <c r="H1867" s="1"/>
      <c r="I1867" s="1"/>
      <c r="J1867" s="1"/>
      <c r="K1867" s="1"/>
    </row>
    <row r="1868" spans="1:11">
      <c r="A1868" s="9">
        <f t="shared" si="96"/>
        <v>1832.9826</v>
      </c>
      <c r="B1868" s="1">
        <v>30.549710000000001</v>
      </c>
      <c r="C1868" s="1">
        <v>17.734999999999999</v>
      </c>
      <c r="D1868" s="1">
        <v>0</v>
      </c>
      <c r="E1868" s="86">
        <f t="shared" si="98"/>
        <v>134.82267061595357</v>
      </c>
      <c r="F1868" s="9">
        <f t="shared" si="97"/>
        <v>330408873.44515902</v>
      </c>
      <c r="G1868" s="1"/>
      <c r="H1868" s="1"/>
      <c r="I1868" s="1"/>
      <c r="J1868" s="1"/>
      <c r="K1868" s="1"/>
    </row>
    <row r="1869" spans="1:11">
      <c r="A1869" s="9">
        <f t="shared" si="96"/>
        <v>1833.9821999999999</v>
      </c>
      <c r="B1869" s="1">
        <v>30.566369999999999</v>
      </c>
      <c r="C1869" s="1">
        <v>13.722</v>
      </c>
      <c r="D1869" s="1">
        <v>16</v>
      </c>
      <c r="E1869" s="86">
        <f t="shared" si="98"/>
        <v>134.76861903011098</v>
      </c>
      <c r="F1869" s="9">
        <f t="shared" si="97"/>
        <v>329879336.78617048</v>
      </c>
      <c r="G1869" s="1"/>
      <c r="H1869" s="1"/>
      <c r="I1869" s="1"/>
      <c r="J1869" s="1"/>
      <c r="K1869" s="1"/>
    </row>
    <row r="1870" spans="1:11">
      <c r="A1870" s="9">
        <f t="shared" si="96"/>
        <v>1834.9824000000001</v>
      </c>
      <c r="B1870" s="1">
        <v>30.58304</v>
      </c>
      <c r="C1870" s="1">
        <v>11.19</v>
      </c>
      <c r="D1870" s="1">
        <v>205</v>
      </c>
      <c r="E1870" s="86">
        <f t="shared" si="98"/>
        <v>134.94026372010245</v>
      </c>
      <c r="F1870" s="9">
        <f t="shared" si="97"/>
        <v>331563120.49336225</v>
      </c>
      <c r="G1870" s="1"/>
      <c r="H1870" s="1"/>
      <c r="I1870" s="1"/>
      <c r="J1870" s="1"/>
      <c r="K1870" s="1"/>
    </row>
    <row r="1871" spans="1:11">
      <c r="A1871" s="9">
        <f t="shared" si="96"/>
        <v>1835.982</v>
      </c>
      <c r="B1871" s="1">
        <v>30.599699999999999</v>
      </c>
      <c r="C1871" s="1">
        <v>13.1</v>
      </c>
      <c r="D1871" s="1">
        <v>382</v>
      </c>
      <c r="E1871" s="86">
        <f t="shared" si="98"/>
        <v>135.89255112624841</v>
      </c>
      <c r="F1871" s="9">
        <f t="shared" si="97"/>
        <v>341022164.91542679</v>
      </c>
      <c r="G1871" s="1"/>
      <c r="H1871" s="1"/>
      <c r="I1871" s="1"/>
      <c r="J1871" s="1"/>
      <c r="K1871" s="1"/>
    </row>
    <row r="1872" spans="1:11">
      <c r="A1872" s="9">
        <f t="shared" si="96"/>
        <v>1836.9821999999999</v>
      </c>
      <c r="B1872" s="1">
        <v>30.61637</v>
      </c>
      <c r="C1872" s="1">
        <v>14.932</v>
      </c>
      <c r="D1872" s="1">
        <v>401</v>
      </c>
      <c r="E1872" s="86">
        <f t="shared" si="98"/>
        <v>137.59927796269085</v>
      </c>
      <c r="F1872" s="9">
        <f t="shared" si="97"/>
        <v>358479743.34385526</v>
      </c>
      <c r="G1872" s="1"/>
      <c r="H1872" s="1"/>
      <c r="I1872" s="1"/>
      <c r="J1872" s="1"/>
      <c r="K1872" s="1"/>
    </row>
    <row r="1873" spans="1:11">
      <c r="A1873" s="9">
        <f t="shared" si="96"/>
        <v>1837.9824000000001</v>
      </c>
      <c r="B1873" s="1">
        <v>30.633040000000001</v>
      </c>
      <c r="C1873" s="1">
        <v>16.338999999999999</v>
      </c>
      <c r="D1873" s="1">
        <v>422</v>
      </c>
      <c r="E1873" s="86">
        <f t="shared" si="98"/>
        <v>140.03933350402232</v>
      </c>
      <c r="F1873" s="9">
        <f t="shared" si="97"/>
        <v>384591906.51607525</v>
      </c>
      <c r="G1873" s="1"/>
      <c r="H1873" s="1"/>
      <c r="I1873" s="1"/>
      <c r="J1873" s="1"/>
      <c r="K1873" s="1"/>
    </row>
    <row r="1874" spans="1:11">
      <c r="A1874" s="9">
        <f t="shared" si="96"/>
        <v>1838.982</v>
      </c>
      <c r="B1874" s="1">
        <v>30.649699999999999</v>
      </c>
      <c r="C1874" s="1">
        <v>17.777000000000001</v>
      </c>
      <c r="D1874" s="1">
        <v>302</v>
      </c>
      <c r="E1874" s="86">
        <f t="shared" si="98"/>
        <v>142.6424616960206</v>
      </c>
      <c r="F1874" s="9">
        <f t="shared" si="97"/>
        <v>413995195.24826157</v>
      </c>
      <c r="G1874" s="1"/>
      <c r="H1874" s="1"/>
      <c r="I1874" s="1"/>
      <c r="J1874" s="1"/>
      <c r="K1874" s="1"/>
    </row>
    <row r="1875" spans="1:11">
      <c r="A1875" s="9">
        <f t="shared" si="96"/>
        <v>1839.9821999999999</v>
      </c>
      <c r="B1875" s="1">
        <v>30.666370000000001</v>
      </c>
      <c r="C1875" s="1">
        <v>18.172000000000001</v>
      </c>
      <c r="D1875" s="1">
        <v>300</v>
      </c>
      <c r="E1875" s="86">
        <f t="shared" si="98"/>
        <v>145.28534925786516</v>
      </c>
      <c r="F1875" s="9">
        <f t="shared" si="97"/>
        <v>445540601.67028016</v>
      </c>
      <c r="G1875" s="1"/>
      <c r="H1875" s="1"/>
      <c r="I1875" s="1"/>
      <c r="J1875" s="1"/>
      <c r="K1875" s="1"/>
    </row>
    <row r="1876" spans="1:11">
      <c r="A1876" s="9">
        <f t="shared" si="96"/>
        <v>1840.9823999999999</v>
      </c>
      <c r="B1876" s="1">
        <v>30.683039999999998</v>
      </c>
      <c r="C1876" s="1">
        <v>18.631</v>
      </c>
      <c r="D1876" s="1">
        <v>222</v>
      </c>
      <c r="E1876" s="86">
        <f t="shared" si="98"/>
        <v>147.75878393033707</v>
      </c>
      <c r="F1876" s="9">
        <f t="shared" si="97"/>
        <v>476664965.32563424</v>
      </c>
      <c r="G1876" s="1"/>
      <c r="H1876" s="1"/>
      <c r="I1876" s="1"/>
      <c r="J1876" s="1"/>
      <c r="K1876" s="1"/>
    </row>
    <row r="1877" spans="1:11">
      <c r="A1877" s="9">
        <f t="shared" si="96"/>
        <v>1841.982</v>
      </c>
      <c r="B1877" s="1">
        <v>30.6997</v>
      </c>
      <c r="C1877" s="1">
        <v>18.893999999999998</v>
      </c>
      <c r="D1877" s="1">
        <v>183</v>
      </c>
      <c r="E1877" s="86">
        <f t="shared" si="98"/>
        <v>149.90964670492653</v>
      </c>
      <c r="F1877" s="9">
        <f t="shared" si="97"/>
        <v>505031332.17592418</v>
      </c>
      <c r="G1877" s="1"/>
      <c r="H1877" s="1"/>
      <c r="I1877" s="1"/>
      <c r="J1877" s="1"/>
      <c r="K1877" s="1"/>
    </row>
    <row r="1878" spans="1:11">
      <c r="A1878" s="9">
        <f t="shared" si="96"/>
        <v>1842.9822000000001</v>
      </c>
      <c r="B1878" s="1">
        <v>30.716370000000001</v>
      </c>
      <c r="C1878" s="1">
        <v>19.213999999999999</v>
      </c>
      <c r="D1878" s="1">
        <v>169</v>
      </c>
      <c r="E1878" s="86">
        <f t="shared" si="98"/>
        <v>151.76275080454758</v>
      </c>
      <c r="F1878" s="9">
        <f t="shared" si="97"/>
        <v>530469916.14769232</v>
      </c>
      <c r="G1878" s="1"/>
      <c r="H1878" s="1"/>
      <c r="I1878" s="1"/>
      <c r="J1878" s="1"/>
      <c r="K1878" s="1"/>
    </row>
    <row r="1879" spans="1:11">
      <c r="A1879" s="9">
        <f t="shared" si="96"/>
        <v>1843.9823999999999</v>
      </c>
      <c r="B1879" s="1">
        <v>30.733039999999999</v>
      </c>
      <c r="C1879" s="1">
        <v>19.623999999999999</v>
      </c>
      <c r="D1879" s="1">
        <v>90</v>
      </c>
      <c r="E1879" s="86">
        <f t="shared" si="98"/>
        <v>153.01176997342853</v>
      </c>
      <c r="F1879" s="9">
        <f t="shared" si="97"/>
        <v>548149920.72289896</v>
      </c>
      <c r="G1879" s="1"/>
      <c r="H1879" s="1"/>
      <c r="I1879" s="1"/>
      <c r="J1879" s="1"/>
      <c r="K1879" s="1"/>
    </row>
    <row r="1880" spans="1:11">
      <c r="A1880" s="9">
        <f t="shared" si="96"/>
        <v>1844.982</v>
      </c>
      <c r="B1880" s="1">
        <v>30.749700000000001</v>
      </c>
      <c r="C1880" s="1">
        <v>19.942</v>
      </c>
      <c r="D1880" s="1">
        <v>1</v>
      </c>
      <c r="E1880" s="86">
        <f t="shared" si="98"/>
        <v>153.43547997547248</v>
      </c>
      <c r="F1880" s="9">
        <f t="shared" si="97"/>
        <v>554246787.92593133</v>
      </c>
      <c r="G1880" s="1"/>
      <c r="H1880" s="1"/>
      <c r="I1880" s="1"/>
      <c r="J1880" s="1"/>
      <c r="K1880" s="1"/>
    </row>
    <row r="1881" spans="1:11">
      <c r="A1881" s="9">
        <f t="shared" si="96"/>
        <v>1845.9821999999999</v>
      </c>
      <c r="B1881" s="1">
        <v>30.766369999999998</v>
      </c>
      <c r="C1881" s="1">
        <v>19.861999999999998</v>
      </c>
      <c r="D1881" s="1">
        <v>0</v>
      </c>
      <c r="E1881" s="86">
        <f t="shared" si="98"/>
        <v>153.08198151582076</v>
      </c>
      <c r="F1881" s="9">
        <f t="shared" si="97"/>
        <v>549156717.77018023</v>
      </c>
      <c r="G1881" s="1"/>
      <c r="H1881" s="1"/>
      <c r="I1881" s="1"/>
      <c r="J1881" s="1"/>
      <c r="K1881" s="1"/>
    </row>
    <row r="1882" spans="1:11">
      <c r="A1882" s="9">
        <f t="shared" si="96"/>
        <v>1846.9823999999999</v>
      </c>
      <c r="B1882" s="1">
        <v>30.78304</v>
      </c>
      <c r="C1882" s="1">
        <v>20.640999999999998</v>
      </c>
      <c r="D1882" s="1">
        <v>0</v>
      </c>
      <c r="E1882" s="86">
        <f t="shared" si="98"/>
        <v>152.07259832229607</v>
      </c>
      <c r="F1882" s="9">
        <f t="shared" si="97"/>
        <v>534815352.32883632</v>
      </c>
      <c r="G1882" s="1"/>
      <c r="H1882" s="1"/>
      <c r="I1882" s="1"/>
      <c r="J1882" s="1"/>
      <c r="K1882" s="1"/>
    </row>
    <row r="1883" spans="1:11">
      <c r="A1883" s="9">
        <f t="shared" si="96"/>
        <v>1847.982</v>
      </c>
      <c r="B1883" s="1">
        <v>30.799700000000001</v>
      </c>
      <c r="C1883" s="1">
        <v>21.483000000000001</v>
      </c>
      <c r="D1883" s="1">
        <v>0</v>
      </c>
      <c r="E1883" s="86">
        <f t="shared" si="98"/>
        <v>150.60547537442716</v>
      </c>
      <c r="F1883" s="9">
        <f t="shared" si="97"/>
        <v>514473541.92760175</v>
      </c>
      <c r="G1883" s="1"/>
      <c r="H1883" s="1"/>
      <c r="I1883" s="1"/>
      <c r="J1883" s="1"/>
      <c r="K1883" s="1"/>
    </row>
    <row r="1884" spans="1:11">
      <c r="A1884" s="9">
        <f t="shared" si="96"/>
        <v>1848.9821999999999</v>
      </c>
      <c r="B1884" s="1">
        <v>30.816369999999999</v>
      </c>
      <c r="C1884" s="1">
        <v>22.5</v>
      </c>
      <c r="D1884" s="1">
        <v>0</v>
      </c>
      <c r="E1884" s="86">
        <f t="shared" si="98"/>
        <v>148.79274649947124</v>
      </c>
      <c r="F1884" s="9">
        <f t="shared" si="97"/>
        <v>490147781.38907009</v>
      </c>
      <c r="G1884" s="1"/>
      <c r="H1884" s="1"/>
      <c r="I1884" s="1"/>
      <c r="J1884" s="1"/>
      <c r="K1884" s="1"/>
    </row>
    <row r="1885" spans="1:11">
      <c r="A1885" s="9">
        <f t="shared" si="96"/>
        <v>1849.9818</v>
      </c>
      <c r="B1885" s="1">
        <v>30.833030000000001</v>
      </c>
      <c r="C1885" s="1">
        <v>22.603999999999999</v>
      </c>
      <c r="D1885" s="1">
        <v>0</v>
      </c>
      <c r="E1885" s="86">
        <f t="shared" si="98"/>
        <v>146.75330446105036</v>
      </c>
      <c r="F1885" s="9">
        <f t="shared" si="97"/>
        <v>463822226.53429812</v>
      </c>
      <c r="G1885" s="1"/>
      <c r="H1885" s="1"/>
      <c r="I1885" s="1"/>
      <c r="J1885" s="1"/>
      <c r="K1885" s="1"/>
    </row>
    <row r="1886" spans="1:11">
      <c r="A1886" s="9">
        <f t="shared" si="96"/>
        <v>1850.982</v>
      </c>
      <c r="B1886" s="1">
        <v>30.849699999999999</v>
      </c>
      <c r="C1886" s="1">
        <v>20.526</v>
      </c>
      <c r="D1886" s="1">
        <v>0</v>
      </c>
      <c r="E1886" s="86">
        <f t="shared" si="98"/>
        <v>144.51997334866186</v>
      </c>
      <c r="F1886" s="9">
        <f t="shared" si="97"/>
        <v>436225944.0869813</v>
      </c>
      <c r="G1886" s="1"/>
      <c r="H1886" s="1"/>
      <c r="I1886" s="1"/>
      <c r="J1886" s="1"/>
      <c r="K1886" s="1"/>
    </row>
    <row r="1887" spans="1:11">
      <c r="A1887" s="9">
        <f t="shared" si="96"/>
        <v>1851.9821999999999</v>
      </c>
      <c r="B1887" s="1">
        <v>30.86637</v>
      </c>
      <c r="C1887" s="1">
        <v>18.399000000000001</v>
      </c>
      <c r="D1887" s="1">
        <v>0</v>
      </c>
      <c r="E1887" s="86">
        <f t="shared" si="98"/>
        <v>142.13228309107248</v>
      </c>
      <c r="F1887" s="9">
        <f t="shared" si="97"/>
        <v>408104072.74097133</v>
      </c>
      <c r="G1887" s="1"/>
      <c r="H1887" s="1"/>
      <c r="I1887" s="1"/>
      <c r="J1887" s="1"/>
      <c r="K1887" s="1"/>
    </row>
    <row r="1888" spans="1:11">
      <c r="A1888" s="9">
        <f t="shared" si="96"/>
        <v>1852.9818</v>
      </c>
      <c r="B1888" s="1">
        <v>30.883030000000002</v>
      </c>
      <c r="C1888" s="1">
        <v>16.177</v>
      </c>
      <c r="D1888" s="1">
        <v>10</v>
      </c>
      <c r="E1888" s="86">
        <f t="shared" si="98"/>
        <v>139.60210746868228</v>
      </c>
      <c r="F1888" s="9">
        <f t="shared" si="97"/>
        <v>379811314.57648748</v>
      </c>
      <c r="G1888" s="1"/>
      <c r="H1888" s="1"/>
      <c r="I1888" s="1"/>
      <c r="J1888" s="1"/>
      <c r="K1888" s="1"/>
    </row>
    <row r="1889" spans="1:11">
      <c r="A1889" s="9">
        <f t="shared" si="96"/>
        <v>1853.982</v>
      </c>
      <c r="B1889" s="1">
        <v>30.899699999999999</v>
      </c>
      <c r="C1889" s="1">
        <v>15.914999999999999</v>
      </c>
      <c r="D1889" s="1">
        <v>250</v>
      </c>
      <c r="E1889" s="86">
        <f t="shared" si="98"/>
        <v>137.94963766339902</v>
      </c>
      <c r="F1889" s="9">
        <f t="shared" si="97"/>
        <v>362144802.35799736</v>
      </c>
      <c r="G1889" s="1"/>
      <c r="H1889" s="1"/>
      <c r="I1889" s="1"/>
      <c r="J1889" s="1"/>
      <c r="K1889" s="1"/>
    </row>
    <row r="1890" spans="1:11">
      <c r="A1890" s="9">
        <f t="shared" si="96"/>
        <v>1854.9816000000001</v>
      </c>
      <c r="B1890" s="1">
        <v>30.916360000000001</v>
      </c>
      <c r="C1890" s="1">
        <v>17.885000000000002</v>
      </c>
      <c r="D1890" s="1">
        <v>208</v>
      </c>
      <c r="E1890" s="86">
        <f t="shared" si="98"/>
        <v>137.06428092006064</v>
      </c>
      <c r="F1890" s="9">
        <f t="shared" si="97"/>
        <v>352936982.21731389</v>
      </c>
      <c r="G1890" s="1"/>
      <c r="H1890" s="1"/>
      <c r="I1890" s="1"/>
      <c r="J1890" s="1"/>
      <c r="K1890" s="1"/>
    </row>
    <row r="1891" spans="1:11">
      <c r="A1891" s="9">
        <f t="shared" si="96"/>
        <v>1855.9818</v>
      </c>
      <c r="B1891" s="1">
        <v>30.933029999999999</v>
      </c>
      <c r="C1891" s="1">
        <v>18.655000000000001</v>
      </c>
      <c r="D1891" s="1">
        <v>243</v>
      </c>
      <c r="E1891" s="86">
        <f t="shared" si="98"/>
        <v>136.99472084928675</v>
      </c>
      <c r="F1891" s="9">
        <f t="shared" si="97"/>
        <v>352221065.89831173</v>
      </c>
      <c r="G1891" s="1"/>
      <c r="H1891" s="1"/>
      <c r="I1891" s="1"/>
      <c r="J1891" s="1"/>
      <c r="K1891" s="1"/>
    </row>
    <row r="1892" spans="1:11">
      <c r="A1892" s="9">
        <f t="shared" si="96"/>
        <v>1856.982</v>
      </c>
      <c r="B1892" s="1">
        <v>30.9497</v>
      </c>
      <c r="C1892" s="1">
        <v>19.494</v>
      </c>
      <c r="D1892" s="1">
        <v>289</v>
      </c>
      <c r="E1892" s="86">
        <f t="shared" si="98"/>
        <v>137.81974232241853</v>
      </c>
      <c r="F1892" s="9">
        <f t="shared" si="97"/>
        <v>360782724.90776336</v>
      </c>
      <c r="G1892" s="1"/>
      <c r="H1892" s="1"/>
      <c r="I1892" s="1"/>
      <c r="J1892" s="1"/>
      <c r="K1892" s="1"/>
    </row>
    <row r="1893" spans="1:11">
      <c r="A1893" s="9">
        <f t="shared" ref="A1893:A1956" si="99">B1893*60</f>
        <v>1857.9822000000001</v>
      </c>
      <c r="B1893" s="1">
        <v>30.966370000000001</v>
      </c>
      <c r="C1893" s="1">
        <v>19.997</v>
      </c>
      <c r="D1893" s="1">
        <v>246</v>
      </c>
      <c r="E1893" s="86">
        <f t="shared" si="98"/>
        <v>139.3382236822325</v>
      </c>
      <c r="F1893" s="9">
        <f t="shared" ref="F1893:F1956" si="100">E1893^4</f>
        <v>376947683.69922054</v>
      </c>
      <c r="G1893" s="1"/>
      <c r="H1893" s="1"/>
      <c r="I1893" s="1"/>
      <c r="J1893" s="1"/>
      <c r="K1893" s="1"/>
    </row>
    <row r="1894" spans="1:11">
      <c r="A1894" s="9">
        <f t="shared" si="99"/>
        <v>1858.9818</v>
      </c>
      <c r="B1894" s="1">
        <v>30.983029999999999</v>
      </c>
      <c r="C1894" s="1">
        <v>20.757000000000001</v>
      </c>
      <c r="D1894" s="1">
        <v>246</v>
      </c>
      <c r="E1894" s="86">
        <f t="shared" si="98"/>
        <v>141.44759109129154</v>
      </c>
      <c r="F1894" s="9">
        <f t="shared" si="100"/>
        <v>400296896.0927887</v>
      </c>
      <c r="G1894" s="1"/>
      <c r="H1894" s="1"/>
      <c r="I1894" s="1"/>
      <c r="J1894" s="1"/>
      <c r="K1894" s="1"/>
    </row>
    <row r="1895" spans="1:11">
      <c r="A1895" s="9">
        <f t="shared" si="99"/>
        <v>1859.982</v>
      </c>
      <c r="B1895" s="1">
        <v>30.999700000000001</v>
      </c>
      <c r="C1895" s="1">
        <v>20.904</v>
      </c>
      <c r="D1895" s="1">
        <v>177</v>
      </c>
      <c r="E1895" s="86">
        <f t="shared" si="98"/>
        <v>143.30854562273066</v>
      </c>
      <c r="F1895" s="9">
        <f t="shared" si="100"/>
        <v>421782303.40807194</v>
      </c>
      <c r="G1895" s="1"/>
      <c r="H1895" s="1"/>
      <c r="I1895" s="1"/>
      <c r="J1895" s="1"/>
      <c r="K1895" s="1"/>
    </row>
    <row r="1896" spans="1:11">
      <c r="A1896" s="9">
        <f t="shared" si="99"/>
        <v>1860.9821999999999</v>
      </c>
      <c r="B1896" s="1">
        <v>31.016369999999998</v>
      </c>
      <c r="C1896" s="1">
        <v>21.143999999999998</v>
      </c>
      <c r="D1896" s="1">
        <v>165</v>
      </c>
      <c r="E1896" s="86">
        <f t="shared" si="98"/>
        <v>144.35865749790523</v>
      </c>
      <c r="F1896" s="9">
        <f t="shared" si="100"/>
        <v>434281509.06891441</v>
      </c>
      <c r="G1896" s="1"/>
      <c r="H1896" s="1"/>
      <c r="I1896" s="1"/>
      <c r="J1896" s="1"/>
      <c r="K1896" s="1"/>
    </row>
    <row r="1897" spans="1:11">
      <c r="A1897" s="9">
        <f t="shared" si="99"/>
        <v>1861.9818</v>
      </c>
      <c r="B1897" s="1">
        <v>31.03303</v>
      </c>
      <c r="C1897" s="1">
        <v>21.327999999999999</v>
      </c>
      <c r="D1897" s="1">
        <v>156</v>
      </c>
      <c r="E1897" s="86">
        <f t="shared" si="98"/>
        <v>144.57414538268173</v>
      </c>
      <c r="F1897" s="9">
        <f t="shared" si="100"/>
        <v>436880373.68316722</v>
      </c>
      <c r="G1897" s="1"/>
      <c r="H1897" s="1"/>
      <c r="I1897" s="1"/>
      <c r="J1897" s="1"/>
      <c r="K1897" s="1"/>
    </row>
    <row r="1898" spans="1:11">
      <c r="A1898" s="9">
        <f t="shared" si="99"/>
        <v>1862.982</v>
      </c>
      <c r="B1898" s="1">
        <v>31.049700000000001</v>
      </c>
      <c r="C1898" s="1">
        <v>21.327999999999999</v>
      </c>
      <c r="D1898" s="1">
        <v>164</v>
      </c>
      <c r="E1898" s="86">
        <f t="shared" si="98"/>
        <v>143.97921112247545</v>
      </c>
      <c r="F1898" s="9">
        <f t="shared" si="100"/>
        <v>429733448.74194705</v>
      </c>
      <c r="G1898" s="1"/>
      <c r="H1898" s="1"/>
      <c r="I1898" s="1"/>
      <c r="J1898" s="1"/>
      <c r="K1898" s="1"/>
    </row>
    <row r="1899" spans="1:11">
      <c r="A1899" s="9">
        <f t="shared" si="99"/>
        <v>1863.9816000000001</v>
      </c>
      <c r="B1899" s="1">
        <v>31.06636</v>
      </c>
      <c r="C1899" s="1">
        <v>21.420999999999999</v>
      </c>
      <c r="D1899" s="1">
        <v>155</v>
      </c>
      <c r="E1899" s="86">
        <f t="shared" si="98"/>
        <v>142.9777333438235</v>
      </c>
      <c r="F1899" s="9">
        <f t="shared" si="100"/>
        <v>417901212.5784269</v>
      </c>
      <c r="G1899" s="1"/>
      <c r="H1899" s="1"/>
      <c r="I1899" s="1"/>
      <c r="J1899" s="1"/>
      <c r="K1899" s="1"/>
    </row>
    <row r="1900" spans="1:11">
      <c r="A1900" s="9">
        <f t="shared" si="99"/>
        <v>1864.9818</v>
      </c>
      <c r="B1900" s="1">
        <v>31.083030000000001</v>
      </c>
      <c r="C1900" s="1">
        <v>21.420999999999999</v>
      </c>
      <c r="D1900" s="1">
        <v>169</v>
      </c>
      <c r="E1900" s="86">
        <f t="shared" si="98"/>
        <v>141.65021539429861</v>
      </c>
      <c r="F1900" s="9">
        <f t="shared" si="100"/>
        <v>402595537.75467342</v>
      </c>
      <c r="G1900" s="1"/>
      <c r="H1900" s="1"/>
      <c r="I1900" s="1"/>
      <c r="J1900" s="1"/>
      <c r="K1900" s="1"/>
    </row>
    <row r="1901" spans="1:11">
      <c r="A1901" s="9">
        <f t="shared" si="99"/>
        <v>1865.982</v>
      </c>
      <c r="B1901" s="1">
        <v>31.099699999999999</v>
      </c>
      <c r="C1901" s="1">
        <v>21.297000000000001</v>
      </c>
      <c r="D1901" s="1">
        <v>156</v>
      </c>
      <c r="E1901" s="86">
        <f t="shared" si="98"/>
        <v>140.22173728704487</v>
      </c>
      <c r="F1901" s="9">
        <f t="shared" si="100"/>
        <v>386599576.65939993</v>
      </c>
      <c r="G1901" s="1"/>
      <c r="H1901" s="1"/>
      <c r="I1901" s="1"/>
      <c r="J1901" s="1"/>
      <c r="K1901" s="1"/>
    </row>
    <row r="1902" spans="1:11">
      <c r="A1902" s="9">
        <f t="shared" si="99"/>
        <v>1866.9816000000001</v>
      </c>
      <c r="B1902" s="1">
        <v>31.11636</v>
      </c>
      <c r="C1902" s="1">
        <v>21.265999999999998</v>
      </c>
      <c r="D1902" s="1">
        <v>156</v>
      </c>
      <c r="E1902" s="86">
        <f t="shared" si="98"/>
        <v>138.82006518804141</v>
      </c>
      <c r="F1902" s="9">
        <f t="shared" si="100"/>
        <v>371371845.64532489</v>
      </c>
      <c r="G1902" s="1"/>
      <c r="H1902" s="1"/>
      <c r="I1902" s="1"/>
      <c r="J1902" s="1"/>
      <c r="K1902" s="1"/>
    </row>
    <row r="1903" spans="1:11">
      <c r="A1903" s="9">
        <f t="shared" si="99"/>
        <v>1867.9818</v>
      </c>
      <c r="B1903" s="1">
        <v>31.133030000000002</v>
      </c>
      <c r="C1903" s="1">
        <v>20.994</v>
      </c>
      <c r="D1903" s="1">
        <v>191</v>
      </c>
      <c r="E1903" s="86">
        <f t="shared" si="98"/>
        <v>137.59390632742284</v>
      </c>
      <c r="F1903" s="9">
        <f t="shared" si="100"/>
        <v>358423768.93165624</v>
      </c>
      <c r="G1903" s="1"/>
      <c r="H1903" s="1"/>
      <c r="I1903" s="1"/>
      <c r="J1903" s="1"/>
      <c r="K1903" s="1"/>
    </row>
    <row r="1904" spans="1:11">
      <c r="A1904" s="9">
        <f t="shared" si="99"/>
        <v>1868.982</v>
      </c>
      <c r="B1904" s="1">
        <v>31.149699999999999</v>
      </c>
      <c r="C1904" s="1">
        <v>21.515000000000001</v>
      </c>
      <c r="D1904" s="1">
        <v>176</v>
      </c>
      <c r="E1904" s="86">
        <f t="shared" si="98"/>
        <v>136.72668276377493</v>
      </c>
      <c r="F1904" s="9">
        <f t="shared" si="100"/>
        <v>349472581.96167356</v>
      </c>
      <c r="G1904" s="1"/>
      <c r="H1904" s="1"/>
      <c r="I1904" s="1"/>
      <c r="J1904" s="1"/>
      <c r="K1904" s="1"/>
    </row>
    <row r="1905" spans="1:11">
      <c r="A1905" s="9">
        <f t="shared" si="99"/>
        <v>1869.9816000000001</v>
      </c>
      <c r="B1905" s="1">
        <v>31.166360000000001</v>
      </c>
      <c r="C1905" s="1">
        <v>21.297000000000001</v>
      </c>
      <c r="D1905" s="1">
        <v>182</v>
      </c>
      <c r="E1905" s="86">
        <f t="shared" si="98"/>
        <v>136.48309178194609</v>
      </c>
      <c r="F1905" s="9">
        <f t="shared" si="100"/>
        <v>346988761.19263691</v>
      </c>
      <c r="G1905" s="1"/>
      <c r="H1905" s="1"/>
      <c r="I1905" s="1"/>
      <c r="J1905" s="1"/>
      <c r="K1905" s="1"/>
    </row>
    <row r="1906" spans="1:11">
      <c r="A1906" s="9">
        <f t="shared" si="99"/>
        <v>1870.9818</v>
      </c>
      <c r="B1906" s="1">
        <v>31.183029999999999</v>
      </c>
      <c r="C1906" s="1">
        <v>21.800999999999998</v>
      </c>
      <c r="D1906" s="1">
        <v>139</v>
      </c>
      <c r="E1906" s="86">
        <f t="shared" si="98"/>
        <v>136.68593087564255</v>
      </c>
      <c r="F1906" s="9">
        <f t="shared" si="100"/>
        <v>349056121.87148303</v>
      </c>
      <c r="G1906" s="1"/>
      <c r="H1906" s="1"/>
      <c r="I1906" s="1"/>
      <c r="J1906" s="1"/>
      <c r="K1906" s="1"/>
    </row>
    <row r="1907" spans="1:11">
      <c r="A1907" s="9">
        <f t="shared" si="99"/>
        <v>1871.982</v>
      </c>
      <c r="B1907" s="1">
        <v>31.1997</v>
      </c>
      <c r="C1907" s="1">
        <v>21.898</v>
      </c>
      <c r="D1907" s="1">
        <v>109</v>
      </c>
      <c r="E1907" s="86">
        <f t="shared" si="98"/>
        <v>137.2085515775162</v>
      </c>
      <c r="F1907" s="9">
        <f t="shared" si="100"/>
        <v>354425302.87697846</v>
      </c>
      <c r="G1907" s="1"/>
      <c r="H1907" s="1"/>
      <c r="I1907" s="1"/>
      <c r="J1907" s="1"/>
      <c r="K1907" s="1"/>
    </row>
    <row r="1908" spans="1:11">
      <c r="A1908" s="9">
        <f t="shared" si="99"/>
        <v>1872.9816000000001</v>
      </c>
      <c r="B1908" s="1">
        <v>31.216360000000002</v>
      </c>
      <c r="C1908" s="1">
        <v>22.094999999999999</v>
      </c>
      <c r="D1908" s="1">
        <v>116</v>
      </c>
      <c r="E1908" s="86">
        <f t="shared" si="98"/>
        <v>138.04789376386111</v>
      </c>
      <c r="F1908" s="9">
        <f t="shared" si="100"/>
        <v>363177671.1999644</v>
      </c>
      <c r="G1908" s="1"/>
      <c r="H1908" s="1"/>
      <c r="I1908" s="1"/>
      <c r="J1908" s="1"/>
      <c r="K1908" s="1"/>
    </row>
    <row r="1909" spans="1:11">
      <c r="A1909" s="9">
        <f t="shared" si="99"/>
        <v>1873.9818</v>
      </c>
      <c r="B1909" s="1">
        <v>31.233029999999999</v>
      </c>
      <c r="C1909" s="1">
        <v>22.363</v>
      </c>
      <c r="D1909" s="1">
        <v>107</v>
      </c>
      <c r="E1909" s="86">
        <f t="shared" si="98"/>
        <v>139.15190193587179</v>
      </c>
      <c r="F1909" s="9">
        <f t="shared" si="100"/>
        <v>374935520.74926865</v>
      </c>
      <c r="G1909" s="1"/>
      <c r="H1909" s="1"/>
      <c r="I1909" s="1"/>
      <c r="J1909" s="1"/>
      <c r="K1909" s="1"/>
    </row>
    <row r="1910" spans="1:11">
      <c r="A1910" s="9">
        <f t="shared" si="99"/>
        <v>1874.9814000000001</v>
      </c>
      <c r="B1910" s="1">
        <v>31.249690000000001</v>
      </c>
      <c r="C1910" s="1">
        <v>22.707999999999998</v>
      </c>
      <c r="D1910" s="1">
        <v>87</v>
      </c>
      <c r="E1910" s="86">
        <f t="shared" si="98"/>
        <v>140.4386787100355</v>
      </c>
      <c r="F1910" s="9">
        <f t="shared" si="100"/>
        <v>388997615.66061592</v>
      </c>
      <c r="G1910" s="1"/>
      <c r="H1910" s="1"/>
      <c r="I1910" s="1"/>
      <c r="J1910" s="1"/>
      <c r="K1910" s="1"/>
    </row>
    <row r="1911" spans="1:11">
      <c r="A1911" s="9">
        <f t="shared" si="99"/>
        <v>1875.9815999999998</v>
      </c>
      <c r="B1911" s="1">
        <v>31.266359999999999</v>
      </c>
      <c r="C1911" s="1">
        <v>23.135999999999999</v>
      </c>
      <c r="D1911" s="1">
        <v>87</v>
      </c>
      <c r="E1911" s="86">
        <f t="shared" si="98"/>
        <v>141.89416496310969</v>
      </c>
      <c r="F1911" s="9">
        <f t="shared" si="100"/>
        <v>405376105.71079367</v>
      </c>
      <c r="G1911" s="1"/>
      <c r="H1911" s="1"/>
      <c r="I1911" s="1"/>
      <c r="J1911" s="1"/>
      <c r="K1911" s="1"/>
    </row>
    <row r="1912" spans="1:11">
      <c r="A1912" s="9">
        <f t="shared" si="99"/>
        <v>1876.9818</v>
      </c>
      <c r="B1912" s="1">
        <v>31.28303</v>
      </c>
      <c r="C1912" s="1">
        <v>23.963000000000001</v>
      </c>
      <c r="D1912" s="1">
        <v>119</v>
      </c>
      <c r="E1912" s="86">
        <f t="shared" si="98"/>
        <v>143.60384458133203</v>
      </c>
      <c r="F1912" s="9">
        <f t="shared" si="100"/>
        <v>425269530.98379642</v>
      </c>
      <c r="G1912" s="1"/>
      <c r="H1912" s="1"/>
      <c r="I1912" s="1"/>
      <c r="J1912" s="1"/>
      <c r="K1912" s="1"/>
    </row>
    <row r="1913" spans="1:11">
      <c r="A1913" s="9">
        <f t="shared" si="99"/>
        <v>1877.9813999999999</v>
      </c>
      <c r="B1913" s="1">
        <v>31.299689999999998</v>
      </c>
      <c r="C1913" s="1">
        <v>24.603999999999999</v>
      </c>
      <c r="D1913" s="1">
        <v>83</v>
      </c>
      <c r="E1913" s="86">
        <f t="shared" si="98"/>
        <v>145.40662576738342</v>
      </c>
      <c r="F1913" s="9">
        <f t="shared" si="100"/>
        <v>447030120.15356255</v>
      </c>
      <c r="G1913" s="1"/>
      <c r="H1913" s="1"/>
      <c r="I1913" s="1"/>
      <c r="J1913" s="1"/>
      <c r="K1913" s="1"/>
    </row>
    <row r="1914" spans="1:11">
      <c r="A1914" s="9">
        <f t="shared" si="99"/>
        <v>1878.9816000000001</v>
      </c>
      <c r="B1914" s="1">
        <v>31.31636</v>
      </c>
      <c r="C1914" s="1">
        <v>25.192</v>
      </c>
      <c r="D1914" s="1">
        <v>78</v>
      </c>
      <c r="E1914" s="86">
        <f t="shared" si="98"/>
        <v>146.54150070835394</v>
      </c>
      <c r="F1914" s="9">
        <f t="shared" si="100"/>
        <v>461150346.25875133</v>
      </c>
      <c r="G1914" s="1"/>
      <c r="H1914" s="1"/>
      <c r="I1914" s="1"/>
      <c r="J1914" s="1"/>
      <c r="K1914" s="1"/>
    </row>
    <row r="1915" spans="1:11">
      <c r="A1915" s="9">
        <f t="shared" si="99"/>
        <v>1879.9818</v>
      </c>
      <c r="B1915" s="1">
        <v>31.333030000000001</v>
      </c>
      <c r="C1915" s="1">
        <v>25.72</v>
      </c>
      <c r="D1915" s="1">
        <v>79</v>
      </c>
      <c r="E1915" s="86">
        <f t="shared" si="98"/>
        <v>147.19215450001903</v>
      </c>
      <c r="F1915" s="9">
        <f t="shared" si="100"/>
        <v>469395205.18893647</v>
      </c>
      <c r="G1915" s="1"/>
      <c r="H1915" s="1"/>
      <c r="I1915" s="1"/>
      <c r="J1915" s="1"/>
      <c r="K1915" s="1"/>
    </row>
    <row r="1916" spans="1:11">
      <c r="A1916" s="9">
        <f t="shared" si="99"/>
        <v>1880.9813999999999</v>
      </c>
      <c r="B1916" s="1">
        <v>31.349689999999999</v>
      </c>
      <c r="C1916" s="1">
        <v>26.602</v>
      </c>
      <c r="D1916" s="1">
        <v>85</v>
      </c>
      <c r="E1916" s="86">
        <f t="shared" si="98"/>
        <v>147.30660415386373</v>
      </c>
      <c r="F1916" s="9">
        <f t="shared" si="100"/>
        <v>470856826.81095624</v>
      </c>
      <c r="G1916" s="1"/>
      <c r="H1916" s="1"/>
      <c r="I1916" s="1"/>
      <c r="J1916" s="1"/>
      <c r="K1916" s="1"/>
    </row>
    <row r="1917" spans="1:11">
      <c r="A1917" s="9">
        <f t="shared" si="99"/>
        <v>1881.9816000000001</v>
      </c>
      <c r="B1917" s="1">
        <v>31.36636</v>
      </c>
      <c r="C1917" s="1">
        <v>26.844000000000001</v>
      </c>
      <c r="D1917" s="1">
        <v>95</v>
      </c>
      <c r="E1917" s="86">
        <f t="shared" ref="E1917:E1980" si="101">(AVERAGE(D1893:D1917)-E1916)*(2/(1+25))+E1916</f>
        <v>146.81532691125884</v>
      </c>
      <c r="F1917" s="9">
        <f t="shared" si="100"/>
        <v>464606825.78182578</v>
      </c>
      <c r="G1917" s="1"/>
      <c r="H1917" s="1"/>
      <c r="I1917" s="1"/>
      <c r="J1917" s="1"/>
      <c r="K1917" s="1"/>
    </row>
    <row r="1918" spans="1:11">
      <c r="A1918" s="9">
        <f t="shared" si="99"/>
        <v>1882.9818</v>
      </c>
      <c r="B1918" s="1">
        <v>31.383030000000002</v>
      </c>
      <c r="C1918" s="1">
        <v>27.547000000000001</v>
      </c>
      <c r="D1918" s="1">
        <v>95</v>
      </c>
      <c r="E1918" s="86">
        <f t="shared" si="101"/>
        <v>145.897224841162</v>
      </c>
      <c r="F1918" s="9">
        <f t="shared" si="100"/>
        <v>453093805.21056205</v>
      </c>
      <c r="G1918" s="1"/>
      <c r="H1918" s="1"/>
      <c r="I1918" s="1"/>
      <c r="J1918" s="1"/>
      <c r="K1918" s="1"/>
    </row>
    <row r="1919" spans="1:11">
      <c r="A1919" s="9">
        <f t="shared" si="99"/>
        <v>1883.9813999999999</v>
      </c>
      <c r="B1919" s="1">
        <v>31.39969</v>
      </c>
      <c r="C1919" s="1">
        <v>28.178999999999998</v>
      </c>
      <c r="D1919" s="1">
        <v>84</v>
      </c>
      <c r="E1919" s="86">
        <f t="shared" si="101"/>
        <v>144.55128446876492</v>
      </c>
      <c r="F1919" s="9">
        <f t="shared" si="100"/>
        <v>436604110.8446545</v>
      </c>
      <c r="G1919" s="1"/>
      <c r="H1919" s="1"/>
      <c r="I1919" s="1"/>
      <c r="J1919" s="1"/>
      <c r="K1919" s="1"/>
    </row>
    <row r="1920" spans="1:11">
      <c r="A1920" s="9">
        <f t="shared" si="99"/>
        <v>1884.9816000000001</v>
      </c>
      <c r="B1920" s="1">
        <v>31.416360000000001</v>
      </c>
      <c r="C1920" s="1">
        <v>28.233000000000001</v>
      </c>
      <c r="D1920" s="1">
        <v>82</v>
      </c>
      <c r="E1920" s="86">
        <f t="shared" si="101"/>
        <v>143.01657027885992</v>
      </c>
      <c r="F1920" s="9">
        <f t="shared" si="100"/>
        <v>418355454.39293873</v>
      </c>
      <c r="G1920" s="1"/>
      <c r="H1920" s="1"/>
      <c r="I1920" s="1"/>
      <c r="J1920" s="1"/>
      <c r="K1920" s="1"/>
    </row>
    <row r="1921" spans="1:11">
      <c r="A1921" s="9">
        <f t="shared" si="99"/>
        <v>1885.9818</v>
      </c>
      <c r="B1921" s="1">
        <v>31.433029999999999</v>
      </c>
      <c r="C1921" s="1">
        <v>28.672000000000001</v>
      </c>
      <c r="D1921" s="1">
        <v>99</v>
      </c>
      <c r="E1921" s="86">
        <f t="shared" si="101"/>
        <v>141.39683410356301</v>
      </c>
      <c r="F1921" s="9">
        <f t="shared" si="100"/>
        <v>399722635.87888294</v>
      </c>
      <c r="G1921" s="1"/>
      <c r="H1921" s="1"/>
      <c r="I1921" s="1"/>
      <c r="J1921" s="1"/>
      <c r="K1921" s="1"/>
    </row>
    <row r="1922" spans="1:11">
      <c r="A1922" s="9">
        <f t="shared" si="99"/>
        <v>1886.9814000000001</v>
      </c>
      <c r="B1922" s="1">
        <v>31.44969</v>
      </c>
      <c r="C1922" s="1">
        <v>28.783999999999999</v>
      </c>
      <c r="D1922" s="1">
        <v>102</v>
      </c>
      <c r="E1922" s="86">
        <f t="shared" si="101"/>
        <v>139.73553917251971</v>
      </c>
      <c r="F1922" s="9">
        <f t="shared" si="100"/>
        <v>381265492.49320138</v>
      </c>
      <c r="G1922" s="1"/>
      <c r="H1922" s="1"/>
      <c r="I1922" s="1"/>
      <c r="J1922" s="1"/>
      <c r="K1922" s="1"/>
    </row>
    <row r="1923" spans="1:11">
      <c r="A1923" s="9">
        <f t="shared" si="99"/>
        <v>1887.9816000000001</v>
      </c>
      <c r="B1923" s="1">
        <v>31.466360000000002</v>
      </c>
      <c r="C1923" s="1">
        <v>28.617000000000001</v>
      </c>
      <c r="D1923" s="1">
        <v>94</v>
      </c>
      <c r="E1923" s="86">
        <f t="shared" si="101"/>
        <v>137.98665154386435</v>
      </c>
      <c r="F1923" s="9">
        <f t="shared" si="100"/>
        <v>362533633.54313982</v>
      </c>
      <c r="G1923" s="1"/>
      <c r="H1923" s="1"/>
      <c r="I1923" s="1"/>
      <c r="J1923" s="1"/>
      <c r="K1923" s="1"/>
    </row>
    <row r="1924" spans="1:11">
      <c r="A1924" s="9">
        <f t="shared" si="99"/>
        <v>1888.9811999999999</v>
      </c>
      <c r="B1924" s="1">
        <v>31.48302</v>
      </c>
      <c r="C1924" s="1">
        <v>28.341000000000001</v>
      </c>
      <c r="D1924" s="1">
        <v>114</v>
      </c>
      <c r="E1924" s="86">
        <f t="shared" si="101"/>
        <v>136.24613988664402</v>
      </c>
      <c r="F1924" s="9">
        <f t="shared" si="100"/>
        <v>344585363.7984044</v>
      </c>
      <c r="G1924" s="1"/>
      <c r="H1924" s="1"/>
      <c r="I1924" s="1"/>
      <c r="J1924" s="1"/>
      <c r="K1924" s="1"/>
    </row>
    <row r="1925" spans="1:11">
      <c r="A1925" s="9">
        <f t="shared" si="99"/>
        <v>1889.9814000000001</v>
      </c>
      <c r="B1925" s="1">
        <v>31.499690000000001</v>
      </c>
      <c r="C1925" s="1">
        <v>27.65</v>
      </c>
      <c r="D1925" s="1">
        <v>137</v>
      </c>
      <c r="E1925" s="86">
        <f t="shared" si="101"/>
        <v>134.54105220305601</v>
      </c>
      <c r="F1925" s="9">
        <f t="shared" si="100"/>
        <v>327656870.82649738</v>
      </c>
      <c r="G1925" s="1"/>
      <c r="H1925" s="1"/>
      <c r="I1925" s="1"/>
      <c r="J1925" s="1"/>
      <c r="K1925" s="1"/>
    </row>
    <row r="1926" spans="1:11">
      <c r="A1926" s="9">
        <f t="shared" si="99"/>
        <v>1890.9815999999998</v>
      </c>
      <c r="B1926" s="1">
        <v>31.516359999999999</v>
      </c>
      <c r="C1926" s="1">
        <v>27.140999999999998</v>
      </c>
      <c r="D1926" s="1">
        <v>140</v>
      </c>
      <c r="E1926" s="86">
        <f t="shared" si="101"/>
        <v>132.91789434128248</v>
      </c>
      <c r="F1926" s="9">
        <f t="shared" si="100"/>
        <v>312128776.94844341</v>
      </c>
      <c r="G1926" s="1"/>
      <c r="H1926" s="1"/>
      <c r="I1926" s="1"/>
      <c r="J1926" s="1"/>
      <c r="K1926" s="1"/>
    </row>
    <row r="1927" spans="1:11">
      <c r="A1927" s="9">
        <f t="shared" si="99"/>
        <v>1891.9811999999999</v>
      </c>
      <c r="B1927" s="1">
        <v>31.53302</v>
      </c>
      <c r="C1927" s="1">
        <v>26.506</v>
      </c>
      <c r="D1927" s="1">
        <v>162</v>
      </c>
      <c r="E1927" s="86">
        <f t="shared" si="101"/>
        <v>131.43805631502997</v>
      </c>
      <c r="F1927" s="9">
        <f t="shared" si="100"/>
        <v>298458885.41070265</v>
      </c>
      <c r="G1927" s="1"/>
      <c r="H1927" s="1"/>
      <c r="I1927" s="1"/>
      <c r="J1927" s="1"/>
      <c r="K1927" s="1"/>
    </row>
    <row r="1928" spans="1:11">
      <c r="A1928" s="9">
        <f t="shared" si="99"/>
        <v>1892.9813999999999</v>
      </c>
      <c r="B1928" s="1">
        <v>31.549689999999998</v>
      </c>
      <c r="C1928" s="1">
        <v>26.084</v>
      </c>
      <c r="D1928" s="1">
        <v>218</v>
      </c>
      <c r="E1928" s="86">
        <f t="shared" si="101"/>
        <v>130.15512890618152</v>
      </c>
      <c r="F1928" s="9">
        <f t="shared" si="100"/>
        <v>286975714.95807445</v>
      </c>
      <c r="G1928" s="1"/>
      <c r="H1928" s="1"/>
      <c r="I1928" s="1"/>
      <c r="J1928" s="1"/>
      <c r="K1928" s="1"/>
    </row>
    <row r="1929" spans="1:11">
      <c r="A1929" s="9">
        <f t="shared" si="99"/>
        <v>1893.9816000000001</v>
      </c>
      <c r="B1929" s="1">
        <v>31.56636</v>
      </c>
      <c r="C1929" s="1">
        <v>25.675000000000001</v>
      </c>
      <c r="D1929" s="1">
        <v>236</v>
      </c>
      <c r="E1929" s="86">
        <f t="shared" si="101"/>
        <v>129.155503605706</v>
      </c>
      <c r="F1929" s="9">
        <f t="shared" si="100"/>
        <v>278260568.87341976</v>
      </c>
      <c r="G1929" s="1"/>
      <c r="H1929" s="1"/>
      <c r="I1929" s="1"/>
      <c r="J1929" s="1"/>
      <c r="K1929" s="1"/>
    </row>
    <row r="1930" spans="1:11">
      <c r="A1930" s="9">
        <f t="shared" si="99"/>
        <v>1894.9812000000002</v>
      </c>
      <c r="B1930" s="1">
        <v>31.583020000000001</v>
      </c>
      <c r="C1930" s="1">
        <v>25.234999999999999</v>
      </c>
      <c r="D1930" s="1">
        <v>270</v>
      </c>
      <c r="E1930" s="86">
        <f t="shared" si="101"/>
        <v>128.50354178988246</v>
      </c>
      <c r="F1930" s="9">
        <f t="shared" si="100"/>
        <v>272684461.52620131</v>
      </c>
      <c r="G1930" s="1"/>
      <c r="H1930" s="1"/>
      <c r="I1930" s="1"/>
      <c r="J1930" s="1"/>
      <c r="K1930" s="1"/>
    </row>
    <row r="1931" spans="1:11">
      <c r="A1931" s="9">
        <f t="shared" si="99"/>
        <v>1895.9813999999999</v>
      </c>
      <c r="B1931" s="1">
        <v>31.599689999999999</v>
      </c>
      <c r="C1931" s="1">
        <v>25.192</v>
      </c>
      <c r="D1931" s="1">
        <v>258</v>
      </c>
      <c r="E1931" s="86">
        <f t="shared" si="101"/>
        <v>128.26788472912227</v>
      </c>
      <c r="F1931" s="9">
        <f t="shared" si="100"/>
        <v>270689700.34370416</v>
      </c>
      <c r="G1931" s="1"/>
      <c r="H1931" s="1"/>
      <c r="I1931" s="1"/>
      <c r="J1931" s="1"/>
      <c r="K1931" s="1"/>
    </row>
    <row r="1932" spans="1:11">
      <c r="A1932" s="9">
        <f t="shared" si="99"/>
        <v>1896.9816000000001</v>
      </c>
      <c r="B1932" s="1">
        <v>31.61636</v>
      </c>
      <c r="C1932" s="1">
        <v>25.192</v>
      </c>
      <c r="D1932" s="1">
        <v>260</v>
      </c>
      <c r="E1932" s="86">
        <f t="shared" si="101"/>
        <v>128.5149705191898</v>
      </c>
      <c r="F1932" s="9">
        <f t="shared" si="100"/>
        <v>272781481.50334799</v>
      </c>
      <c r="G1932" s="1"/>
      <c r="H1932" s="1"/>
      <c r="I1932" s="1"/>
      <c r="J1932" s="1"/>
      <c r="K1932" s="1"/>
    </row>
    <row r="1933" spans="1:11">
      <c r="A1933" s="9">
        <f t="shared" si="99"/>
        <v>1897.9811999999999</v>
      </c>
      <c r="B1933" s="1">
        <v>31.633019999999998</v>
      </c>
      <c r="C1933" s="1">
        <v>25.234999999999999</v>
      </c>
      <c r="D1933" s="1">
        <v>235</v>
      </c>
      <c r="E1933" s="86">
        <f t="shared" si="101"/>
        <v>129.1092035561752</v>
      </c>
      <c r="F1933" s="9">
        <f t="shared" si="100"/>
        <v>277861776.66849059</v>
      </c>
      <c r="G1933" s="1"/>
      <c r="H1933" s="1"/>
      <c r="I1933" s="1"/>
      <c r="J1933" s="1"/>
      <c r="K1933" s="1"/>
    </row>
    <row r="1934" spans="1:11">
      <c r="A1934" s="9">
        <f t="shared" si="99"/>
        <v>1898.9813999999999</v>
      </c>
      <c r="B1934" s="1">
        <v>31.64969</v>
      </c>
      <c r="C1934" s="1">
        <v>25.234999999999999</v>
      </c>
      <c r="D1934" s="1">
        <v>220</v>
      </c>
      <c r="E1934" s="86">
        <f t="shared" si="101"/>
        <v>130.00541866723864</v>
      </c>
      <c r="F1934" s="9">
        <f t="shared" si="100"/>
        <v>285657622.22507817</v>
      </c>
      <c r="G1934" s="1"/>
      <c r="H1934" s="1"/>
      <c r="I1934" s="1"/>
      <c r="J1934" s="1"/>
      <c r="K1934" s="1"/>
    </row>
    <row r="1935" spans="1:11">
      <c r="A1935" s="9">
        <f t="shared" si="99"/>
        <v>1899.9816000000001</v>
      </c>
      <c r="B1935" s="1">
        <v>31.666360000000001</v>
      </c>
      <c r="C1935" s="1">
        <v>24.852</v>
      </c>
      <c r="D1935" s="1">
        <v>217</v>
      </c>
      <c r="E1935" s="86">
        <f t="shared" si="101"/>
        <v>131.23269415437414</v>
      </c>
      <c r="F1935" s="9">
        <f t="shared" si="100"/>
        <v>296597973.39759475</v>
      </c>
      <c r="G1935" s="1"/>
      <c r="H1935" s="1"/>
      <c r="I1935" s="1"/>
      <c r="J1935" s="1"/>
      <c r="K1935" s="1"/>
    </row>
    <row r="1936" spans="1:11">
      <c r="A1936" s="9">
        <f t="shared" si="99"/>
        <v>1900.9811999999999</v>
      </c>
      <c r="B1936" s="1">
        <v>31.683019999999999</v>
      </c>
      <c r="C1936" s="1">
        <v>24.562999999999999</v>
      </c>
      <c r="D1936" s="1">
        <v>210</v>
      </c>
      <c r="E1936" s="86">
        <f t="shared" si="101"/>
        <v>132.74402537326844</v>
      </c>
      <c r="F1936" s="9">
        <f t="shared" si="100"/>
        <v>310498804.78892213</v>
      </c>
      <c r="G1936" s="1"/>
      <c r="H1936" s="1"/>
      <c r="I1936" s="1"/>
      <c r="J1936" s="1"/>
      <c r="K1936" s="1"/>
    </row>
    <row r="1937" spans="1:11">
      <c r="A1937" s="9">
        <f t="shared" si="99"/>
        <v>1901.9814000000001</v>
      </c>
      <c r="B1937" s="1">
        <v>31.69969</v>
      </c>
      <c r="C1937" s="1">
        <v>24.36</v>
      </c>
      <c r="D1937" s="1">
        <v>236</v>
      </c>
      <c r="E1937" s="86">
        <f t="shared" si="101"/>
        <v>134.49910034455547</v>
      </c>
      <c r="F1937" s="9">
        <f t="shared" si="100"/>
        <v>327248389.20470577</v>
      </c>
      <c r="G1937" s="1"/>
      <c r="H1937" s="1"/>
      <c r="I1937" s="1"/>
      <c r="J1937" s="1"/>
      <c r="K1937" s="1"/>
    </row>
    <row r="1938" spans="1:11">
      <c r="A1938" s="9">
        <f t="shared" si="99"/>
        <v>1902.981</v>
      </c>
      <c r="B1938" s="1">
        <v>31.716349999999998</v>
      </c>
      <c r="C1938" s="1">
        <v>24.16</v>
      </c>
      <c r="D1938" s="1">
        <v>225</v>
      </c>
      <c r="E1938" s="86">
        <f t="shared" si="101"/>
        <v>136.5560926257435</v>
      </c>
      <c r="F1938" s="9">
        <f t="shared" si="100"/>
        <v>347731733.88100415</v>
      </c>
      <c r="G1938" s="1"/>
      <c r="H1938" s="1"/>
      <c r="I1938" s="1"/>
      <c r="J1938" s="1"/>
      <c r="K1938" s="1"/>
    </row>
    <row r="1939" spans="1:11">
      <c r="A1939" s="9">
        <f t="shared" si="99"/>
        <v>1903.9811999999999</v>
      </c>
      <c r="B1939" s="1">
        <v>31.73302</v>
      </c>
      <c r="C1939" s="1">
        <v>23.885999999999999</v>
      </c>
      <c r="D1939" s="1">
        <v>179</v>
      </c>
      <c r="E1939" s="86">
        <f t="shared" si="101"/>
        <v>138.76562396222477</v>
      </c>
      <c r="F1939" s="9">
        <f t="shared" si="100"/>
        <v>370789622.94563174</v>
      </c>
      <c r="G1939" s="1"/>
      <c r="H1939" s="1"/>
      <c r="I1939" s="1"/>
      <c r="J1939" s="1"/>
      <c r="K1939" s="1"/>
    </row>
    <row r="1940" spans="1:11">
      <c r="A1940" s="9">
        <f t="shared" si="99"/>
        <v>1904.9814000000001</v>
      </c>
      <c r="B1940" s="1">
        <v>31.749690000000001</v>
      </c>
      <c r="C1940" s="1">
        <v>23.693999999999999</v>
      </c>
      <c r="D1940" s="1">
        <v>133</v>
      </c>
      <c r="E1940" s="86">
        <f t="shared" si="101"/>
        <v>140.97134519589977</v>
      </c>
      <c r="F1940" s="9">
        <f t="shared" si="100"/>
        <v>394932955.93778402</v>
      </c>
      <c r="G1940" s="1"/>
      <c r="H1940" s="1"/>
      <c r="I1940" s="1"/>
      <c r="J1940" s="1"/>
      <c r="K1940" s="1"/>
    </row>
    <row r="1941" spans="1:11">
      <c r="A1941" s="9">
        <f t="shared" si="99"/>
        <v>1905.981</v>
      </c>
      <c r="B1941" s="1">
        <v>31.766349999999999</v>
      </c>
      <c r="C1941" s="1">
        <v>23.43</v>
      </c>
      <c r="D1941" s="1">
        <v>152</v>
      </c>
      <c r="E1941" s="86">
        <f t="shared" si="101"/>
        <v>143.21354941159979</v>
      </c>
      <c r="F1941" s="9">
        <f t="shared" si="100"/>
        <v>420665052.56709635</v>
      </c>
      <c r="G1941" s="1"/>
      <c r="H1941" s="1"/>
      <c r="I1941" s="1"/>
      <c r="J1941" s="1"/>
      <c r="K1941" s="1"/>
    </row>
    <row r="1942" spans="1:11">
      <c r="A1942" s="9">
        <f t="shared" si="99"/>
        <v>1906.9811999999999</v>
      </c>
      <c r="B1942" s="1">
        <v>31.78302</v>
      </c>
      <c r="C1942" s="1">
        <v>23.466999999999999</v>
      </c>
      <c r="D1942" s="1">
        <v>163</v>
      </c>
      <c r="E1942" s="86">
        <f t="shared" si="101"/>
        <v>145.49250714916903</v>
      </c>
      <c r="F1942" s="9">
        <f t="shared" si="100"/>
        <v>448087172.13787246</v>
      </c>
      <c r="G1942" s="1"/>
      <c r="H1942" s="1"/>
      <c r="I1942" s="1"/>
      <c r="J1942" s="1"/>
      <c r="K1942" s="1"/>
    </row>
    <row r="1943" spans="1:11">
      <c r="A1943" s="9">
        <f t="shared" si="99"/>
        <v>1907.9813999999999</v>
      </c>
      <c r="B1943" s="1">
        <v>31.799689999999998</v>
      </c>
      <c r="C1943" s="1">
        <v>23.43</v>
      </c>
      <c r="D1943" s="1">
        <v>147</v>
      </c>
      <c r="E1943" s="86">
        <f t="shared" si="101"/>
        <v>147.7561604453868</v>
      </c>
      <c r="F1943" s="9">
        <f t="shared" si="100"/>
        <v>476631113.12341464</v>
      </c>
      <c r="G1943" s="1"/>
      <c r="H1943" s="1"/>
      <c r="I1943" s="1"/>
      <c r="J1943" s="1"/>
      <c r="K1943" s="1"/>
    </row>
    <row r="1944" spans="1:11">
      <c r="A1944" s="9">
        <f t="shared" si="99"/>
        <v>1908.981</v>
      </c>
      <c r="B1944" s="1">
        <v>31.81635</v>
      </c>
      <c r="C1944" s="1">
        <v>23.282</v>
      </c>
      <c r="D1944" s="1">
        <v>129</v>
      </c>
      <c r="E1944" s="86">
        <f t="shared" si="101"/>
        <v>149.98414810343397</v>
      </c>
      <c r="F1944" s="9">
        <f t="shared" si="100"/>
        <v>506036033.317123</v>
      </c>
      <c r="G1944" s="1"/>
      <c r="H1944" s="1"/>
      <c r="I1944" s="1"/>
      <c r="J1944" s="1"/>
      <c r="K1944" s="1"/>
    </row>
    <row r="1945" spans="1:11">
      <c r="A1945" s="9">
        <f t="shared" si="99"/>
        <v>1909.9812000000002</v>
      </c>
      <c r="B1945" s="1">
        <v>31.833020000000001</v>
      </c>
      <c r="C1945" s="1">
        <v>23.1</v>
      </c>
      <c r="D1945" s="1">
        <v>67</v>
      </c>
      <c r="E1945" s="86">
        <f t="shared" si="101"/>
        <v>151.99459824932367</v>
      </c>
      <c r="F1945" s="9">
        <f t="shared" si="100"/>
        <v>533718940.39984488</v>
      </c>
      <c r="G1945" s="1"/>
      <c r="H1945" s="1"/>
      <c r="I1945" s="1"/>
      <c r="J1945" s="1"/>
      <c r="K1945" s="1"/>
    </row>
    <row r="1946" spans="1:11">
      <c r="A1946" s="9">
        <f t="shared" si="99"/>
        <v>1910.9813999999999</v>
      </c>
      <c r="B1946" s="1">
        <v>31.849689999999999</v>
      </c>
      <c r="C1946" s="1">
        <v>22.812999999999999</v>
      </c>
      <c r="D1946" s="1">
        <v>17</v>
      </c>
      <c r="E1946" s="86">
        <f t="shared" si="101"/>
        <v>153.59809069168338</v>
      </c>
      <c r="F1946" s="9">
        <f t="shared" si="100"/>
        <v>556600085.67101336</v>
      </c>
      <c r="G1946" s="1"/>
      <c r="H1946" s="1"/>
      <c r="I1946" s="1"/>
      <c r="J1946" s="1"/>
      <c r="K1946" s="1"/>
    </row>
    <row r="1947" spans="1:11">
      <c r="A1947" s="9">
        <f t="shared" si="99"/>
        <v>1911.981</v>
      </c>
      <c r="B1947" s="1">
        <v>31.866350000000001</v>
      </c>
      <c r="C1947" s="1">
        <v>22.777999999999999</v>
      </c>
      <c r="D1947" s="1">
        <v>128</v>
      </c>
      <c r="E1947" s="86">
        <f t="shared" si="101"/>
        <v>155.1582375615539</v>
      </c>
      <c r="F1947" s="9">
        <f t="shared" si="100"/>
        <v>579561264.44527042</v>
      </c>
      <c r="G1947" s="1"/>
      <c r="H1947" s="1"/>
      <c r="I1947" s="1"/>
      <c r="J1947" s="1"/>
      <c r="K1947" s="1"/>
    </row>
    <row r="1948" spans="1:11">
      <c r="A1948" s="9">
        <f t="shared" si="99"/>
        <v>1912.9811999999999</v>
      </c>
      <c r="B1948" s="1">
        <v>31.883019999999998</v>
      </c>
      <c r="C1948" s="1">
        <v>23.809000000000001</v>
      </c>
      <c r="D1948" s="1">
        <v>197</v>
      </c>
      <c r="E1948" s="86">
        <f t="shared" si="101"/>
        <v>156.91529621066513</v>
      </c>
      <c r="F1948" s="9">
        <f t="shared" si="100"/>
        <v>606263083.31252074</v>
      </c>
      <c r="G1948" s="1"/>
      <c r="H1948" s="1"/>
      <c r="I1948" s="1"/>
      <c r="J1948" s="1"/>
      <c r="K1948" s="1"/>
    </row>
    <row r="1949" spans="1:11">
      <c r="A1949" s="9">
        <f t="shared" si="99"/>
        <v>1913.9808</v>
      </c>
      <c r="B1949" s="1">
        <v>31.89968</v>
      </c>
      <c r="C1949" s="1">
        <v>24.279</v>
      </c>
      <c r="D1949" s="1">
        <v>203</v>
      </c>
      <c r="E1949" s="86">
        <f t="shared" si="101"/>
        <v>158.81104265599859</v>
      </c>
      <c r="F1949" s="9">
        <f t="shared" si="100"/>
        <v>636096181.17016327</v>
      </c>
      <c r="G1949" s="1"/>
      <c r="H1949" s="1"/>
      <c r="I1949" s="1"/>
      <c r="J1949" s="1"/>
      <c r="K1949" s="1"/>
    </row>
    <row r="1950" spans="1:11">
      <c r="A1950" s="9">
        <f t="shared" si="99"/>
        <v>1914.981</v>
      </c>
      <c r="B1950" s="1">
        <v>31.916350000000001</v>
      </c>
      <c r="C1950" s="1">
        <v>24.811</v>
      </c>
      <c r="D1950" s="1">
        <v>116</v>
      </c>
      <c r="E1950" s="86">
        <f t="shared" si="101"/>
        <v>160.49634706707562</v>
      </c>
      <c r="F1950" s="9">
        <f t="shared" si="100"/>
        <v>663530069.62616038</v>
      </c>
      <c r="G1950" s="1"/>
      <c r="H1950" s="1"/>
      <c r="I1950" s="1"/>
      <c r="J1950" s="1"/>
      <c r="K1950" s="1"/>
    </row>
    <row r="1951" spans="1:11">
      <c r="A1951" s="9">
        <f t="shared" si="99"/>
        <v>1915.9811999999999</v>
      </c>
      <c r="B1951" s="1">
        <v>31.933019999999999</v>
      </c>
      <c r="C1951" s="1">
        <v>24.852</v>
      </c>
      <c r="D1951" s="1">
        <v>130</v>
      </c>
      <c r="E1951" s="86">
        <f t="shared" si="101"/>
        <v>162.02124344653134</v>
      </c>
      <c r="F1951" s="9">
        <f t="shared" si="100"/>
        <v>689108875.49817753</v>
      </c>
      <c r="G1951" s="1"/>
      <c r="H1951" s="1"/>
      <c r="I1951" s="1"/>
      <c r="J1951" s="1"/>
      <c r="K1951" s="1"/>
    </row>
    <row r="1952" spans="1:11">
      <c r="A1952" s="9">
        <f t="shared" si="99"/>
        <v>1916.9808</v>
      </c>
      <c r="B1952" s="1">
        <v>31.949680000000001</v>
      </c>
      <c r="C1952" s="1">
        <v>25.585999999999999</v>
      </c>
      <c r="D1952" s="1">
        <v>214</v>
      </c>
      <c r="E1952" s="86">
        <f t="shared" si="101"/>
        <v>163.58884010449046</v>
      </c>
      <c r="F1952" s="9">
        <f t="shared" si="100"/>
        <v>716167638.34477746</v>
      </c>
      <c r="G1952" s="1"/>
      <c r="H1952" s="1"/>
      <c r="I1952" s="1"/>
      <c r="J1952" s="1"/>
      <c r="K1952" s="1"/>
    </row>
    <row r="1953" spans="1:11">
      <c r="A1953" s="9">
        <f t="shared" si="99"/>
        <v>1917.981</v>
      </c>
      <c r="B1953" s="1">
        <v>31.966349999999998</v>
      </c>
      <c r="C1953" s="1">
        <v>25.585999999999999</v>
      </c>
      <c r="D1953" s="1">
        <v>214</v>
      </c>
      <c r="E1953" s="86">
        <f t="shared" si="101"/>
        <v>165.02354471183736</v>
      </c>
      <c r="F1953" s="9">
        <f t="shared" si="100"/>
        <v>741623778.71690118</v>
      </c>
      <c r="G1953" s="1"/>
      <c r="H1953" s="1"/>
      <c r="I1953" s="1"/>
      <c r="J1953" s="1"/>
      <c r="K1953" s="1"/>
    </row>
    <row r="1954" spans="1:11">
      <c r="A1954" s="9">
        <f t="shared" si="99"/>
        <v>1918.9811999999999</v>
      </c>
      <c r="B1954" s="1">
        <v>31.98302</v>
      </c>
      <c r="C1954" s="1">
        <v>25.946000000000002</v>
      </c>
      <c r="D1954" s="1">
        <v>124</v>
      </c>
      <c r="E1954" s="86">
        <f t="shared" si="101"/>
        <v>166.00327204169602</v>
      </c>
      <c r="F1954" s="9">
        <f t="shared" si="100"/>
        <v>759393006.91912067</v>
      </c>
      <c r="G1954" s="1"/>
      <c r="H1954" s="1"/>
      <c r="I1954" s="1"/>
      <c r="J1954" s="1"/>
      <c r="K1954" s="1"/>
    </row>
    <row r="1955" spans="1:11">
      <c r="A1955" s="9">
        <f t="shared" si="99"/>
        <v>1919.9808</v>
      </c>
      <c r="B1955" s="1">
        <v>31.999680000000001</v>
      </c>
      <c r="C1955" s="1">
        <v>25.946000000000002</v>
      </c>
      <c r="D1955" s="1">
        <v>124</v>
      </c>
      <c r="E1955" s="86">
        <f t="shared" si="101"/>
        <v>166.45840496156555</v>
      </c>
      <c r="F1955" s="9">
        <f t="shared" si="100"/>
        <v>767755462.83189344</v>
      </c>
      <c r="G1955" s="1"/>
      <c r="H1955" s="1"/>
      <c r="I1955" s="1"/>
      <c r="J1955" s="1"/>
      <c r="K1955" s="1"/>
    </row>
    <row r="1956" spans="1:11">
      <c r="A1956" s="9">
        <f t="shared" si="99"/>
        <v>1920.9810000000002</v>
      </c>
      <c r="B1956" s="1">
        <v>32.016350000000003</v>
      </c>
      <c r="C1956" s="1">
        <v>25.675000000000001</v>
      </c>
      <c r="D1956" s="1">
        <v>144</v>
      </c>
      <c r="E1956" s="86">
        <f t="shared" si="101"/>
        <v>166.5277584260605</v>
      </c>
      <c r="F1956" s="9">
        <f t="shared" si="100"/>
        <v>769035777.57561922</v>
      </c>
      <c r="G1956" s="1"/>
      <c r="H1956" s="1"/>
      <c r="I1956" s="1"/>
      <c r="J1956" s="1"/>
      <c r="K1956" s="1"/>
    </row>
    <row r="1957" spans="1:11">
      <c r="A1957" s="9">
        <f t="shared" ref="A1957:A2020" si="102">B1957*60</f>
        <v>1921.9811999999999</v>
      </c>
      <c r="B1957" s="1">
        <v>32.03302</v>
      </c>
      <c r="C1957" s="1">
        <v>25.81</v>
      </c>
      <c r="D1957" s="1">
        <v>114</v>
      </c>
      <c r="E1957" s="86">
        <f t="shared" si="101"/>
        <v>166.14254623944046</v>
      </c>
      <c r="F1957" s="9">
        <f t="shared" ref="F1957:F2020" si="103">E1957^4</f>
        <v>761944692.22855258</v>
      </c>
      <c r="G1957" s="1"/>
      <c r="H1957" s="1"/>
      <c r="I1957" s="1"/>
      <c r="J1957" s="1"/>
      <c r="K1957" s="1"/>
    </row>
    <row r="1958" spans="1:11">
      <c r="A1958" s="9">
        <f t="shared" si="102"/>
        <v>1922.9808</v>
      </c>
      <c r="B1958" s="1">
        <v>32.049680000000002</v>
      </c>
      <c r="C1958" s="1">
        <v>26.038</v>
      </c>
      <c r="D1958" s="1">
        <v>83</v>
      </c>
      <c r="E1958" s="86">
        <f t="shared" si="101"/>
        <v>165.31927345179119</v>
      </c>
      <c r="F1958" s="9">
        <f t="shared" si="103"/>
        <v>746954162.67877793</v>
      </c>
      <c r="G1958" s="1"/>
      <c r="H1958" s="1"/>
      <c r="I1958" s="1"/>
      <c r="J1958" s="1"/>
      <c r="K1958" s="1"/>
    </row>
    <row r="1959" spans="1:11">
      <c r="A1959" s="9">
        <f t="shared" si="102"/>
        <v>1923.981</v>
      </c>
      <c r="B1959" s="1">
        <v>32.06635</v>
      </c>
      <c r="C1959" s="1">
        <v>26.13</v>
      </c>
      <c r="D1959" s="1">
        <v>0</v>
      </c>
      <c r="E1959" s="86">
        <f t="shared" si="101"/>
        <v>163.88240626319185</v>
      </c>
      <c r="F1959" s="9">
        <f t="shared" si="103"/>
        <v>721322248.93584323</v>
      </c>
      <c r="G1959" s="1"/>
      <c r="H1959" s="1"/>
      <c r="I1959" s="1"/>
      <c r="J1959" s="1"/>
      <c r="K1959" s="1"/>
    </row>
    <row r="1960" spans="1:11">
      <c r="A1960" s="9">
        <f t="shared" si="102"/>
        <v>1924.9811999999999</v>
      </c>
      <c r="B1960" s="1">
        <v>32.083019999999998</v>
      </c>
      <c r="C1960" s="1">
        <v>25.765000000000001</v>
      </c>
      <c r="D1960" s="1">
        <v>0</v>
      </c>
      <c r="E1960" s="86">
        <f t="shared" si="101"/>
        <v>161.88837501217711</v>
      </c>
      <c r="F1960" s="9">
        <f t="shared" si="103"/>
        <v>686851190.07711673</v>
      </c>
      <c r="G1960" s="1"/>
      <c r="H1960" s="1"/>
      <c r="I1960" s="1"/>
      <c r="J1960" s="1"/>
      <c r="K1960" s="1"/>
    </row>
    <row r="1961" spans="1:11">
      <c r="A1961" s="9">
        <f t="shared" si="102"/>
        <v>1925.9808</v>
      </c>
      <c r="B1961" s="1">
        <v>32.099679999999999</v>
      </c>
      <c r="C1961" s="1">
        <v>25.992000000000001</v>
      </c>
      <c r="D1961" s="1">
        <v>0</v>
      </c>
      <c r="E1961" s="86">
        <f t="shared" si="101"/>
        <v>159.40157693431732</v>
      </c>
      <c r="F1961" s="9">
        <f t="shared" si="103"/>
        <v>645610305.18863976</v>
      </c>
      <c r="G1961" s="1"/>
      <c r="H1961" s="1"/>
      <c r="I1961" s="1"/>
      <c r="J1961" s="1"/>
      <c r="K1961" s="1"/>
    </row>
    <row r="1962" spans="1:11">
      <c r="A1962" s="9">
        <f t="shared" si="102"/>
        <v>1926.9809999999998</v>
      </c>
      <c r="B1962" s="1">
        <v>32.116349999999997</v>
      </c>
      <c r="C1962" s="1">
        <v>26.459</v>
      </c>
      <c r="D1962" s="1">
        <v>0</v>
      </c>
      <c r="E1962" s="86">
        <f t="shared" si="101"/>
        <v>156.37991717013907</v>
      </c>
      <c r="F1962" s="9">
        <f t="shared" si="103"/>
        <v>598031300.25173175</v>
      </c>
      <c r="G1962" s="1"/>
      <c r="H1962" s="1"/>
      <c r="I1962" s="1"/>
      <c r="J1962" s="1"/>
      <c r="K1962" s="1"/>
    </row>
    <row r="1963" spans="1:11">
      <c r="A1963" s="9">
        <f t="shared" si="102"/>
        <v>1927.9805999999999</v>
      </c>
      <c r="B1963" s="1">
        <v>32.133009999999999</v>
      </c>
      <c r="C1963" s="1">
        <v>26.942</v>
      </c>
      <c r="D1963" s="1">
        <v>98</v>
      </c>
      <c r="E1963" s="86">
        <f t="shared" si="101"/>
        <v>153.19992354166683</v>
      </c>
      <c r="F1963" s="9">
        <f t="shared" si="103"/>
        <v>550851065.99162412</v>
      </c>
      <c r="G1963" s="1"/>
      <c r="H1963" s="1"/>
      <c r="I1963" s="1"/>
      <c r="J1963" s="1"/>
      <c r="K1963" s="1"/>
    </row>
    <row r="1964" spans="1:11">
      <c r="A1964" s="9">
        <f t="shared" si="102"/>
        <v>1928.9807999999998</v>
      </c>
      <c r="B1964" s="1">
        <v>32.149679999999996</v>
      </c>
      <c r="C1964" s="1">
        <v>27.859000000000002</v>
      </c>
      <c r="D1964" s="1">
        <v>96</v>
      </c>
      <c r="E1964" s="86">
        <f t="shared" si="101"/>
        <v>150.00916019230786</v>
      </c>
      <c r="F1964" s="9">
        <f t="shared" si="103"/>
        <v>506373673.92434895</v>
      </c>
      <c r="G1964" s="1"/>
      <c r="H1964" s="1"/>
      <c r="I1964" s="1"/>
      <c r="J1964" s="1"/>
      <c r="K1964" s="1"/>
    </row>
    <row r="1965" spans="1:11">
      <c r="A1965" s="9">
        <f t="shared" si="102"/>
        <v>1929.981</v>
      </c>
      <c r="B1965" s="1">
        <v>32.166350000000001</v>
      </c>
      <c r="C1965" s="1">
        <v>28.896999999999998</v>
      </c>
      <c r="D1965" s="1">
        <v>111</v>
      </c>
      <c r="E1965" s="86">
        <f t="shared" si="101"/>
        <v>146.99614786982264</v>
      </c>
      <c r="F1965" s="9">
        <f t="shared" si="103"/>
        <v>466899937.40346038</v>
      </c>
      <c r="G1965" s="1"/>
      <c r="H1965" s="1"/>
      <c r="I1965" s="1"/>
      <c r="J1965" s="1"/>
      <c r="K1965" s="1"/>
    </row>
    <row r="1966" spans="1:11">
      <c r="A1966" s="9">
        <f t="shared" si="102"/>
        <v>1930.9806000000001</v>
      </c>
      <c r="B1966" s="1">
        <v>32.183010000000003</v>
      </c>
      <c r="C1966" s="1">
        <v>30.138000000000002</v>
      </c>
      <c r="D1966" s="1">
        <v>68</v>
      </c>
      <c r="E1966" s="86">
        <f t="shared" si="101"/>
        <v>143.95644418752858</v>
      </c>
      <c r="F1966" s="9">
        <f t="shared" si="103"/>
        <v>429461704.14651048</v>
      </c>
      <c r="G1966" s="1"/>
      <c r="H1966" s="1"/>
      <c r="I1966" s="1"/>
      <c r="J1966" s="1"/>
      <c r="K1966" s="1"/>
    </row>
    <row r="1967" spans="1:11">
      <c r="A1967" s="9">
        <f t="shared" si="102"/>
        <v>1931.9808</v>
      </c>
      <c r="B1967" s="1">
        <v>32.199680000000001</v>
      </c>
      <c r="C1967" s="1">
        <v>31.026</v>
      </c>
      <c r="D1967" s="1">
        <v>0</v>
      </c>
      <c r="E1967" s="86">
        <f t="shared" si="101"/>
        <v>140.64902540387254</v>
      </c>
      <c r="F1967" s="9">
        <f t="shared" si="103"/>
        <v>391333393.22505641</v>
      </c>
      <c r="G1967" s="1"/>
      <c r="H1967" s="1"/>
      <c r="I1967" s="1"/>
      <c r="J1967" s="1"/>
      <c r="K1967" s="1"/>
    </row>
    <row r="1968" spans="1:11">
      <c r="A1968" s="9">
        <f t="shared" si="102"/>
        <v>1932.981</v>
      </c>
      <c r="B1968" s="1">
        <v>32.216349999999998</v>
      </c>
      <c r="C1968" s="1">
        <v>32.037999999999997</v>
      </c>
      <c r="D1968" s="1">
        <v>12</v>
      </c>
      <c r="E1968" s="86">
        <f t="shared" si="101"/>
        <v>137.18063883434388</v>
      </c>
      <c r="F1968" s="9">
        <f t="shared" si="103"/>
        <v>354136983.70414364</v>
      </c>
      <c r="G1968" s="1"/>
      <c r="H1968" s="1"/>
      <c r="I1968" s="1"/>
      <c r="J1968" s="1"/>
      <c r="K1968" s="1"/>
    </row>
    <row r="1969" spans="1:11">
      <c r="A1969" s="9">
        <f t="shared" si="102"/>
        <v>1933.9806000000001</v>
      </c>
      <c r="B1969" s="1">
        <v>32.23301</v>
      </c>
      <c r="C1969" s="1">
        <v>32.97</v>
      </c>
      <c r="D1969" s="1">
        <v>217</v>
      </c>
      <c r="E1969" s="86">
        <f t="shared" si="101"/>
        <v>134.24982046247126</v>
      </c>
      <c r="F1969" s="9">
        <f t="shared" si="103"/>
        <v>324829044.24914545</v>
      </c>
      <c r="G1969" s="1"/>
      <c r="H1969" s="1"/>
      <c r="I1969" s="1"/>
      <c r="J1969" s="1"/>
      <c r="K1969" s="1"/>
    </row>
    <row r="1970" spans="1:11">
      <c r="A1970" s="9">
        <f t="shared" si="102"/>
        <v>1934.9807999999998</v>
      </c>
      <c r="B1970" s="1">
        <v>32.249679999999998</v>
      </c>
      <c r="C1970" s="1">
        <v>34.115000000000002</v>
      </c>
      <c r="D1970" s="1">
        <v>250</v>
      </c>
      <c r="E1970" s="86">
        <f t="shared" si="101"/>
        <v>132.1075265807427</v>
      </c>
      <c r="F1970" s="9">
        <f t="shared" si="103"/>
        <v>304586216.17011178</v>
      </c>
      <c r="G1970" s="1"/>
      <c r="H1970" s="1"/>
      <c r="I1970" s="1"/>
      <c r="J1970" s="1"/>
      <c r="K1970" s="1"/>
    </row>
    <row r="1971" spans="1:11">
      <c r="A1971" s="9">
        <f t="shared" si="102"/>
        <v>1935.9810000000002</v>
      </c>
      <c r="B1971" s="1">
        <v>32.266350000000003</v>
      </c>
      <c r="C1971" s="1">
        <v>33.570999999999998</v>
      </c>
      <c r="D1971" s="1">
        <v>233</v>
      </c>
      <c r="E1971" s="86">
        <f t="shared" si="101"/>
        <v>130.79463992068557</v>
      </c>
      <c r="F1971" s="9">
        <f t="shared" si="103"/>
        <v>292657586.23998916</v>
      </c>
      <c r="G1971" s="1"/>
      <c r="H1971" s="1"/>
      <c r="I1971" s="1"/>
      <c r="J1971" s="1"/>
      <c r="K1971" s="1"/>
    </row>
    <row r="1972" spans="1:11">
      <c r="A1972" s="9">
        <f t="shared" si="102"/>
        <v>1936.9805999999999</v>
      </c>
      <c r="B1972" s="1">
        <v>32.283009999999997</v>
      </c>
      <c r="C1972" s="1">
        <v>33.343000000000004</v>
      </c>
      <c r="D1972" s="1">
        <v>282</v>
      </c>
      <c r="E1972" s="86">
        <f t="shared" si="101"/>
        <v>130.05659069601745</v>
      </c>
      <c r="F1972" s="9">
        <f t="shared" si="103"/>
        <v>286107643.86504948</v>
      </c>
      <c r="G1972" s="1"/>
      <c r="H1972" s="1"/>
      <c r="I1972" s="1"/>
      <c r="J1972" s="1"/>
      <c r="K1972" s="1"/>
    </row>
    <row r="1973" spans="1:11">
      <c r="A1973" s="9">
        <f t="shared" si="102"/>
        <v>1937.9808</v>
      </c>
      <c r="B1973" s="1">
        <v>32.299680000000002</v>
      </c>
      <c r="C1973" s="1">
        <v>31.969000000000001</v>
      </c>
      <c r="D1973" s="1">
        <v>195</v>
      </c>
      <c r="E1973" s="86">
        <f t="shared" si="101"/>
        <v>129.36916064247765</v>
      </c>
      <c r="F1973" s="9">
        <f t="shared" si="103"/>
        <v>280106406.3107447</v>
      </c>
      <c r="G1973" s="1"/>
      <c r="H1973" s="1"/>
      <c r="I1973" s="1"/>
      <c r="J1973" s="1"/>
      <c r="K1973" s="1"/>
    </row>
    <row r="1974" spans="1:11">
      <c r="A1974" s="9">
        <f t="shared" si="102"/>
        <v>1938.981</v>
      </c>
      <c r="B1974" s="1">
        <v>32.31635</v>
      </c>
      <c r="C1974" s="1">
        <v>30.638999999999999</v>
      </c>
      <c r="D1974" s="1">
        <v>227</v>
      </c>
      <c r="E1974" s="86">
        <f t="shared" si="101"/>
        <v>128.80845597767168</v>
      </c>
      <c r="F1974" s="9">
        <f t="shared" si="103"/>
        <v>275281798.85324854</v>
      </c>
      <c r="G1974" s="1"/>
      <c r="H1974" s="1"/>
      <c r="I1974" s="1"/>
      <c r="J1974" s="1"/>
      <c r="K1974" s="1"/>
    </row>
    <row r="1975" spans="1:11">
      <c r="A1975" s="9">
        <f t="shared" si="102"/>
        <v>1939.9806000000001</v>
      </c>
      <c r="B1975" s="1">
        <v>32.333010000000002</v>
      </c>
      <c r="C1975" s="1">
        <v>28.672000000000001</v>
      </c>
      <c r="D1975" s="1">
        <v>320</v>
      </c>
      <c r="E1975" s="86">
        <f t="shared" si="101"/>
        <v>128.91857474862002</v>
      </c>
      <c r="F1975" s="9">
        <f t="shared" si="103"/>
        <v>276224363.94176525</v>
      </c>
      <c r="G1975" s="1"/>
      <c r="H1975" s="1"/>
      <c r="I1975" s="1"/>
      <c r="J1975" s="1"/>
      <c r="K1975" s="1"/>
    </row>
    <row r="1976" spans="1:11">
      <c r="A1976" s="9">
        <f t="shared" si="102"/>
        <v>1940.9808</v>
      </c>
      <c r="B1976" s="1">
        <v>32.349679999999999</v>
      </c>
      <c r="C1976" s="1">
        <v>27.597999999999999</v>
      </c>
      <c r="D1976" s="1">
        <v>215</v>
      </c>
      <c r="E1976" s="86">
        <f t="shared" si="101"/>
        <v>129.28176130641847</v>
      </c>
      <c r="F1976" s="9">
        <f t="shared" si="103"/>
        <v>279350234.85450321</v>
      </c>
      <c r="G1976" s="1"/>
      <c r="H1976" s="1"/>
      <c r="I1976" s="1"/>
      <c r="J1976" s="1"/>
      <c r="K1976" s="1"/>
    </row>
    <row r="1977" spans="1:11">
      <c r="A1977" s="9">
        <f t="shared" si="102"/>
        <v>1941.9804000000001</v>
      </c>
      <c r="B1977" s="1">
        <v>32.366340000000001</v>
      </c>
      <c r="C1977" s="1">
        <v>25.765000000000001</v>
      </c>
      <c r="D1977" s="1">
        <v>14</v>
      </c>
      <c r="E1977" s="86">
        <f t="shared" si="101"/>
        <v>129.00162582130935</v>
      </c>
      <c r="F1977" s="9">
        <f t="shared" si="103"/>
        <v>276936841.79480767</v>
      </c>
      <c r="G1977" s="1"/>
      <c r="H1977" s="1"/>
      <c r="I1977" s="1"/>
      <c r="J1977" s="1"/>
      <c r="K1977" s="1"/>
    </row>
    <row r="1978" spans="1:11">
      <c r="A1978" s="9">
        <f t="shared" si="102"/>
        <v>1942.9805999999999</v>
      </c>
      <c r="B1978" s="1">
        <v>32.383009999999999</v>
      </c>
      <c r="C1978" s="1">
        <v>23.172000000000001</v>
      </c>
      <c r="D1978" s="1">
        <v>0</v>
      </c>
      <c r="E1978" s="86">
        <f t="shared" si="101"/>
        <v>128.08457768120863</v>
      </c>
      <c r="F1978" s="9">
        <f t="shared" si="103"/>
        <v>269145648.52930415</v>
      </c>
      <c r="G1978" s="1"/>
      <c r="H1978" s="1"/>
      <c r="I1978" s="1"/>
      <c r="J1978" s="1"/>
      <c r="K1978" s="1"/>
    </row>
    <row r="1979" spans="1:11">
      <c r="A1979" s="9">
        <f t="shared" si="102"/>
        <v>1943.9807999999998</v>
      </c>
      <c r="B1979" s="1">
        <v>32.399679999999996</v>
      </c>
      <c r="C1979" s="1">
        <v>20.815999999999999</v>
      </c>
      <c r="D1979" s="1">
        <v>0</v>
      </c>
      <c r="E1979" s="86">
        <f t="shared" si="101"/>
        <v>126.85653324419258</v>
      </c>
      <c r="F1979" s="9">
        <f t="shared" si="103"/>
        <v>258971131.91686821</v>
      </c>
      <c r="G1979" s="1"/>
      <c r="H1979" s="1"/>
      <c r="I1979" s="1"/>
      <c r="J1979" s="1"/>
      <c r="K1979" s="1"/>
    </row>
    <row r="1980" spans="1:11">
      <c r="A1980" s="9">
        <f t="shared" si="102"/>
        <v>1944.9803999999999</v>
      </c>
      <c r="B1980" s="1">
        <v>32.416339999999998</v>
      </c>
      <c r="C1980" s="1">
        <v>17.972999999999999</v>
      </c>
      <c r="D1980" s="1">
        <v>0</v>
      </c>
      <c r="E1980" s="86">
        <f t="shared" si="101"/>
        <v>125.34141530233161</v>
      </c>
      <c r="F1980" s="9">
        <f t="shared" si="103"/>
        <v>246818879.87480184</v>
      </c>
      <c r="G1980" s="1"/>
      <c r="H1980" s="1"/>
      <c r="I1980" s="1"/>
      <c r="J1980" s="1"/>
      <c r="K1980" s="1"/>
    </row>
    <row r="1981" spans="1:11">
      <c r="A1981" s="9">
        <f t="shared" si="102"/>
        <v>1945.9806000000001</v>
      </c>
      <c r="B1981" s="1">
        <v>32.433010000000003</v>
      </c>
      <c r="C1981" s="1">
        <v>16.053999999999998</v>
      </c>
      <c r="D1981" s="1">
        <v>0</v>
      </c>
      <c r="E1981" s="86">
        <f t="shared" ref="E1981:E2044" si="104">(AVERAGE(D1957:D1981)-E1980)*(2/(1+25))+E1980</f>
        <v>123.49976797138302</v>
      </c>
      <c r="F1981" s="9">
        <f t="shared" si="103"/>
        <v>232629381.82194102</v>
      </c>
      <c r="G1981" s="1"/>
      <c r="H1981" s="1"/>
      <c r="I1981" s="1"/>
      <c r="J1981" s="1"/>
      <c r="K1981" s="1"/>
    </row>
    <row r="1982" spans="1:11">
      <c r="A1982" s="9">
        <f t="shared" si="102"/>
        <v>1946.9808</v>
      </c>
      <c r="B1982" s="1">
        <v>32.449680000000001</v>
      </c>
      <c r="C1982" s="1">
        <v>14.449</v>
      </c>
      <c r="D1982" s="1">
        <v>20</v>
      </c>
      <c r="E1982" s="86">
        <f t="shared" si="104"/>
        <v>121.51055505050741</v>
      </c>
      <c r="F1982" s="9">
        <f t="shared" si="103"/>
        <v>217999761.65002018</v>
      </c>
      <c r="G1982" s="1"/>
      <c r="H1982" s="1"/>
      <c r="I1982" s="1"/>
      <c r="J1982" s="1"/>
      <c r="K1982" s="1"/>
    </row>
    <row r="1983" spans="1:11">
      <c r="A1983" s="9">
        <f t="shared" si="102"/>
        <v>1947.9804000000001</v>
      </c>
      <c r="B1983" s="1">
        <v>32.466340000000002</v>
      </c>
      <c r="C1983" s="1">
        <v>14.022</v>
      </c>
      <c r="D1983" s="1">
        <v>253</v>
      </c>
      <c r="E1983" s="86">
        <f t="shared" si="104"/>
        <v>120.19743543123761</v>
      </c>
      <c r="F1983" s="9">
        <f t="shared" si="103"/>
        <v>208728045.33315825</v>
      </c>
      <c r="G1983" s="1"/>
      <c r="H1983" s="1"/>
      <c r="I1983" s="1"/>
      <c r="J1983" s="1"/>
      <c r="K1983" s="1"/>
    </row>
    <row r="1984" spans="1:11">
      <c r="A1984" s="9">
        <f t="shared" si="102"/>
        <v>1948.9806000000001</v>
      </c>
      <c r="B1984" s="1">
        <v>32.48301</v>
      </c>
      <c r="C1984" s="1">
        <v>15.225</v>
      </c>
      <c r="D1984" s="1">
        <v>325</v>
      </c>
      <c r="E1984" s="86">
        <f t="shared" si="104"/>
        <v>119.98532501345009</v>
      </c>
      <c r="F1984" s="9">
        <f t="shared" si="103"/>
        <v>207258585.09814206</v>
      </c>
      <c r="G1984" s="1"/>
      <c r="H1984" s="1"/>
      <c r="I1984" s="1"/>
      <c r="J1984" s="1"/>
      <c r="K1984" s="1"/>
    </row>
    <row r="1985" spans="1:11">
      <c r="A1985" s="9">
        <f t="shared" si="102"/>
        <v>1949.9807999999998</v>
      </c>
      <c r="B1985" s="1">
        <v>32.499679999999998</v>
      </c>
      <c r="C1985" s="1">
        <v>15.225</v>
      </c>
      <c r="D1985" s="1">
        <v>325</v>
      </c>
      <c r="E1985" s="86">
        <f t="shared" si="104"/>
        <v>120.78953078164623</v>
      </c>
      <c r="F1985" s="9">
        <f t="shared" si="103"/>
        <v>212871331.59368348</v>
      </c>
      <c r="G1985" s="1"/>
      <c r="H1985" s="1"/>
      <c r="I1985" s="1"/>
      <c r="J1985" s="1"/>
      <c r="K1985" s="1"/>
    </row>
    <row r="1986" spans="1:11">
      <c r="A1986" s="9">
        <f t="shared" si="102"/>
        <v>1950.9803999999999</v>
      </c>
      <c r="B1986" s="1">
        <v>32.51634</v>
      </c>
      <c r="C1986" s="1">
        <v>16.54</v>
      </c>
      <c r="D1986" s="1">
        <v>224</v>
      </c>
      <c r="E1986" s="86">
        <f t="shared" si="104"/>
        <v>122.22110533690422</v>
      </c>
      <c r="F1986" s="9">
        <f t="shared" si="103"/>
        <v>223143801.86810899</v>
      </c>
      <c r="G1986" s="1"/>
      <c r="H1986" s="1"/>
      <c r="I1986" s="1"/>
      <c r="J1986" s="1"/>
      <c r="K1986" s="1"/>
    </row>
    <row r="1987" spans="1:11">
      <c r="A1987" s="9">
        <f t="shared" si="102"/>
        <v>1951.9805999999999</v>
      </c>
      <c r="B1987" s="1">
        <v>32.533009999999997</v>
      </c>
      <c r="C1987" s="1">
        <v>18.353000000000002</v>
      </c>
      <c r="D1987" s="1">
        <v>258</v>
      </c>
      <c r="E1987" s="86">
        <f t="shared" si="104"/>
        <v>124.33640492637312</v>
      </c>
      <c r="F1987" s="9">
        <f t="shared" si="103"/>
        <v>238997426.17340419</v>
      </c>
      <c r="G1987" s="1"/>
      <c r="H1987" s="1"/>
      <c r="I1987" s="1"/>
      <c r="J1987" s="1"/>
      <c r="K1987" s="1"/>
    </row>
    <row r="1988" spans="1:11">
      <c r="A1988" s="9">
        <f t="shared" si="102"/>
        <v>1952.9802</v>
      </c>
      <c r="B1988" s="1">
        <v>32.549669999999999</v>
      </c>
      <c r="C1988" s="1">
        <v>19.835000000000001</v>
      </c>
      <c r="D1988" s="1">
        <v>179</v>
      </c>
      <c r="E1988" s="86">
        <f t="shared" si="104"/>
        <v>126.53821993203672</v>
      </c>
      <c r="F1988" s="9">
        <f t="shared" si="103"/>
        <v>256381617.42690217</v>
      </c>
      <c r="G1988" s="1"/>
      <c r="H1988" s="1"/>
      <c r="I1988" s="1"/>
      <c r="J1988" s="1"/>
      <c r="K1988" s="1"/>
    </row>
    <row r="1989" spans="1:11">
      <c r="A1989" s="9">
        <f t="shared" si="102"/>
        <v>1953.9803999999999</v>
      </c>
      <c r="B1989" s="1">
        <v>32.566339999999997</v>
      </c>
      <c r="C1989" s="1">
        <v>20.904</v>
      </c>
      <c r="D1989" s="1">
        <v>269</v>
      </c>
      <c r="E1989" s="86">
        <f t="shared" si="104"/>
        <v>129.10297224495699</v>
      </c>
      <c r="F1989" s="9">
        <f t="shared" si="103"/>
        <v>277808137.80113935</v>
      </c>
      <c r="G1989" s="1"/>
      <c r="H1989" s="1"/>
      <c r="I1989" s="1"/>
      <c r="J1989" s="1"/>
      <c r="K1989" s="1"/>
    </row>
    <row r="1990" spans="1:11">
      <c r="A1990" s="9">
        <f t="shared" si="102"/>
        <v>1954.9806000000001</v>
      </c>
      <c r="B1990" s="1">
        <v>32.583010000000002</v>
      </c>
      <c r="C1990" s="1">
        <v>22.431999999999999</v>
      </c>
      <c r="D1990" s="1">
        <v>183</v>
      </c>
      <c r="E1990" s="86">
        <f t="shared" si="104"/>
        <v>131.6919743799603</v>
      </c>
      <c r="F1990" s="9">
        <f t="shared" si="103"/>
        <v>300771883.4128952</v>
      </c>
      <c r="G1990" s="1"/>
      <c r="H1990" s="1"/>
      <c r="I1990" s="1"/>
      <c r="J1990" s="1"/>
      <c r="K1990" s="1"/>
    </row>
    <row r="1991" spans="1:11">
      <c r="A1991" s="9">
        <f t="shared" si="102"/>
        <v>1955.9802000000002</v>
      </c>
      <c r="B1991" s="1">
        <v>32.599670000000003</v>
      </c>
      <c r="C1991" s="1">
        <v>23.542000000000002</v>
      </c>
      <c r="D1991" s="1">
        <v>95</v>
      </c>
      <c r="E1991" s="86">
        <f t="shared" si="104"/>
        <v>134.16489942765566</v>
      </c>
      <c r="F1991" s="9">
        <f t="shared" si="103"/>
        <v>324007928.63209146</v>
      </c>
      <c r="G1991" s="1"/>
      <c r="H1991" s="1"/>
      <c r="I1991" s="1"/>
      <c r="J1991" s="1"/>
      <c r="K1991" s="1"/>
    </row>
    <row r="1992" spans="1:11">
      <c r="A1992" s="9">
        <f t="shared" si="102"/>
        <v>1956.9804000000001</v>
      </c>
      <c r="B1992" s="1">
        <v>32.616340000000001</v>
      </c>
      <c r="C1992" s="1">
        <v>23.542000000000002</v>
      </c>
      <c r="D1992" s="1">
        <v>95</v>
      </c>
      <c r="E1992" s="86">
        <f t="shared" si="104"/>
        <v>136.73990716398984</v>
      </c>
      <c r="F1992" s="9">
        <f t="shared" si="103"/>
        <v>349607807.5297749</v>
      </c>
      <c r="G1992" s="1"/>
      <c r="H1992" s="1"/>
      <c r="I1992" s="1"/>
      <c r="J1992" s="1"/>
      <c r="K1992" s="1"/>
    </row>
    <row r="1993" spans="1:11">
      <c r="A1993" s="9">
        <f t="shared" si="102"/>
        <v>1957.9805999999999</v>
      </c>
      <c r="B1993" s="1">
        <v>32.633009999999999</v>
      </c>
      <c r="C1993" s="1">
        <v>25.765000000000001</v>
      </c>
      <c r="D1993" s="1">
        <v>128</v>
      </c>
      <c r="E1993" s="86">
        <f t="shared" si="104"/>
        <v>139.47376045906753</v>
      </c>
      <c r="F1993" s="9">
        <f t="shared" si="103"/>
        <v>378416480.00554097</v>
      </c>
      <c r="G1993" s="1"/>
      <c r="H1993" s="1"/>
      <c r="I1993" s="1"/>
      <c r="J1993" s="1"/>
      <c r="K1993" s="1"/>
    </row>
    <row r="1994" spans="1:11">
      <c r="A1994" s="9">
        <f t="shared" si="102"/>
        <v>1958.9802</v>
      </c>
      <c r="B1994" s="1">
        <v>32.64967</v>
      </c>
      <c r="C1994" s="1">
        <v>26.506</v>
      </c>
      <c r="D1994" s="1">
        <v>99</v>
      </c>
      <c r="E1994" s="86">
        <f t="shared" si="104"/>
        <v>141.63424042375465</v>
      </c>
      <c r="F1994" s="9">
        <f t="shared" si="103"/>
        <v>402413953.45040232</v>
      </c>
      <c r="G1994" s="1"/>
      <c r="H1994" s="1"/>
      <c r="I1994" s="1"/>
      <c r="J1994" s="1"/>
      <c r="K1994" s="1"/>
    </row>
    <row r="1995" spans="1:11">
      <c r="A1995" s="9">
        <f t="shared" si="102"/>
        <v>1959.9803999999999</v>
      </c>
      <c r="B1995" s="1">
        <v>32.666339999999998</v>
      </c>
      <c r="C1995" s="1">
        <v>27.140999999999998</v>
      </c>
      <c r="D1995" s="1">
        <v>107</v>
      </c>
      <c r="E1995" s="86">
        <f t="shared" si="104"/>
        <v>143.18852962192736</v>
      </c>
      <c r="F1995" s="9">
        <f t="shared" si="103"/>
        <v>420371164.35898763</v>
      </c>
      <c r="G1995" s="1"/>
      <c r="H1995" s="1"/>
      <c r="I1995" s="1"/>
      <c r="J1995" s="1"/>
      <c r="K1995" s="1"/>
    </row>
    <row r="1996" spans="1:11">
      <c r="A1996" s="9">
        <f t="shared" si="102"/>
        <v>1960.9806000000001</v>
      </c>
      <c r="B1996" s="1">
        <v>32.683010000000003</v>
      </c>
      <c r="C1996" s="1">
        <v>28.233000000000001</v>
      </c>
      <c r="D1996" s="1">
        <v>119</v>
      </c>
      <c r="E1996" s="86">
        <f t="shared" si="104"/>
        <v>144.27248888177911</v>
      </c>
      <c r="F1996" s="9">
        <f t="shared" si="103"/>
        <v>433245535.33575404</v>
      </c>
      <c r="G1996" s="1"/>
      <c r="H1996" s="1"/>
      <c r="I1996" s="1"/>
      <c r="J1996" s="1"/>
      <c r="K1996" s="1"/>
    </row>
    <row r="1997" spans="1:11">
      <c r="A1997" s="9">
        <f t="shared" si="102"/>
        <v>1961.9802</v>
      </c>
      <c r="B1997" s="1">
        <v>32.699669999999998</v>
      </c>
      <c r="C1997" s="1">
        <v>28.841000000000001</v>
      </c>
      <c r="D1997" s="1">
        <v>151</v>
      </c>
      <c r="E1997" s="86">
        <f t="shared" si="104"/>
        <v>144.86998973702688</v>
      </c>
      <c r="F1997" s="9">
        <f t="shared" si="103"/>
        <v>440467345.84552675</v>
      </c>
      <c r="G1997" s="1"/>
      <c r="H1997" s="1"/>
      <c r="I1997" s="1"/>
      <c r="J1997" s="1"/>
      <c r="K1997" s="1"/>
    </row>
    <row r="1998" spans="1:11">
      <c r="A1998" s="9">
        <f t="shared" si="102"/>
        <v>1962.9804000000001</v>
      </c>
      <c r="B1998" s="1">
        <v>32.716340000000002</v>
      </c>
      <c r="C1998" s="1">
        <v>29.475000000000001</v>
      </c>
      <c r="D1998" s="1">
        <v>219</v>
      </c>
      <c r="E1998" s="86">
        <f t="shared" si="104"/>
        <v>145.49537514187097</v>
      </c>
      <c r="F1998" s="9">
        <f t="shared" si="103"/>
        <v>448122504.50691187</v>
      </c>
      <c r="G1998" s="1"/>
      <c r="H1998" s="1"/>
      <c r="I1998" s="1"/>
      <c r="J1998" s="1"/>
      <c r="K1998" s="1"/>
    </row>
    <row r="1999" spans="1:11">
      <c r="A1999" s="9">
        <f t="shared" si="102"/>
        <v>1963.9806000000001</v>
      </c>
      <c r="B1999" s="1">
        <v>32.73301</v>
      </c>
      <c r="C1999" s="1">
        <v>30.766999999999999</v>
      </c>
      <c r="D1999" s="1">
        <v>396</v>
      </c>
      <c r="E1999" s="86">
        <f t="shared" si="104"/>
        <v>146.59265397711167</v>
      </c>
      <c r="F1999" s="9">
        <f t="shared" si="103"/>
        <v>461794578.83088458</v>
      </c>
      <c r="G1999" s="1"/>
      <c r="H1999" s="1"/>
      <c r="I1999" s="1"/>
      <c r="J1999" s="1"/>
      <c r="K1999" s="1"/>
    </row>
    <row r="2000" spans="1:11">
      <c r="A2000" s="9">
        <f t="shared" si="102"/>
        <v>1964.9802000000002</v>
      </c>
      <c r="B2000" s="1">
        <v>32.749670000000002</v>
      </c>
      <c r="C2000" s="1">
        <v>31.49</v>
      </c>
      <c r="D2000" s="1">
        <v>417</v>
      </c>
      <c r="E2000" s="86">
        <f t="shared" si="104"/>
        <v>147.90398828656461</v>
      </c>
      <c r="F2000" s="9">
        <f t="shared" si="103"/>
        <v>478541426.95721692</v>
      </c>
      <c r="G2000" s="1"/>
      <c r="H2000" s="1"/>
      <c r="I2000" s="1"/>
      <c r="J2000" s="1"/>
      <c r="K2000" s="1"/>
    </row>
    <row r="2001" spans="1:11">
      <c r="A2001" s="9">
        <f t="shared" si="102"/>
        <v>1965.9803999999999</v>
      </c>
      <c r="B2001" s="1">
        <v>32.76634</v>
      </c>
      <c r="C2001" s="1">
        <v>32.823</v>
      </c>
      <c r="D2001" s="1">
        <v>515</v>
      </c>
      <c r="E2001" s="86">
        <f t="shared" si="104"/>
        <v>150.03752764913656</v>
      </c>
      <c r="F2001" s="9">
        <f t="shared" si="103"/>
        <v>506756813.41885692</v>
      </c>
      <c r="G2001" s="1"/>
      <c r="H2001" s="1"/>
      <c r="I2001" s="1"/>
      <c r="J2001" s="1"/>
      <c r="K2001" s="1"/>
    </row>
    <row r="2002" spans="1:11">
      <c r="A2002" s="9">
        <f t="shared" si="102"/>
        <v>1966.98</v>
      </c>
      <c r="B2002" s="1">
        <v>32.783000000000001</v>
      </c>
      <c r="C2002" s="1">
        <v>34.194000000000003</v>
      </c>
      <c r="D2002" s="1">
        <v>434</v>
      </c>
      <c r="E2002" s="86">
        <f t="shared" si="104"/>
        <v>153.29925629151069</v>
      </c>
      <c r="F2002" s="9">
        <f t="shared" si="103"/>
        <v>552281113.47614002</v>
      </c>
      <c r="G2002" s="1"/>
      <c r="H2002" s="1"/>
      <c r="I2002" s="1"/>
      <c r="J2002" s="1"/>
      <c r="K2002" s="1"/>
    </row>
    <row r="2003" spans="1:11">
      <c r="A2003" s="9">
        <f t="shared" si="102"/>
        <v>1967.9802</v>
      </c>
      <c r="B2003" s="1">
        <v>32.799669999999999</v>
      </c>
      <c r="C2003" s="1">
        <v>34.758000000000003</v>
      </c>
      <c r="D2003" s="1">
        <v>379</v>
      </c>
      <c r="E2003" s="86">
        <f t="shared" si="104"/>
        <v>157.47623657677909</v>
      </c>
      <c r="F2003" s="9">
        <f t="shared" si="103"/>
        <v>614978749.80974209</v>
      </c>
      <c r="G2003" s="1"/>
      <c r="H2003" s="1"/>
      <c r="I2003" s="1"/>
      <c r="J2003" s="1"/>
      <c r="K2003" s="1"/>
    </row>
    <row r="2004" spans="1:11">
      <c r="A2004" s="9">
        <f t="shared" si="102"/>
        <v>1968.9803999999999</v>
      </c>
      <c r="B2004" s="1">
        <v>32.816339999999997</v>
      </c>
      <c r="C2004" s="1">
        <v>35.088999999999999</v>
      </c>
      <c r="D2004" s="1">
        <v>333</v>
      </c>
      <c r="E2004" s="86">
        <f t="shared" si="104"/>
        <v>162.356526070873</v>
      </c>
      <c r="F2004" s="9">
        <f t="shared" si="103"/>
        <v>694830703.05580568</v>
      </c>
      <c r="G2004" s="1"/>
      <c r="H2004" s="1"/>
      <c r="I2004" s="1"/>
      <c r="J2004" s="1"/>
      <c r="K2004" s="1"/>
    </row>
    <row r="2005" spans="1:11">
      <c r="A2005" s="9">
        <f t="shared" si="102"/>
        <v>1969.98</v>
      </c>
      <c r="B2005" s="1">
        <v>32.832999999999998</v>
      </c>
      <c r="C2005" s="1">
        <v>35.857999999999997</v>
      </c>
      <c r="D2005" s="1">
        <v>290</v>
      </c>
      <c r="E2005" s="86">
        <f t="shared" si="104"/>
        <v>167.75371637311355</v>
      </c>
      <c r="F2005" s="9">
        <f t="shared" si="103"/>
        <v>791933292.32587051</v>
      </c>
      <c r="G2005" s="1"/>
      <c r="H2005" s="1"/>
      <c r="I2005" s="1"/>
      <c r="J2005" s="1"/>
      <c r="K2005" s="1"/>
    </row>
    <row r="2006" spans="1:11">
      <c r="A2006" s="9">
        <f t="shared" si="102"/>
        <v>1970.9802000000002</v>
      </c>
      <c r="B2006" s="1">
        <v>32.849670000000003</v>
      </c>
      <c r="C2006" s="1">
        <v>35.683999999999997</v>
      </c>
      <c r="D2006" s="1">
        <v>349</v>
      </c>
      <c r="E2006" s="86">
        <f t="shared" si="104"/>
        <v>173.80958434441251</v>
      </c>
      <c r="F2006" s="9">
        <f t="shared" si="103"/>
        <v>912630300.7269994</v>
      </c>
      <c r="G2006" s="1"/>
      <c r="H2006" s="1"/>
      <c r="I2006" s="1"/>
      <c r="J2006" s="1"/>
      <c r="K2006" s="1"/>
    </row>
    <row r="2007" spans="1:11">
      <c r="A2007" s="9">
        <f t="shared" si="102"/>
        <v>1971.9804000000001</v>
      </c>
      <c r="B2007" s="1">
        <v>32.866340000000001</v>
      </c>
      <c r="C2007" s="1">
        <v>35.427</v>
      </c>
      <c r="D2007" s="1">
        <v>346</v>
      </c>
      <c r="E2007" s="86">
        <f t="shared" si="104"/>
        <v>180.40269324099617</v>
      </c>
      <c r="F2007" s="9">
        <f t="shared" si="103"/>
        <v>1059185599.2322497</v>
      </c>
      <c r="G2007" s="1"/>
      <c r="H2007" s="1"/>
      <c r="I2007" s="1"/>
      <c r="J2007" s="1"/>
      <c r="K2007" s="1"/>
    </row>
    <row r="2008" spans="1:11">
      <c r="A2008" s="9">
        <f t="shared" si="102"/>
        <v>1972.9800000000002</v>
      </c>
      <c r="B2008" s="1">
        <v>32.883000000000003</v>
      </c>
      <c r="C2008" s="1">
        <v>36.033000000000001</v>
      </c>
      <c r="D2008" s="1">
        <v>376</v>
      </c>
      <c r="E2008" s="86">
        <f t="shared" si="104"/>
        <v>186.86710145322724</v>
      </c>
      <c r="F2008" s="9">
        <f t="shared" si="103"/>
        <v>1219358462.6814027</v>
      </c>
      <c r="G2008" s="1"/>
      <c r="H2008" s="1"/>
      <c r="I2008" s="1"/>
      <c r="J2008" s="1"/>
      <c r="K2008" s="1"/>
    </row>
    <row r="2009" spans="1:11">
      <c r="A2009" s="9">
        <f t="shared" si="102"/>
        <v>1973.9802</v>
      </c>
      <c r="B2009" s="1">
        <v>32.89967</v>
      </c>
      <c r="C2009" s="1">
        <v>35.771000000000001</v>
      </c>
      <c r="D2009" s="1">
        <v>339</v>
      </c>
      <c r="E2009" s="86">
        <f t="shared" si="104"/>
        <v>192.8773244183636</v>
      </c>
      <c r="F2009" s="9">
        <f t="shared" si="103"/>
        <v>1383963676.0072863</v>
      </c>
      <c r="G2009" s="1"/>
      <c r="H2009" s="1"/>
      <c r="I2009" s="1"/>
      <c r="J2009" s="1"/>
      <c r="K2009" s="1"/>
    </row>
    <row r="2010" spans="1:11">
      <c r="A2010" s="9">
        <f t="shared" si="102"/>
        <v>1974.9803999999999</v>
      </c>
      <c r="B2010" s="1">
        <v>32.916339999999998</v>
      </c>
      <c r="C2010" s="1">
        <v>35.512</v>
      </c>
      <c r="D2010" s="1">
        <v>314</v>
      </c>
      <c r="E2010" s="86">
        <f t="shared" si="104"/>
        <v>198.39137638618178</v>
      </c>
      <c r="F2010" s="9">
        <f t="shared" si="103"/>
        <v>1549141761.7677119</v>
      </c>
      <c r="G2010" s="1"/>
      <c r="H2010" s="1"/>
      <c r="I2010" s="1"/>
      <c r="J2010" s="1"/>
      <c r="K2010" s="1"/>
    </row>
    <row r="2011" spans="1:11">
      <c r="A2011" s="9">
        <f t="shared" si="102"/>
        <v>1975.98</v>
      </c>
      <c r="B2011" s="1">
        <v>32.933</v>
      </c>
      <c r="C2011" s="1">
        <v>35.341999999999999</v>
      </c>
      <c r="D2011" s="1">
        <v>352</v>
      </c>
      <c r="E2011" s="86">
        <f t="shared" si="104"/>
        <v>203.87511666416779</v>
      </c>
      <c r="F2011" s="9">
        <f t="shared" si="103"/>
        <v>1727654478.3900476</v>
      </c>
      <c r="G2011" s="1"/>
      <c r="H2011" s="1"/>
      <c r="I2011" s="1"/>
      <c r="J2011" s="1"/>
      <c r="K2011" s="1"/>
    </row>
    <row r="2012" spans="1:11">
      <c r="A2012" s="9">
        <f t="shared" si="102"/>
        <v>1976.9802</v>
      </c>
      <c r="B2012" s="1">
        <v>32.949669999999998</v>
      </c>
      <c r="C2012" s="1">
        <v>35.088999999999999</v>
      </c>
      <c r="D2012" s="1">
        <v>343</v>
      </c>
      <c r="E2012" s="86">
        <f t="shared" si="104"/>
        <v>209.19856922846259</v>
      </c>
      <c r="F2012" s="9">
        <f t="shared" si="103"/>
        <v>1915291316.7931311</v>
      </c>
      <c r="G2012" s="1"/>
      <c r="H2012" s="1"/>
      <c r="I2012" s="1"/>
      <c r="J2012" s="1"/>
      <c r="K2012" s="1"/>
    </row>
    <row r="2013" spans="1:11">
      <c r="A2013" s="9">
        <f t="shared" si="102"/>
        <v>1977.9804000000001</v>
      </c>
      <c r="B2013" s="1">
        <v>32.966340000000002</v>
      </c>
      <c r="C2013" s="1">
        <v>34.758000000000003</v>
      </c>
      <c r="D2013" s="1">
        <v>366</v>
      </c>
      <c r="E2013" s="86">
        <f t="shared" si="104"/>
        <v>214.68791005704239</v>
      </c>
      <c r="F2013" s="9">
        <f t="shared" si="103"/>
        <v>2124370945.2469313</v>
      </c>
      <c r="G2013" s="1"/>
      <c r="H2013" s="1"/>
      <c r="I2013" s="1"/>
      <c r="J2013" s="1"/>
      <c r="K2013" s="1"/>
    </row>
    <row r="2014" spans="1:11">
      <c r="A2014" s="9">
        <f t="shared" si="102"/>
        <v>1978.9799999999998</v>
      </c>
      <c r="B2014" s="1">
        <v>32.982999999999997</v>
      </c>
      <c r="C2014" s="1">
        <v>34.758000000000003</v>
      </c>
      <c r="D2014" s="1">
        <v>389</v>
      </c>
      <c r="E2014" s="86">
        <f t="shared" si="104"/>
        <v>220.12422466803912</v>
      </c>
      <c r="F2014" s="9">
        <f t="shared" si="103"/>
        <v>2347855460.1337962</v>
      </c>
      <c r="G2014" s="1"/>
      <c r="H2014" s="1"/>
      <c r="I2014" s="1"/>
      <c r="J2014" s="1"/>
      <c r="K2014" s="1"/>
    </row>
    <row r="2015" spans="1:11">
      <c r="A2015" s="9">
        <f t="shared" si="102"/>
        <v>1979.9802000000002</v>
      </c>
      <c r="B2015" s="1">
        <v>32.999670000000002</v>
      </c>
      <c r="C2015" s="1">
        <v>34.594999999999999</v>
      </c>
      <c r="D2015" s="1">
        <v>361</v>
      </c>
      <c r="E2015" s="86">
        <f t="shared" si="104"/>
        <v>225.69005353972841</v>
      </c>
      <c r="F2015" s="9">
        <f t="shared" si="103"/>
        <v>2594476123.1759329</v>
      </c>
      <c r="G2015" s="1"/>
      <c r="H2015" s="1"/>
      <c r="I2015" s="1"/>
      <c r="J2015" s="1"/>
      <c r="K2015" s="1"/>
    </row>
    <row r="2016" spans="1:11">
      <c r="A2016" s="9">
        <f t="shared" si="102"/>
        <v>1980.9798000000003</v>
      </c>
      <c r="B2016" s="1">
        <v>33.016330000000004</v>
      </c>
      <c r="C2016" s="1">
        <v>34.194000000000003</v>
      </c>
      <c r="D2016" s="1">
        <v>334</v>
      </c>
      <c r="E2016" s="86">
        <f t="shared" si="104"/>
        <v>231.56312634436469</v>
      </c>
      <c r="F2016" s="9">
        <f t="shared" si="103"/>
        <v>2875263276.3648143</v>
      </c>
      <c r="G2016" s="1"/>
      <c r="H2016" s="1"/>
      <c r="I2016" s="1"/>
      <c r="J2016" s="1"/>
      <c r="K2016" s="1"/>
    </row>
    <row r="2017" spans="1:11">
      <c r="A2017" s="9">
        <f t="shared" si="102"/>
        <v>1981.98</v>
      </c>
      <c r="B2017" s="1">
        <v>33.033000000000001</v>
      </c>
      <c r="C2017" s="1">
        <v>34.353000000000002</v>
      </c>
      <c r="D2017" s="1">
        <v>361</v>
      </c>
      <c r="E2017" s="86">
        <f t="shared" si="104"/>
        <v>237.80288585633664</v>
      </c>
      <c r="F2017" s="9">
        <f t="shared" si="103"/>
        <v>3197926536.2383375</v>
      </c>
      <c r="G2017" s="1"/>
      <c r="H2017" s="1"/>
      <c r="I2017" s="1"/>
      <c r="J2017" s="1"/>
      <c r="K2017" s="1"/>
    </row>
    <row r="2018" spans="1:11">
      <c r="A2018" s="9">
        <f t="shared" si="102"/>
        <v>1982.9802</v>
      </c>
      <c r="B2018" s="1">
        <v>33.049669999999999</v>
      </c>
      <c r="C2018" s="1">
        <v>34.514000000000003</v>
      </c>
      <c r="D2018" s="1">
        <v>373</v>
      </c>
      <c r="E2018" s="86">
        <f t="shared" si="104"/>
        <v>244.31651002123382</v>
      </c>
      <c r="F2018" s="9">
        <f t="shared" si="103"/>
        <v>3562962603.202251</v>
      </c>
      <c r="G2018" s="1"/>
      <c r="H2018" s="1"/>
      <c r="I2018" s="1"/>
      <c r="J2018" s="1"/>
      <c r="K2018" s="1"/>
    </row>
    <row r="2019" spans="1:11">
      <c r="A2019" s="9">
        <f t="shared" si="102"/>
        <v>1983.9798000000001</v>
      </c>
      <c r="B2019" s="1">
        <v>33.066330000000001</v>
      </c>
      <c r="C2019" s="1">
        <v>34.433</v>
      </c>
      <c r="D2019" s="1">
        <v>372</v>
      </c>
      <c r="E2019" s="86">
        <f t="shared" si="104"/>
        <v>251.1690861734466</v>
      </c>
      <c r="F2019" s="9">
        <f t="shared" si="103"/>
        <v>3979832021.5019255</v>
      </c>
      <c r="G2019" s="1"/>
      <c r="H2019" s="1"/>
      <c r="I2019" s="1"/>
      <c r="J2019" s="1"/>
      <c r="K2019" s="1"/>
    </row>
    <row r="2020" spans="1:11">
      <c r="A2020" s="9">
        <f t="shared" si="102"/>
        <v>1984.98</v>
      </c>
      <c r="B2020" s="1">
        <v>33.082999999999998</v>
      </c>
      <c r="C2020" s="1">
        <v>34.115000000000002</v>
      </c>
      <c r="D2020" s="1">
        <v>397</v>
      </c>
      <c r="E2020" s="86">
        <f t="shared" si="104"/>
        <v>258.38684877548917</v>
      </c>
      <c r="F2020" s="9">
        <f t="shared" si="103"/>
        <v>4457400132.7242622</v>
      </c>
      <c r="G2020" s="1"/>
      <c r="H2020" s="1"/>
      <c r="I2020" s="1"/>
      <c r="J2020" s="1"/>
      <c r="K2020" s="1"/>
    </row>
    <row r="2021" spans="1:11">
      <c r="A2021" s="9">
        <f t="shared" ref="A2021:A2084" si="105">B2021*60</f>
        <v>1985.9802000000002</v>
      </c>
      <c r="B2021" s="1">
        <v>33.099670000000003</v>
      </c>
      <c r="C2021" s="1">
        <v>33.878999999999998</v>
      </c>
      <c r="D2021" s="1">
        <v>423</v>
      </c>
      <c r="E2021" s="86">
        <f t="shared" si="104"/>
        <v>265.98478348506694</v>
      </c>
      <c r="F2021" s="9">
        <f t="shared" ref="F2021:F2084" si="106">E2021^4</f>
        <v>5005266068.3409433</v>
      </c>
      <c r="G2021" s="1"/>
      <c r="H2021" s="1"/>
      <c r="I2021" s="1"/>
      <c r="J2021" s="1"/>
      <c r="K2021" s="1"/>
    </row>
    <row r="2022" spans="1:11">
      <c r="A2022" s="9">
        <f t="shared" si="105"/>
        <v>1986.9797999999998</v>
      </c>
      <c r="B2022" s="1">
        <v>33.116329999999998</v>
      </c>
      <c r="C2022" s="1">
        <v>33.957000000000001</v>
      </c>
      <c r="D2022" s="1">
        <v>415</v>
      </c>
      <c r="E2022" s="86">
        <f t="shared" si="104"/>
        <v>273.81056937083105</v>
      </c>
      <c r="F2022" s="9">
        <f t="shared" si="106"/>
        <v>5620834956.1663876</v>
      </c>
      <c r="G2022" s="1"/>
      <c r="H2022" s="1"/>
      <c r="I2022" s="1"/>
      <c r="J2022" s="1"/>
      <c r="K2022" s="1"/>
    </row>
    <row r="2023" spans="1:11">
      <c r="A2023" s="9">
        <f t="shared" si="105"/>
        <v>1987.9800000000002</v>
      </c>
      <c r="B2023" s="1">
        <v>33.133000000000003</v>
      </c>
      <c r="C2023" s="1">
        <v>34.273000000000003</v>
      </c>
      <c r="D2023" s="1">
        <v>335</v>
      </c>
      <c r="E2023" s="86">
        <f t="shared" si="104"/>
        <v>281.39129480384406</v>
      </c>
      <c r="F2023" s="9">
        <f t="shared" si="106"/>
        <v>6269640388.0488291</v>
      </c>
      <c r="G2023" s="1"/>
      <c r="H2023" s="1"/>
      <c r="I2023" s="1"/>
      <c r="J2023" s="1"/>
      <c r="K2023" s="1"/>
    </row>
    <row r="2024" spans="1:11">
      <c r="A2024" s="9">
        <f t="shared" si="105"/>
        <v>1988.9802</v>
      </c>
      <c r="B2024" s="1">
        <v>33.14967</v>
      </c>
      <c r="C2024" s="1">
        <v>34.676000000000002</v>
      </c>
      <c r="D2024" s="1">
        <v>254</v>
      </c>
      <c r="E2024" s="86">
        <f t="shared" si="104"/>
        <v>287.95196443431757</v>
      </c>
      <c r="F2024" s="9">
        <f t="shared" si="106"/>
        <v>6875118414.4121046</v>
      </c>
      <c r="G2024" s="1"/>
      <c r="H2024" s="1"/>
      <c r="I2024" s="1"/>
      <c r="J2024" s="1"/>
      <c r="K2024" s="1"/>
    </row>
    <row r="2025" spans="1:11">
      <c r="A2025" s="9">
        <f t="shared" si="105"/>
        <v>1989.9798000000001</v>
      </c>
      <c r="B2025" s="1">
        <v>33.166330000000002</v>
      </c>
      <c r="C2025" s="1">
        <v>34.923000000000002</v>
      </c>
      <c r="D2025" s="1">
        <v>292</v>
      </c>
      <c r="E2025" s="86">
        <f t="shared" si="104"/>
        <v>293.62335178552394</v>
      </c>
      <c r="F2025" s="9">
        <f t="shared" si="106"/>
        <v>7432969791.1417084</v>
      </c>
      <c r="G2025" s="1"/>
      <c r="H2025" s="1"/>
      <c r="I2025" s="1"/>
      <c r="J2025" s="1"/>
      <c r="K2025" s="1"/>
    </row>
    <row r="2026" spans="1:11">
      <c r="A2026" s="9">
        <f t="shared" si="105"/>
        <v>1990.98</v>
      </c>
      <c r="B2026" s="1">
        <v>33.183</v>
      </c>
      <c r="C2026" s="1">
        <v>35.771000000000001</v>
      </c>
      <c r="D2026" s="1">
        <v>296</v>
      </c>
      <c r="E2026" s="86">
        <f t="shared" si="104"/>
        <v>298.1846324174067</v>
      </c>
      <c r="F2026" s="9">
        <f t="shared" si="106"/>
        <v>7905712734.866828</v>
      </c>
      <c r="G2026" s="1"/>
      <c r="H2026" s="1"/>
      <c r="I2026" s="1"/>
      <c r="J2026" s="1"/>
      <c r="K2026" s="1"/>
    </row>
    <row r="2027" spans="1:11">
      <c r="A2027" s="9">
        <f t="shared" si="105"/>
        <v>1991.9802</v>
      </c>
      <c r="B2027" s="1">
        <v>33.199669999999998</v>
      </c>
      <c r="C2027" s="1">
        <v>36.389000000000003</v>
      </c>
      <c r="D2027" s="1">
        <v>290</v>
      </c>
      <c r="E2027" s="86">
        <f t="shared" si="104"/>
        <v>301.95196838529847</v>
      </c>
      <c r="F2027" s="9">
        <f t="shared" si="106"/>
        <v>8312879022.4638376</v>
      </c>
      <c r="G2027" s="1"/>
      <c r="H2027" s="1"/>
      <c r="I2027" s="1"/>
      <c r="J2027" s="1"/>
      <c r="K2027" s="1"/>
    </row>
    <row r="2028" spans="1:11">
      <c r="A2028" s="9">
        <f t="shared" si="105"/>
        <v>1992.9798000000001</v>
      </c>
      <c r="B2028" s="1">
        <v>33.216329999999999</v>
      </c>
      <c r="C2028" s="1">
        <v>36.752000000000002</v>
      </c>
      <c r="D2028" s="1">
        <v>307</v>
      </c>
      <c r="E2028" s="86">
        <f t="shared" si="104"/>
        <v>305.2079708171986</v>
      </c>
      <c r="F2028" s="9">
        <f t="shared" si="106"/>
        <v>8677277489.031311</v>
      </c>
      <c r="G2028" s="1"/>
      <c r="H2028" s="1"/>
      <c r="I2028" s="1"/>
      <c r="J2028" s="1"/>
      <c r="K2028" s="1"/>
    </row>
    <row r="2029" spans="1:11">
      <c r="A2029" s="9">
        <f t="shared" si="105"/>
        <v>1993.9799999999998</v>
      </c>
      <c r="B2029" s="1">
        <v>33.232999999999997</v>
      </c>
      <c r="C2029" s="1">
        <v>37.122</v>
      </c>
      <c r="D2029" s="1">
        <v>345</v>
      </c>
      <c r="E2029" s="86">
        <f t="shared" si="104"/>
        <v>308.25043460049102</v>
      </c>
      <c r="F2029" s="9">
        <f t="shared" si="106"/>
        <v>9028483117.9691162</v>
      </c>
      <c r="G2029" s="1"/>
      <c r="H2029" s="1"/>
      <c r="I2029" s="1"/>
      <c r="J2029" s="1"/>
      <c r="K2029" s="1"/>
    </row>
    <row r="2030" spans="1:11">
      <c r="A2030" s="9">
        <f t="shared" si="105"/>
        <v>1994.9795999999999</v>
      </c>
      <c r="B2030" s="1">
        <v>33.249659999999999</v>
      </c>
      <c r="C2030" s="1">
        <v>37.5</v>
      </c>
      <c r="D2030" s="1">
        <v>310</v>
      </c>
      <c r="E2030" s="86">
        <f t="shared" si="104"/>
        <v>311.12040116968404</v>
      </c>
      <c r="F2030" s="9">
        <f t="shared" si="106"/>
        <v>9369447035.8205414</v>
      </c>
      <c r="G2030" s="1"/>
      <c r="H2030" s="1"/>
      <c r="I2030" s="1"/>
      <c r="J2030" s="1"/>
      <c r="K2030" s="1"/>
    </row>
    <row r="2031" spans="1:11">
      <c r="A2031" s="9">
        <f t="shared" si="105"/>
        <v>1995.9798000000003</v>
      </c>
      <c r="B2031" s="1">
        <v>33.266330000000004</v>
      </c>
      <c r="C2031" s="1">
        <v>37.216000000000001</v>
      </c>
      <c r="D2031" s="1">
        <v>346</v>
      </c>
      <c r="E2031" s="86">
        <f t="shared" si="104"/>
        <v>313.76037031047758</v>
      </c>
      <c r="F2031" s="9">
        <f t="shared" si="106"/>
        <v>9691530248.1688652</v>
      </c>
      <c r="G2031" s="1"/>
      <c r="H2031" s="1"/>
      <c r="I2031" s="1"/>
      <c r="J2031" s="1"/>
      <c r="K2031" s="1"/>
    </row>
    <row r="2032" spans="1:11">
      <c r="A2032" s="9">
        <f t="shared" si="105"/>
        <v>1996.98</v>
      </c>
      <c r="B2032" s="1">
        <v>33.283000000000001</v>
      </c>
      <c r="C2032" s="1">
        <v>37.5</v>
      </c>
      <c r="D2032" s="1">
        <v>313</v>
      </c>
      <c r="E2032" s="86">
        <f t="shared" si="104"/>
        <v>316.09572644044084</v>
      </c>
      <c r="F2032" s="9">
        <f t="shared" si="106"/>
        <v>9983308625.6503296</v>
      </c>
      <c r="G2032" s="1"/>
      <c r="H2032" s="1"/>
      <c r="I2032" s="1"/>
      <c r="J2032" s="1"/>
      <c r="K2032" s="1"/>
    </row>
    <row r="2033" spans="1:11">
      <c r="A2033" s="9">
        <f t="shared" si="105"/>
        <v>1997.9796000000001</v>
      </c>
      <c r="B2033" s="1">
        <v>33.299660000000003</v>
      </c>
      <c r="C2033" s="1">
        <v>37.595999999999997</v>
      </c>
      <c r="D2033" s="1">
        <v>357</v>
      </c>
      <c r="E2033" s="86">
        <f t="shared" si="104"/>
        <v>318.19297825271462</v>
      </c>
      <c r="F2033" s="9">
        <f t="shared" si="106"/>
        <v>10250908720.813633</v>
      </c>
      <c r="G2033" s="1"/>
      <c r="H2033" s="1"/>
      <c r="I2033" s="1"/>
      <c r="J2033" s="1"/>
      <c r="K2033" s="1"/>
    </row>
    <row r="2034" spans="1:11">
      <c r="A2034" s="9">
        <f t="shared" si="105"/>
        <v>1998.9798000000001</v>
      </c>
      <c r="B2034" s="1">
        <v>33.316330000000001</v>
      </c>
      <c r="C2034" s="1">
        <v>37.982999999999997</v>
      </c>
      <c r="D2034" s="1">
        <v>328</v>
      </c>
      <c r="E2034" s="86">
        <f t="shared" si="104"/>
        <v>320.09505684865968</v>
      </c>
      <c r="F2034" s="9">
        <f t="shared" si="106"/>
        <v>10498224843.965284</v>
      </c>
      <c r="G2034" s="1"/>
      <c r="H2034" s="1"/>
      <c r="I2034" s="1"/>
      <c r="J2034" s="1"/>
      <c r="K2034" s="1"/>
    </row>
    <row r="2035" spans="1:11">
      <c r="A2035" s="9">
        <f t="shared" si="105"/>
        <v>1999.98</v>
      </c>
      <c r="B2035" s="1">
        <v>33.332999999999998</v>
      </c>
      <c r="C2035" s="1">
        <v>37.5</v>
      </c>
      <c r="D2035" s="1">
        <v>313</v>
      </c>
      <c r="E2035" s="86">
        <f t="shared" si="104"/>
        <v>321.84774478337818</v>
      </c>
      <c r="F2035" s="9">
        <f t="shared" si="106"/>
        <v>10730053351.166592</v>
      </c>
      <c r="G2035" s="1"/>
      <c r="H2035" s="1"/>
      <c r="I2035" s="1"/>
      <c r="J2035" s="1"/>
      <c r="K2035" s="1"/>
    </row>
    <row r="2036" spans="1:11">
      <c r="A2036" s="9">
        <f t="shared" si="105"/>
        <v>2000.9796000000001</v>
      </c>
      <c r="B2036" s="1">
        <v>33.34966</v>
      </c>
      <c r="C2036" s="1">
        <v>37.692</v>
      </c>
      <c r="D2036" s="1">
        <v>290</v>
      </c>
      <c r="E2036" s="86">
        <f t="shared" si="104"/>
        <v>323.27484133850294</v>
      </c>
      <c r="F2036" s="9">
        <f t="shared" si="106"/>
        <v>10921634259.73345</v>
      </c>
      <c r="G2036" s="1"/>
      <c r="H2036" s="1"/>
      <c r="I2036" s="1"/>
      <c r="J2036" s="1"/>
      <c r="K2036" s="1"/>
    </row>
    <row r="2037" spans="1:11">
      <c r="A2037" s="9">
        <f t="shared" si="105"/>
        <v>2001.9797999999998</v>
      </c>
      <c r="B2037" s="1">
        <v>33.366329999999998</v>
      </c>
      <c r="C2037" s="1">
        <v>37.787999999999997</v>
      </c>
      <c r="D2037" s="1">
        <v>287</v>
      </c>
      <c r="E2037" s="86">
        <f t="shared" si="104"/>
        <v>324.4198535432335</v>
      </c>
      <c r="F2037" s="9">
        <f t="shared" si="106"/>
        <v>11077192312.112022</v>
      </c>
      <c r="G2037" s="1"/>
      <c r="H2037" s="1"/>
      <c r="I2037" s="1"/>
      <c r="J2037" s="1"/>
      <c r="K2037" s="1"/>
    </row>
    <row r="2038" spans="1:11">
      <c r="A2038" s="9">
        <f t="shared" si="105"/>
        <v>2002.9800000000002</v>
      </c>
      <c r="B2038" s="1">
        <v>33.383000000000003</v>
      </c>
      <c r="C2038" s="1">
        <v>37.692</v>
      </c>
      <c r="D2038" s="1">
        <v>333</v>
      </c>
      <c r="E2038" s="86">
        <f t="shared" si="104"/>
        <v>325.37524942452325</v>
      </c>
      <c r="F2038" s="9">
        <f t="shared" si="106"/>
        <v>11208256370.004019</v>
      </c>
      <c r="G2038" s="1"/>
      <c r="H2038" s="1"/>
      <c r="I2038" s="1"/>
      <c r="J2038" s="1"/>
      <c r="K2038" s="1"/>
    </row>
    <row r="2039" spans="1:11">
      <c r="A2039" s="9">
        <f t="shared" si="105"/>
        <v>2003.9795999999999</v>
      </c>
      <c r="B2039" s="1">
        <v>33.399659999999997</v>
      </c>
      <c r="C2039" s="1">
        <v>37.595999999999997</v>
      </c>
      <c r="D2039" s="1">
        <v>268</v>
      </c>
      <c r="E2039" s="86">
        <f t="shared" si="104"/>
        <v>325.88484562263682</v>
      </c>
      <c r="F2039" s="9">
        <f t="shared" si="106"/>
        <v>11278638086.488195</v>
      </c>
      <c r="G2039" s="1"/>
      <c r="H2039" s="1"/>
      <c r="I2039" s="1"/>
      <c r="J2039" s="1"/>
      <c r="K2039" s="1"/>
    </row>
    <row r="2040" spans="1:11">
      <c r="A2040" s="9">
        <f t="shared" si="105"/>
        <v>2004.9798000000001</v>
      </c>
      <c r="B2040" s="1">
        <v>33.416330000000002</v>
      </c>
      <c r="C2040" s="1">
        <v>37.5</v>
      </c>
      <c r="D2040" s="1">
        <v>285</v>
      </c>
      <c r="E2040" s="86">
        <f t="shared" si="104"/>
        <v>326.12139595935707</v>
      </c>
      <c r="F2040" s="9">
        <f t="shared" si="106"/>
        <v>11311421101.433664</v>
      </c>
      <c r="G2040" s="1"/>
      <c r="H2040" s="1"/>
      <c r="I2040" s="1"/>
      <c r="J2040" s="1"/>
      <c r="K2040" s="1"/>
    </row>
    <row r="2041" spans="1:11">
      <c r="A2041" s="9">
        <f t="shared" si="105"/>
        <v>2005.9793999999997</v>
      </c>
      <c r="B2041" s="1">
        <v>33.432989999999997</v>
      </c>
      <c r="C2041" s="1">
        <v>37.405000000000001</v>
      </c>
      <c r="D2041" s="1">
        <v>274</v>
      </c>
      <c r="E2041" s="86">
        <f t="shared" si="104"/>
        <v>326.15513473171421</v>
      </c>
      <c r="F2041" s="9">
        <f t="shared" si="106"/>
        <v>11316102703.965981</v>
      </c>
      <c r="G2041" s="1"/>
      <c r="H2041" s="1"/>
      <c r="I2041" s="1"/>
      <c r="J2041" s="1"/>
      <c r="K2041" s="1"/>
    </row>
    <row r="2042" spans="1:11">
      <c r="A2042" s="9">
        <f t="shared" si="105"/>
        <v>2006.9796000000001</v>
      </c>
      <c r="B2042" s="1">
        <v>33.449660000000002</v>
      </c>
      <c r="C2042" s="1">
        <v>37.5</v>
      </c>
      <c r="D2042" s="1">
        <v>275</v>
      </c>
      <c r="E2042" s="86">
        <f t="shared" si="104"/>
        <v>325.92166282927468</v>
      </c>
      <c r="F2042" s="9">
        <f t="shared" si="106"/>
        <v>11283735817.537163</v>
      </c>
      <c r="G2042" s="1"/>
      <c r="H2042" s="1"/>
      <c r="I2042" s="1"/>
      <c r="J2042" s="1"/>
      <c r="K2042" s="1"/>
    </row>
    <row r="2043" spans="1:11">
      <c r="A2043" s="9">
        <f t="shared" si="105"/>
        <v>2007.9798000000001</v>
      </c>
      <c r="B2043" s="1">
        <v>33.466329999999999</v>
      </c>
      <c r="C2043" s="1">
        <v>37.405000000000001</v>
      </c>
      <c r="D2043" s="1">
        <v>288</v>
      </c>
      <c r="E2043" s="86">
        <f t="shared" si="104"/>
        <v>325.44461184240743</v>
      </c>
      <c r="F2043" s="9">
        <f t="shared" si="106"/>
        <v>11217816782.411394</v>
      </c>
      <c r="G2043" s="1"/>
      <c r="H2043" s="1"/>
      <c r="I2043" s="1"/>
      <c r="J2043" s="1"/>
      <c r="K2043" s="1"/>
    </row>
    <row r="2044" spans="1:11">
      <c r="A2044" s="9">
        <f t="shared" si="105"/>
        <v>2008.9794000000002</v>
      </c>
      <c r="B2044" s="1">
        <v>33.482990000000001</v>
      </c>
      <c r="C2044" s="1">
        <v>37.787999999999997</v>
      </c>
      <c r="D2044" s="1">
        <v>263</v>
      </c>
      <c r="E2044" s="86">
        <f t="shared" si="104"/>
        <v>324.66887246991456</v>
      </c>
      <c r="F2044" s="9">
        <f t="shared" si="106"/>
        <v>11111242116.636902</v>
      </c>
      <c r="G2044" s="1"/>
      <c r="H2044" s="1"/>
      <c r="I2044" s="1"/>
      <c r="J2044" s="1"/>
      <c r="K2044" s="1"/>
    </row>
    <row r="2045" spans="1:11">
      <c r="A2045" s="9">
        <f t="shared" si="105"/>
        <v>2009.9795999999999</v>
      </c>
      <c r="B2045" s="1">
        <v>33.499659999999999</v>
      </c>
      <c r="C2045" s="1">
        <v>37.216000000000001</v>
      </c>
      <c r="D2045" s="1">
        <v>287</v>
      </c>
      <c r="E2045" s="86">
        <f t="shared" ref="E2045:E2108" si="107">(AVERAGE(D2021:D2045)-E2044)*(2/(1+25))+E2044</f>
        <v>323.61434381838268</v>
      </c>
      <c r="F2045" s="9">
        <f t="shared" si="106"/>
        <v>10967586082.858107</v>
      </c>
      <c r="G2045" s="1"/>
      <c r="H2045" s="1"/>
      <c r="I2045" s="1"/>
      <c r="J2045" s="1"/>
      <c r="K2045" s="1"/>
    </row>
    <row r="2046" spans="1:11">
      <c r="A2046" s="9">
        <f t="shared" si="105"/>
        <v>2010.9798000000003</v>
      </c>
      <c r="B2046" s="1">
        <v>33.516330000000004</v>
      </c>
      <c r="C2046" s="1">
        <v>37.405000000000001</v>
      </c>
      <c r="D2046" s="1">
        <v>256</v>
      </c>
      <c r="E2046" s="86">
        <f t="shared" si="107"/>
        <v>322.12708660158398</v>
      </c>
      <c r="F2046" s="9">
        <f t="shared" si="106"/>
        <v>10767353685.440199</v>
      </c>
      <c r="G2046" s="1"/>
      <c r="H2046" s="1"/>
      <c r="I2046" s="1"/>
      <c r="J2046" s="1"/>
      <c r="K2046" s="1"/>
    </row>
    <row r="2047" spans="1:11">
      <c r="A2047" s="9">
        <f t="shared" si="105"/>
        <v>2011.9793999999999</v>
      </c>
      <c r="B2047" s="1">
        <v>33.532989999999998</v>
      </c>
      <c r="C2047" s="1">
        <v>37.216000000000001</v>
      </c>
      <c r="D2047" s="1">
        <v>325</v>
      </c>
      <c r="E2047" s="86">
        <f t="shared" si="107"/>
        <v>320.47731070915444</v>
      </c>
      <c r="F2047" s="9">
        <f t="shared" si="106"/>
        <v>10548462184.50918</v>
      </c>
      <c r="G2047" s="1"/>
      <c r="H2047" s="1"/>
      <c r="I2047" s="1"/>
      <c r="J2047" s="1"/>
      <c r="K2047" s="1"/>
    </row>
    <row r="2048" spans="1:11">
      <c r="A2048" s="9">
        <f t="shared" si="105"/>
        <v>2012.9796000000001</v>
      </c>
      <c r="B2048" s="1">
        <v>33.549660000000003</v>
      </c>
      <c r="C2048" s="1">
        <v>37.405000000000001</v>
      </c>
      <c r="D2048" s="1">
        <v>309</v>
      </c>
      <c r="E2048" s="86">
        <f t="shared" si="107"/>
        <v>318.87444065460409</v>
      </c>
      <c r="F2048" s="9">
        <f t="shared" si="106"/>
        <v>10339007235.296793</v>
      </c>
      <c r="G2048" s="1"/>
      <c r="H2048" s="1"/>
      <c r="I2048" s="1"/>
      <c r="J2048" s="1"/>
      <c r="K2048" s="1"/>
    </row>
    <row r="2049" spans="1:11">
      <c r="A2049" s="9">
        <f t="shared" si="105"/>
        <v>2013.9798000000001</v>
      </c>
      <c r="B2049" s="1">
        <v>33.566330000000001</v>
      </c>
      <c r="C2049" s="1">
        <v>36.569000000000003</v>
      </c>
      <c r="D2049" s="1">
        <v>323</v>
      </c>
      <c r="E2049" s="86">
        <f t="shared" si="107"/>
        <v>317.60717598886532</v>
      </c>
      <c r="F2049" s="9">
        <f t="shared" si="106"/>
        <v>10175628080.308548</v>
      </c>
      <c r="G2049" s="1"/>
      <c r="H2049" s="1"/>
      <c r="I2049" s="1"/>
      <c r="J2049" s="1"/>
      <c r="K2049" s="1"/>
    </row>
    <row r="2050" spans="1:11">
      <c r="A2050" s="9">
        <f t="shared" si="105"/>
        <v>2014.9794000000002</v>
      </c>
      <c r="B2050" s="1">
        <v>33.582990000000002</v>
      </c>
      <c r="C2050" s="1">
        <v>36.752000000000002</v>
      </c>
      <c r="D2050" s="1">
        <v>314</v>
      </c>
      <c r="E2050" s="86">
        <f t="shared" si="107"/>
        <v>316.50508552818337</v>
      </c>
      <c r="F2050" s="9">
        <f t="shared" si="106"/>
        <v>10035124622.46847</v>
      </c>
      <c r="G2050" s="1"/>
      <c r="H2050" s="1"/>
      <c r="I2050" s="1"/>
      <c r="J2050" s="1"/>
      <c r="K2050" s="1"/>
    </row>
    <row r="2051" spans="1:11">
      <c r="A2051" s="9">
        <f t="shared" si="105"/>
        <v>2015.9796000000001</v>
      </c>
      <c r="B2051" s="1">
        <v>33.59966</v>
      </c>
      <c r="C2051" s="1">
        <v>36.389000000000003</v>
      </c>
      <c r="D2051" s="1">
        <v>321</v>
      </c>
      <c r="E2051" s="86">
        <f t="shared" si="107"/>
        <v>315.56469433370773</v>
      </c>
      <c r="F2051" s="9">
        <f t="shared" si="106"/>
        <v>9916390759.0433846</v>
      </c>
      <c r="G2051" s="1"/>
      <c r="H2051" s="1"/>
      <c r="I2051" s="1"/>
      <c r="J2051" s="1"/>
      <c r="K2051" s="1"/>
    </row>
    <row r="2052" spans="1:11">
      <c r="A2052" s="9">
        <f t="shared" si="105"/>
        <v>2016.9797999999998</v>
      </c>
      <c r="B2052" s="1">
        <v>33.616329999999998</v>
      </c>
      <c r="C2052" s="1">
        <v>36.389000000000003</v>
      </c>
      <c r="D2052" s="1">
        <v>277</v>
      </c>
      <c r="E2052" s="86">
        <f t="shared" si="107"/>
        <v>314.65664092342251</v>
      </c>
      <c r="F2052" s="9">
        <f t="shared" si="106"/>
        <v>9802742809.5574284</v>
      </c>
      <c r="G2052" s="1"/>
      <c r="H2052" s="1"/>
      <c r="I2052" s="1"/>
      <c r="J2052" s="1"/>
      <c r="K2052" s="1"/>
    </row>
    <row r="2053" spans="1:11">
      <c r="A2053" s="9">
        <f t="shared" si="105"/>
        <v>2017.9793999999999</v>
      </c>
      <c r="B2053" s="1">
        <v>33.632989999999999</v>
      </c>
      <c r="C2053" s="1">
        <v>36.298999999999999</v>
      </c>
      <c r="D2053" s="1">
        <v>317</v>
      </c>
      <c r="E2053" s="86">
        <f t="shared" si="107"/>
        <v>313.84920700623616</v>
      </c>
      <c r="F2053" s="9">
        <f t="shared" si="106"/>
        <v>9702510975.2282581</v>
      </c>
      <c r="G2053" s="1"/>
      <c r="H2053" s="1"/>
      <c r="I2053" s="1"/>
      <c r="J2053" s="1"/>
      <c r="K2053" s="1"/>
    </row>
    <row r="2054" spans="1:11">
      <c r="A2054" s="9">
        <f t="shared" si="105"/>
        <v>2018.9795999999999</v>
      </c>
      <c r="B2054" s="1">
        <v>33.649659999999997</v>
      </c>
      <c r="C2054" s="1">
        <v>36.569000000000003</v>
      </c>
      <c r="D2054" s="1">
        <v>254</v>
      </c>
      <c r="E2054" s="86">
        <f t="shared" si="107"/>
        <v>312.82388339037186</v>
      </c>
      <c r="F2054" s="9">
        <f t="shared" si="106"/>
        <v>9576341218.3268967</v>
      </c>
      <c r="G2054" s="1"/>
      <c r="H2054" s="1"/>
      <c r="I2054" s="1"/>
      <c r="J2054" s="1"/>
      <c r="K2054" s="1"/>
    </row>
    <row r="2055" spans="1:11">
      <c r="A2055" s="9">
        <f t="shared" si="105"/>
        <v>2019.9792</v>
      </c>
      <c r="B2055" s="1">
        <v>33.666319999999999</v>
      </c>
      <c r="C2055" s="1">
        <v>36.752000000000002</v>
      </c>
      <c r="D2055" s="1">
        <v>314</v>
      </c>
      <c r="E2055" s="86">
        <f t="shared" si="107"/>
        <v>311.88973851418939</v>
      </c>
      <c r="F2055" s="9">
        <f t="shared" si="106"/>
        <v>9462466284.1356144</v>
      </c>
      <c r="G2055" s="1"/>
      <c r="H2055" s="1"/>
      <c r="I2055" s="1"/>
      <c r="J2055" s="1"/>
      <c r="K2055" s="1"/>
    </row>
    <row r="2056" spans="1:11">
      <c r="A2056" s="9">
        <f t="shared" si="105"/>
        <v>2020.9793999999997</v>
      </c>
      <c r="B2056" s="1">
        <v>33.682989999999997</v>
      </c>
      <c r="C2056" s="1">
        <v>36.752000000000002</v>
      </c>
      <c r="D2056" s="1">
        <v>252</v>
      </c>
      <c r="E2056" s="86">
        <f t="shared" si="107"/>
        <v>310.73822016694407</v>
      </c>
      <c r="F2056" s="9">
        <f t="shared" si="106"/>
        <v>9323493996.265522</v>
      </c>
      <c r="G2056" s="1"/>
      <c r="H2056" s="1"/>
      <c r="I2056" s="1"/>
      <c r="J2056" s="1"/>
      <c r="K2056" s="1"/>
    </row>
    <row r="2057" spans="1:11">
      <c r="A2057" s="9">
        <f t="shared" si="105"/>
        <v>2021.9796000000001</v>
      </c>
      <c r="B2057" s="1">
        <v>33.699660000000002</v>
      </c>
      <c r="C2057" s="1">
        <v>36.569000000000003</v>
      </c>
      <c r="D2057" s="1">
        <v>306</v>
      </c>
      <c r="E2057" s="86">
        <f t="shared" si="107"/>
        <v>309.65374169256376</v>
      </c>
      <c r="F2057" s="9">
        <f t="shared" si="106"/>
        <v>9194017554.9395676</v>
      </c>
      <c r="G2057" s="1"/>
      <c r="H2057" s="1"/>
      <c r="I2057" s="1"/>
      <c r="J2057" s="1"/>
      <c r="K2057" s="1"/>
    </row>
    <row r="2058" spans="1:11">
      <c r="A2058" s="9">
        <f t="shared" si="105"/>
        <v>2022.9792000000002</v>
      </c>
      <c r="B2058" s="1">
        <v>33.716320000000003</v>
      </c>
      <c r="C2058" s="1">
        <v>36.478999999999999</v>
      </c>
      <c r="D2058" s="1">
        <v>267</v>
      </c>
      <c r="E2058" s="86">
        <f t="shared" si="107"/>
        <v>308.37576156236656</v>
      </c>
      <c r="F2058" s="9">
        <f t="shared" si="106"/>
        <v>9043175101.9753475</v>
      </c>
      <c r="G2058" s="1"/>
      <c r="H2058" s="1"/>
      <c r="I2058" s="1"/>
      <c r="J2058" s="1"/>
      <c r="K2058" s="1"/>
    </row>
    <row r="2059" spans="1:11">
      <c r="A2059" s="9">
        <f t="shared" si="105"/>
        <v>2023.9794000000002</v>
      </c>
      <c r="B2059" s="1">
        <v>33.732990000000001</v>
      </c>
      <c r="C2059" s="1">
        <v>35.945</v>
      </c>
      <c r="D2059" s="1">
        <v>324</v>
      </c>
      <c r="E2059" s="86">
        <f t="shared" si="107"/>
        <v>307.18377990372301</v>
      </c>
      <c r="F2059" s="9">
        <f t="shared" si="106"/>
        <v>8904163384.8086548</v>
      </c>
      <c r="G2059" s="1"/>
      <c r="H2059" s="1"/>
      <c r="I2059" s="1"/>
      <c r="J2059" s="1"/>
      <c r="K2059" s="1"/>
    </row>
    <row r="2060" spans="1:11">
      <c r="A2060" s="9">
        <f t="shared" si="105"/>
        <v>2024.9795999999999</v>
      </c>
      <c r="B2060" s="1">
        <v>33.749659999999999</v>
      </c>
      <c r="C2060" s="1">
        <v>35.597999999999999</v>
      </c>
      <c r="D2060" s="1">
        <v>334</v>
      </c>
      <c r="E2060" s="86">
        <f t="shared" si="107"/>
        <v>306.14810452651352</v>
      </c>
      <c r="F2060" s="9">
        <f t="shared" si="106"/>
        <v>8784687151.8873672</v>
      </c>
      <c r="G2060" s="1"/>
      <c r="H2060" s="1"/>
      <c r="I2060" s="1"/>
      <c r="J2060" s="1"/>
      <c r="K2060" s="1"/>
    </row>
    <row r="2061" spans="1:11">
      <c r="A2061" s="9">
        <f t="shared" si="105"/>
        <v>2025.9792</v>
      </c>
      <c r="B2061" s="1">
        <v>33.76632</v>
      </c>
      <c r="C2061" s="1">
        <v>35.006</v>
      </c>
      <c r="D2061" s="1">
        <v>365</v>
      </c>
      <c r="E2061" s="86">
        <f t="shared" si="107"/>
        <v>305.4228657167817</v>
      </c>
      <c r="F2061" s="9">
        <f t="shared" si="106"/>
        <v>8701741764.7361393</v>
      </c>
      <c r="G2061" s="1"/>
      <c r="H2061" s="1"/>
      <c r="I2061" s="1"/>
      <c r="J2061" s="1"/>
      <c r="K2061" s="1"/>
    </row>
    <row r="2062" spans="1:11">
      <c r="A2062" s="9">
        <f t="shared" si="105"/>
        <v>2026.9793999999999</v>
      </c>
      <c r="B2062" s="1">
        <v>33.782989999999998</v>
      </c>
      <c r="C2062" s="1">
        <v>34.514000000000003</v>
      </c>
      <c r="D2062" s="1">
        <v>392</v>
      </c>
      <c r="E2062" s="86">
        <f t="shared" si="107"/>
        <v>305.07649143087542</v>
      </c>
      <c r="F2062" s="9">
        <f t="shared" si="106"/>
        <v>8662334941.9834099</v>
      </c>
      <c r="G2062" s="1"/>
      <c r="H2062" s="1"/>
      <c r="I2062" s="1"/>
      <c r="J2062" s="1"/>
      <c r="K2062" s="1"/>
    </row>
    <row r="2063" spans="1:11">
      <c r="A2063" s="9">
        <f t="shared" si="105"/>
        <v>2027.9796000000001</v>
      </c>
      <c r="B2063" s="1">
        <v>33.799660000000003</v>
      </c>
      <c r="C2063" s="1">
        <v>34.194000000000003</v>
      </c>
      <c r="D2063" s="1">
        <v>360</v>
      </c>
      <c r="E2063" s="86">
        <f t="shared" si="107"/>
        <v>304.83983824388503</v>
      </c>
      <c r="F2063" s="9">
        <f t="shared" si="106"/>
        <v>8635488099.7515411</v>
      </c>
      <c r="G2063" s="1"/>
      <c r="H2063" s="1"/>
      <c r="I2063" s="1"/>
      <c r="J2063" s="1"/>
      <c r="K2063" s="1"/>
    </row>
    <row r="2064" spans="1:11">
      <c r="A2064" s="9">
        <f t="shared" si="105"/>
        <v>2028.9791999999998</v>
      </c>
      <c r="B2064" s="1">
        <v>33.816319999999997</v>
      </c>
      <c r="C2064" s="1">
        <v>33.878999999999998</v>
      </c>
      <c r="D2064" s="1">
        <v>360</v>
      </c>
      <c r="E2064" s="86">
        <f t="shared" si="107"/>
        <v>304.90446607127848</v>
      </c>
      <c r="F2064" s="9">
        <f t="shared" si="106"/>
        <v>8642813524.6839867</v>
      </c>
      <c r="G2064" s="1"/>
      <c r="H2064" s="1"/>
      <c r="I2064" s="1"/>
      <c r="J2064" s="1"/>
      <c r="K2064" s="1"/>
    </row>
    <row r="2065" spans="1:11">
      <c r="A2065" s="9">
        <f t="shared" si="105"/>
        <v>2029.9794000000002</v>
      </c>
      <c r="B2065" s="1">
        <v>33.832990000000002</v>
      </c>
      <c r="C2065" s="1">
        <v>33.723999999999997</v>
      </c>
      <c r="D2065" s="1">
        <v>399</v>
      </c>
      <c r="E2065" s="86">
        <f t="shared" si="107"/>
        <v>305.31489175810322</v>
      </c>
      <c r="F2065" s="9">
        <f t="shared" si="106"/>
        <v>8689443230.5544205</v>
      </c>
      <c r="G2065" s="1"/>
      <c r="H2065" s="1"/>
      <c r="I2065" s="1"/>
      <c r="J2065" s="1"/>
      <c r="K2065" s="1"/>
    </row>
    <row r="2066" spans="1:11">
      <c r="A2066" s="9">
        <f t="shared" si="105"/>
        <v>2030.9796000000001</v>
      </c>
      <c r="B2066" s="1">
        <v>33.84966</v>
      </c>
      <c r="C2066" s="1">
        <v>33.646999999999998</v>
      </c>
      <c r="D2066" s="1">
        <v>455</v>
      </c>
      <c r="E2066" s="86">
        <f t="shared" si="107"/>
        <v>306.25066931517222</v>
      </c>
      <c r="F2066" s="9">
        <f t="shared" si="106"/>
        <v>8796465143.5730877</v>
      </c>
      <c r="G2066" s="1"/>
      <c r="H2066" s="1"/>
      <c r="I2066" s="1"/>
      <c r="J2066" s="1"/>
      <c r="K2066" s="1"/>
    </row>
    <row r="2067" spans="1:11">
      <c r="A2067" s="9">
        <f t="shared" si="105"/>
        <v>2031.9792000000002</v>
      </c>
      <c r="B2067" s="1">
        <v>33.866320000000002</v>
      </c>
      <c r="C2067" s="1">
        <v>33.878999999999998</v>
      </c>
      <c r="D2067" s="1">
        <v>404</v>
      </c>
      <c r="E2067" s="86">
        <f t="shared" si="107"/>
        <v>307.511387060159</v>
      </c>
      <c r="F2067" s="9">
        <f t="shared" si="106"/>
        <v>8942208850.4080162</v>
      </c>
      <c r="G2067" s="1"/>
      <c r="H2067" s="1"/>
      <c r="I2067" s="1"/>
      <c r="J2067" s="1"/>
      <c r="K2067" s="1"/>
    </row>
    <row r="2068" spans="1:11">
      <c r="A2068" s="9">
        <f t="shared" si="105"/>
        <v>2032.9793999999999</v>
      </c>
      <c r="B2068" s="1">
        <v>33.882989999999999</v>
      </c>
      <c r="C2068" s="1">
        <v>34.036000000000001</v>
      </c>
      <c r="D2068" s="1">
        <v>349</v>
      </c>
      <c r="E2068" s="86">
        <f t="shared" si="107"/>
        <v>308.86281882476214</v>
      </c>
      <c r="F2068" s="9">
        <f t="shared" si="106"/>
        <v>9100442768.764883</v>
      </c>
      <c r="G2068" s="1"/>
      <c r="H2068" s="1"/>
      <c r="I2068" s="1"/>
      <c r="J2068" s="1"/>
      <c r="K2068" s="1"/>
    </row>
    <row r="2069" spans="1:11">
      <c r="A2069" s="9">
        <f t="shared" si="105"/>
        <v>2033.979</v>
      </c>
      <c r="B2069" s="1">
        <v>33.899650000000001</v>
      </c>
      <c r="C2069" s="1">
        <v>33.802</v>
      </c>
      <c r="D2069" s="1">
        <v>340</v>
      </c>
      <c r="E2069" s="86">
        <f t="shared" si="107"/>
        <v>310.3472173767035</v>
      </c>
      <c r="F2069" s="9">
        <f t="shared" si="106"/>
        <v>9276655378.2412395</v>
      </c>
      <c r="G2069" s="1"/>
      <c r="H2069" s="1"/>
      <c r="I2069" s="1"/>
      <c r="J2069" s="1"/>
      <c r="K2069" s="1"/>
    </row>
    <row r="2070" spans="1:11">
      <c r="A2070" s="9">
        <f t="shared" si="105"/>
        <v>2034.9792</v>
      </c>
      <c r="B2070" s="1">
        <v>33.916319999999999</v>
      </c>
      <c r="C2070" s="1">
        <v>33.723999999999997</v>
      </c>
      <c r="D2070" s="1">
        <v>390</v>
      </c>
      <c r="E2070" s="86">
        <f t="shared" si="107"/>
        <v>312.03435450157247</v>
      </c>
      <c r="F2070" s="9">
        <f t="shared" si="106"/>
        <v>9480028592.7236328</v>
      </c>
      <c r="G2070" s="1"/>
      <c r="H2070" s="1"/>
      <c r="I2070" s="1"/>
      <c r="J2070" s="1"/>
      <c r="K2070" s="1"/>
    </row>
    <row r="2071" spans="1:11">
      <c r="A2071" s="9">
        <f t="shared" si="105"/>
        <v>2035.9793999999997</v>
      </c>
      <c r="B2071" s="1">
        <v>33.932989999999997</v>
      </c>
      <c r="C2071" s="1">
        <v>33.957000000000001</v>
      </c>
      <c r="D2071" s="1">
        <v>380</v>
      </c>
      <c r="E2071" s="86">
        <f t="shared" si="107"/>
        <v>313.97325030914379</v>
      </c>
      <c r="F2071" s="9">
        <f t="shared" si="106"/>
        <v>9717859049.1510849</v>
      </c>
      <c r="G2071" s="1"/>
      <c r="H2071" s="1"/>
      <c r="I2071" s="1"/>
      <c r="J2071" s="1"/>
      <c r="K2071" s="1"/>
    </row>
    <row r="2072" spans="1:11">
      <c r="A2072" s="9">
        <f t="shared" si="105"/>
        <v>2036.9789999999998</v>
      </c>
      <c r="B2072" s="1">
        <v>33.949649999999998</v>
      </c>
      <c r="C2072" s="1">
        <v>34.273000000000003</v>
      </c>
      <c r="D2072" s="1">
        <v>393</v>
      </c>
      <c r="E2072" s="86">
        <f t="shared" si="107"/>
        <v>315.97223105459426</v>
      </c>
      <c r="F2072" s="9">
        <f t="shared" si="106"/>
        <v>9967716257.6683712</v>
      </c>
      <c r="G2072" s="1"/>
      <c r="H2072" s="1"/>
      <c r="I2072" s="1"/>
      <c r="J2072" s="1"/>
      <c r="K2072" s="1"/>
    </row>
    <row r="2073" spans="1:11">
      <c r="A2073" s="9">
        <f t="shared" si="105"/>
        <v>2037.9792000000002</v>
      </c>
      <c r="B2073" s="1">
        <v>33.966320000000003</v>
      </c>
      <c r="C2073" s="1">
        <v>34.594999999999999</v>
      </c>
      <c r="D2073" s="1">
        <v>331</v>
      </c>
      <c r="E2073" s="86">
        <f t="shared" si="107"/>
        <v>317.88513635808698</v>
      </c>
      <c r="F2073" s="9">
        <f t="shared" si="106"/>
        <v>10211296500.22789</v>
      </c>
      <c r="G2073" s="1"/>
      <c r="H2073" s="1"/>
      <c r="I2073" s="1"/>
      <c r="J2073" s="1"/>
      <c r="K2073" s="1"/>
    </row>
    <row r="2074" spans="1:11">
      <c r="A2074" s="9">
        <f t="shared" si="105"/>
        <v>2038.9794000000002</v>
      </c>
      <c r="B2074" s="1">
        <v>33.982990000000001</v>
      </c>
      <c r="C2074" s="1">
        <v>34.923000000000002</v>
      </c>
      <c r="D2074" s="1">
        <v>354</v>
      </c>
      <c r="E2074" s="86">
        <f t="shared" si="107"/>
        <v>319.74627971515719</v>
      </c>
      <c r="F2074" s="9">
        <f t="shared" si="106"/>
        <v>10452543905.298126</v>
      </c>
      <c r="G2074" s="1"/>
      <c r="H2074" s="1"/>
      <c r="I2074" s="1"/>
      <c r="J2074" s="1"/>
      <c r="K2074" s="1"/>
    </row>
    <row r="2075" spans="1:11">
      <c r="A2075" s="9">
        <f t="shared" si="105"/>
        <v>2039.9790000000003</v>
      </c>
      <c r="B2075" s="1">
        <v>33.999650000000003</v>
      </c>
      <c r="C2075" s="1">
        <v>35.341999999999999</v>
      </c>
      <c r="D2075" s="1">
        <v>309</v>
      </c>
      <c r="E2075" s="86">
        <f t="shared" si="107"/>
        <v>321.448873583222</v>
      </c>
      <c r="F2075" s="9">
        <f t="shared" si="106"/>
        <v>10676960425.634886</v>
      </c>
      <c r="G2075" s="1"/>
      <c r="H2075" s="1"/>
      <c r="I2075" s="1"/>
      <c r="J2075" s="1"/>
      <c r="K2075" s="1"/>
    </row>
    <row r="2076" spans="1:11">
      <c r="A2076" s="9">
        <f t="shared" si="105"/>
        <v>2040.9792</v>
      </c>
      <c r="B2076" s="1">
        <v>34.01632</v>
      </c>
      <c r="C2076" s="1">
        <v>35.683999999999997</v>
      </c>
      <c r="D2076" s="1">
        <v>261</v>
      </c>
      <c r="E2076" s="86">
        <f t="shared" si="107"/>
        <v>322.83588330758954</v>
      </c>
      <c r="F2076" s="9">
        <f t="shared" si="106"/>
        <v>10862435302.974047</v>
      </c>
      <c r="G2076" s="1"/>
      <c r="H2076" s="1"/>
      <c r="I2076" s="1"/>
      <c r="J2076" s="1"/>
      <c r="K2076" s="1"/>
    </row>
    <row r="2077" spans="1:11">
      <c r="A2077" s="9">
        <f t="shared" si="105"/>
        <v>2041.9793999999999</v>
      </c>
      <c r="B2077" s="1">
        <v>34.032989999999998</v>
      </c>
      <c r="C2077" s="1">
        <v>35.945</v>
      </c>
      <c r="D2077" s="1">
        <v>284</v>
      </c>
      <c r="E2077" s="86">
        <f t="shared" si="107"/>
        <v>324.13773843777494</v>
      </c>
      <c r="F2077" s="9">
        <f t="shared" si="106"/>
        <v>11038711691.333767</v>
      </c>
      <c r="G2077" s="1"/>
      <c r="H2077" s="1"/>
      <c r="I2077" s="1"/>
      <c r="J2077" s="1"/>
      <c r="K2077" s="1"/>
    </row>
    <row r="2078" spans="1:11">
      <c r="A2078" s="9">
        <f t="shared" si="105"/>
        <v>2042.979</v>
      </c>
      <c r="B2078" s="1">
        <v>34.04965</v>
      </c>
      <c r="C2078" s="1">
        <v>36.298999999999999</v>
      </c>
      <c r="D2078" s="1">
        <v>262</v>
      </c>
      <c r="E2078" s="86">
        <f t="shared" si="107"/>
        <v>325.17022009640766</v>
      </c>
      <c r="F2078" s="9">
        <f t="shared" si="106"/>
        <v>11180032341.231529</v>
      </c>
      <c r="G2078" s="1"/>
      <c r="H2078" s="1"/>
      <c r="I2078" s="1"/>
      <c r="J2078" s="1"/>
      <c r="K2078" s="1"/>
    </row>
    <row r="2079" spans="1:11">
      <c r="A2079" s="9">
        <f t="shared" si="105"/>
        <v>2043.9791999999998</v>
      </c>
      <c r="B2079" s="1">
        <v>34.066319999999997</v>
      </c>
      <c r="C2079" s="1">
        <v>36.478999999999999</v>
      </c>
      <c r="D2079" s="1">
        <v>271</v>
      </c>
      <c r="E2079" s="86">
        <f t="shared" si="107"/>
        <v>326.17558778129938</v>
      </c>
      <c r="F2079" s="9">
        <f t="shared" si="106"/>
        <v>11318941482.903496</v>
      </c>
      <c r="G2079" s="1"/>
      <c r="H2079" s="1"/>
      <c r="I2079" s="1"/>
      <c r="J2079" s="1"/>
      <c r="K2079" s="1"/>
    </row>
    <row r="2080" spans="1:11">
      <c r="A2080" s="9">
        <f t="shared" si="105"/>
        <v>2044.9787999999999</v>
      </c>
      <c r="B2080" s="1">
        <v>34.082979999999999</v>
      </c>
      <c r="C2080" s="1">
        <v>36.659999999999997</v>
      </c>
      <c r="D2080" s="1">
        <v>248</v>
      </c>
      <c r="E2080" s="86">
        <f t="shared" si="107"/>
        <v>326.90054256735328</v>
      </c>
      <c r="F2080" s="9">
        <f t="shared" si="106"/>
        <v>11419906957.992069</v>
      </c>
      <c r="G2080" s="1"/>
      <c r="H2080" s="1"/>
      <c r="I2080" s="1"/>
      <c r="J2080" s="1"/>
      <c r="K2080" s="1"/>
    </row>
    <row r="2081" spans="1:11">
      <c r="A2081" s="9">
        <f t="shared" si="105"/>
        <v>2045.9789999999998</v>
      </c>
      <c r="B2081" s="1">
        <v>34.099649999999997</v>
      </c>
      <c r="C2081" s="1">
        <v>37.029000000000003</v>
      </c>
      <c r="D2081" s="1">
        <v>289</v>
      </c>
      <c r="E2081" s="86">
        <f t="shared" si="107"/>
        <v>327.68357775447993</v>
      </c>
      <c r="F2081" s="9">
        <f t="shared" si="106"/>
        <v>11529718578.494535</v>
      </c>
      <c r="G2081" s="1"/>
      <c r="H2081" s="1"/>
      <c r="I2081" s="1"/>
      <c r="J2081" s="1"/>
      <c r="K2081" s="1"/>
    </row>
    <row r="2082" spans="1:11">
      <c r="A2082" s="9">
        <f t="shared" si="105"/>
        <v>2046.9792000000002</v>
      </c>
      <c r="B2082" s="1">
        <v>34.116320000000002</v>
      </c>
      <c r="C2082" s="1">
        <v>36.569000000000003</v>
      </c>
      <c r="D2082" s="1">
        <v>264</v>
      </c>
      <c r="E2082" s="86">
        <f t="shared" si="107"/>
        <v>328.27714869644302</v>
      </c>
      <c r="F2082" s="9">
        <f t="shared" si="106"/>
        <v>11613486262.15176</v>
      </c>
      <c r="G2082" s="1"/>
      <c r="H2082" s="1"/>
      <c r="I2082" s="1"/>
      <c r="J2082" s="1"/>
      <c r="K2082" s="1"/>
    </row>
    <row r="2083" spans="1:11">
      <c r="A2083" s="9">
        <f t="shared" si="105"/>
        <v>2047.9788000000003</v>
      </c>
      <c r="B2083" s="1">
        <v>34.132980000000003</v>
      </c>
      <c r="C2083" s="1">
        <v>37.122</v>
      </c>
      <c r="D2083" s="1">
        <v>300</v>
      </c>
      <c r="E2083" s="86">
        <f t="shared" si="107"/>
        <v>328.92659879671663</v>
      </c>
      <c r="F2083" s="9">
        <f t="shared" si="106"/>
        <v>11705661933.671322</v>
      </c>
      <c r="G2083" s="1"/>
      <c r="H2083" s="1"/>
      <c r="I2083" s="1"/>
      <c r="J2083" s="1"/>
      <c r="K2083" s="1"/>
    </row>
    <row r="2084" spans="1:11">
      <c r="A2084" s="9">
        <f t="shared" si="105"/>
        <v>2048.9790000000003</v>
      </c>
      <c r="B2084" s="1">
        <v>34.149650000000001</v>
      </c>
      <c r="C2084" s="1">
        <v>37.029000000000003</v>
      </c>
      <c r="D2084" s="1">
        <v>257</v>
      </c>
      <c r="E2084" s="86">
        <f t="shared" si="107"/>
        <v>329.31993735081534</v>
      </c>
      <c r="F2084" s="9">
        <f t="shared" si="106"/>
        <v>11761754127.188063</v>
      </c>
      <c r="G2084" s="1"/>
      <c r="H2084" s="1"/>
      <c r="I2084" s="1"/>
      <c r="J2084" s="1"/>
      <c r="K2084" s="1"/>
    </row>
    <row r="2085" spans="1:11">
      <c r="A2085" s="9">
        <f t="shared" ref="A2085:A2148" si="108">B2085*60</f>
        <v>2049.9791999999998</v>
      </c>
      <c r="B2085" s="1">
        <v>34.166319999999999</v>
      </c>
      <c r="C2085" s="1">
        <v>37.405000000000001</v>
      </c>
      <c r="D2085" s="1">
        <v>313</v>
      </c>
      <c r="E2085" s="86">
        <f t="shared" si="107"/>
        <v>329.61840370844493</v>
      </c>
      <c r="F2085" s="9">
        <f t="shared" ref="F2085:F2148" si="109">E2085^4</f>
        <v>11804451368.272873</v>
      </c>
      <c r="G2085" s="1"/>
      <c r="H2085" s="1"/>
      <c r="I2085" s="1"/>
      <c r="J2085" s="1"/>
      <c r="K2085" s="1"/>
    </row>
    <row r="2086" spans="1:11">
      <c r="A2086" s="9">
        <f t="shared" si="108"/>
        <v>2050.9787999999999</v>
      </c>
      <c r="B2086" s="1">
        <v>34.182980000000001</v>
      </c>
      <c r="C2086" s="1">
        <v>37.405000000000001</v>
      </c>
      <c r="D2086" s="1">
        <v>249</v>
      </c>
      <c r="E2086" s="86">
        <f t="shared" si="107"/>
        <v>329.53698803856457</v>
      </c>
      <c r="F2086" s="9">
        <f t="shared" si="109"/>
        <v>11792792901.531567</v>
      </c>
      <c r="G2086" s="1"/>
      <c r="H2086" s="1"/>
      <c r="I2086" s="1"/>
      <c r="J2086" s="1"/>
      <c r="K2086" s="1"/>
    </row>
    <row r="2087" spans="1:11">
      <c r="A2087" s="9">
        <f t="shared" si="108"/>
        <v>2051.9789999999998</v>
      </c>
      <c r="B2087" s="1">
        <v>34.199649999999998</v>
      </c>
      <c r="C2087" s="1">
        <v>37.405000000000001</v>
      </c>
      <c r="D2087" s="1">
        <v>249</v>
      </c>
      <c r="E2087" s="86">
        <f t="shared" si="107"/>
        <v>329.02183511252116</v>
      </c>
      <c r="F2087" s="9">
        <f t="shared" si="109"/>
        <v>11719224696.660812</v>
      </c>
      <c r="G2087" s="1"/>
      <c r="H2087" s="1"/>
      <c r="I2087" s="1"/>
      <c r="J2087" s="1"/>
      <c r="K2087" s="1"/>
    </row>
    <row r="2088" spans="1:11">
      <c r="A2088" s="9">
        <f t="shared" si="108"/>
        <v>2052.9792000000002</v>
      </c>
      <c r="B2088" s="1">
        <v>34.216320000000003</v>
      </c>
      <c r="C2088" s="1">
        <v>37.31</v>
      </c>
      <c r="D2088" s="1">
        <v>280</v>
      </c>
      <c r="E2088" s="86">
        <f t="shared" si="107"/>
        <v>328.3001554884811</v>
      </c>
      <c r="F2088" s="9">
        <f t="shared" si="109"/>
        <v>11616742256.715343</v>
      </c>
      <c r="G2088" s="1"/>
      <c r="H2088" s="1"/>
      <c r="I2088" s="1"/>
      <c r="J2088" s="1"/>
      <c r="K2088" s="1"/>
    </row>
    <row r="2089" spans="1:11">
      <c r="A2089" s="9">
        <f t="shared" si="108"/>
        <v>2053.9787999999999</v>
      </c>
      <c r="B2089" s="1">
        <v>34.232979999999998</v>
      </c>
      <c r="C2089" s="1">
        <v>37.5</v>
      </c>
      <c r="D2089" s="1">
        <v>254</v>
      </c>
      <c r="E2089" s="86">
        <f t="shared" si="107"/>
        <v>327.30783583552102</v>
      </c>
      <c r="F2089" s="9">
        <f t="shared" si="109"/>
        <v>11476926760.676849</v>
      </c>
      <c r="G2089" s="1"/>
      <c r="H2089" s="1"/>
      <c r="I2089" s="1"/>
      <c r="J2089" s="1"/>
      <c r="K2089" s="1"/>
    </row>
    <row r="2090" spans="1:11">
      <c r="A2090" s="9">
        <f t="shared" si="108"/>
        <v>2054.9790000000003</v>
      </c>
      <c r="B2090" s="1">
        <v>34.249650000000003</v>
      </c>
      <c r="C2090" s="1">
        <v>37.595999999999997</v>
      </c>
      <c r="D2090" s="1">
        <v>261</v>
      </c>
      <c r="E2090" s="86">
        <f t="shared" si="107"/>
        <v>325.96723307894246</v>
      </c>
      <c r="F2090" s="9">
        <f t="shared" si="109"/>
        <v>11290047892.74474</v>
      </c>
      <c r="G2090" s="1"/>
      <c r="H2090" s="1"/>
      <c r="I2090" s="1"/>
      <c r="J2090" s="1"/>
      <c r="K2090" s="1"/>
    </row>
    <row r="2091" spans="1:11">
      <c r="A2091" s="9">
        <f t="shared" si="108"/>
        <v>2055.9792000000002</v>
      </c>
      <c r="B2091" s="1">
        <v>34.26632</v>
      </c>
      <c r="C2091" s="1">
        <v>37.5</v>
      </c>
      <c r="D2091" s="1">
        <v>264</v>
      </c>
      <c r="E2091" s="86">
        <f t="shared" si="107"/>
        <v>324.1420613036392</v>
      </c>
      <c r="F2091" s="9">
        <f t="shared" si="109"/>
        <v>11039300574.625162</v>
      </c>
      <c r="G2091" s="1"/>
      <c r="H2091" s="1"/>
      <c r="I2091" s="1"/>
      <c r="J2091" s="1"/>
      <c r="K2091" s="1"/>
    </row>
    <row r="2092" spans="1:11">
      <c r="A2092" s="9">
        <f t="shared" si="108"/>
        <v>2056.9788000000003</v>
      </c>
      <c r="B2092" s="1">
        <v>34.282980000000002</v>
      </c>
      <c r="C2092" s="1">
        <v>37.31</v>
      </c>
      <c r="D2092" s="1">
        <v>263</v>
      </c>
      <c r="E2092" s="86">
        <f t="shared" si="107"/>
        <v>322.02344120335925</v>
      </c>
      <c r="F2092" s="9">
        <f t="shared" si="109"/>
        <v>10753502653.171608</v>
      </c>
      <c r="G2092" s="1"/>
      <c r="H2092" s="1"/>
      <c r="I2092" s="1"/>
      <c r="J2092" s="1"/>
      <c r="K2092" s="1"/>
    </row>
    <row r="2093" spans="1:11">
      <c r="A2093" s="9">
        <f t="shared" si="108"/>
        <v>2057.9789999999998</v>
      </c>
      <c r="B2093" s="1">
        <v>34.29965</v>
      </c>
      <c r="C2093" s="1">
        <v>37.31</v>
      </c>
      <c r="D2093" s="1">
        <v>287</v>
      </c>
      <c r="E2093" s="86">
        <f t="shared" si="107"/>
        <v>319.87702264925468</v>
      </c>
      <c r="F2093" s="9">
        <f t="shared" si="109"/>
        <v>10469650402.137398</v>
      </c>
      <c r="G2093" s="1"/>
      <c r="H2093" s="1"/>
      <c r="I2093" s="1"/>
      <c r="J2093" s="1"/>
      <c r="K2093" s="1"/>
    </row>
    <row r="2094" spans="1:11">
      <c r="A2094" s="9">
        <f t="shared" si="108"/>
        <v>2058.9791999999998</v>
      </c>
      <c r="B2094" s="1">
        <v>34.316319999999997</v>
      </c>
      <c r="C2094" s="1">
        <v>37.216000000000001</v>
      </c>
      <c r="D2094" s="1">
        <v>248</v>
      </c>
      <c r="E2094" s="86">
        <f t="shared" si="107"/>
        <v>317.61263629161971</v>
      </c>
      <c r="F2094" s="9">
        <f t="shared" si="109"/>
        <v>10176327855.969612</v>
      </c>
      <c r="G2094" s="1"/>
      <c r="H2094" s="1"/>
      <c r="I2094" s="1"/>
      <c r="J2094" s="1"/>
      <c r="K2094" s="1"/>
    </row>
    <row r="2095" spans="1:11">
      <c r="A2095" s="9">
        <f t="shared" si="108"/>
        <v>2059.9787999999999</v>
      </c>
      <c r="B2095" s="1">
        <v>34.332979999999999</v>
      </c>
      <c r="C2095" s="1">
        <v>36.844000000000001</v>
      </c>
      <c r="D2095" s="1">
        <v>294</v>
      </c>
      <c r="E2095" s="86">
        <f t="shared" si="107"/>
        <v>315.22704888457201</v>
      </c>
      <c r="F2095" s="9">
        <f t="shared" si="109"/>
        <v>9874017776.9753246</v>
      </c>
      <c r="G2095" s="1"/>
      <c r="H2095" s="1"/>
      <c r="I2095" s="1"/>
      <c r="J2095" s="1"/>
      <c r="K2095" s="1"/>
    </row>
    <row r="2096" spans="1:11">
      <c r="A2096" s="9">
        <f t="shared" si="108"/>
        <v>2060.9789999999998</v>
      </c>
      <c r="B2096" s="1">
        <v>34.349649999999997</v>
      </c>
      <c r="C2096" s="1">
        <v>36.936</v>
      </c>
      <c r="D2096" s="1">
        <v>264</v>
      </c>
      <c r="E2096" s="86">
        <f t="shared" si="107"/>
        <v>312.66804512422033</v>
      </c>
      <c r="F2096" s="9">
        <f t="shared" si="109"/>
        <v>9557273037.2078171</v>
      </c>
      <c r="G2096" s="1"/>
      <c r="H2096" s="1"/>
      <c r="I2096" s="1"/>
      <c r="J2096" s="1"/>
      <c r="K2096" s="1"/>
    </row>
    <row r="2097" spans="1:11">
      <c r="A2097" s="9">
        <f t="shared" si="108"/>
        <v>2061.9785999999999</v>
      </c>
      <c r="B2097" s="1">
        <v>34.366309999999999</v>
      </c>
      <c r="C2097" s="1">
        <v>36.659999999999997</v>
      </c>
      <c r="D2097" s="1">
        <v>334</v>
      </c>
      <c r="E2097" s="86">
        <f t="shared" si="107"/>
        <v>310.12434934543415</v>
      </c>
      <c r="F2097" s="9">
        <f t="shared" si="109"/>
        <v>9250036883.6110573</v>
      </c>
      <c r="G2097" s="1"/>
      <c r="H2097" s="1"/>
      <c r="I2097" s="1"/>
      <c r="J2097" s="1"/>
      <c r="K2097" s="1"/>
    </row>
    <row r="2098" spans="1:11">
      <c r="A2098" s="9">
        <f t="shared" si="108"/>
        <v>2062.9788000000003</v>
      </c>
      <c r="B2098" s="1">
        <v>34.382980000000003</v>
      </c>
      <c r="C2098" s="1">
        <v>36.752000000000002</v>
      </c>
      <c r="D2098" s="1">
        <v>273</v>
      </c>
      <c r="E2098" s="86">
        <f t="shared" si="107"/>
        <v>307.59786093424691</v>
      </c>
      <c r="F2098" s="9">
        <f t="shared" si="109"/>
        <v>8952271484.9173813</v>
      </c>
      <c r="G2098" s="1"/>
      <c r="H2098" s="1"/>
      <c r="I2098" s="1"/>
      <c r="J2098" s="1"/>
      <c r="K2098" s="1"/>
    </row>
    <row r="2099" spans="1:11">
      <c r="A2099" s="9">
        <f t="shared" si="108"/>
        <v>2063.9790000000003</v>
      </c>
      <c r="B2099" s="1">
        <v>34.399650000000001</v>
      </c>
      <c r="C2099" s="1">
        <v>37.216000000000001</v>
      </c>
      <c r="D2099" s="1">
        <v>339</v>
      </c>
      <c r="E2099" s="86">
        <f t="shared" si="107"/>
        <v>305.21956393930486</v>
      </c>
      <c r="F2099" s="9">
        <f t="shared" si="109"/>
        <v>8678595966.6452007</v>
      </c>
      <c r="G2099" s="1"/>
      <c r="H2099" s="1"/>
      <c r="I2099" s="1"/>
      <c r="J2099" s="1"/>
      <c r="K2099" s="1"/>
    </row>
    <row r="2100" spans="1:11">
      <c r="A2100" s="9">
        <f t="shared" si="108"/>
        <v>2064.9786000000004</v>
      </c>
      <c r="B2100" s="1">
        <v>34.416310000000003</v>
      </c>
      <c r="C2100" s="1">
        <v>37.216000000000001</v>
      </c>
      <c r="D2100" s="1">
        <v>266</v>
      </c>
      <c r="E2100" s="86">
        <f t="shared" si="107"/>
        <v>302.89190517474293</v>
      </c>
      <c r="F2100" s="9">
        <f t="shared" si="109"/>
        <v>8416870933.6099062</v>
      </c>
      <c r="G2100" s="1"/>
      <c r="H2100" s="1"/>
      <c r="I2100" s="1"/>
      <c r="J2100" s="1"/>
      <c r="K2100" s="1"/>
    </row>
    <row r="2101" spans="1:11">
      <c r="A2101" s="9">
        <f t="shared" si="108"/>
        <v>2065.9787999999999</v>
      </c>
      <c r="B2101" s="1">
        <v>34.432980000000001</v>
      </c>
      <c r="C2101" s="1">
        <v>37.5</v>
      </c>
      <c r="D2101" s="1">
        <v>363</v>
      </c>
      <c r="E2101" s="86">
        <f t="shared" si="107"/>
        <v>301.05714323822423</v>
      </c>
      <c r="F2101" s="9">
        <f t="shared" si="109"/>
        <v>8214776366.6580725</v>
      </c>
      <c r="G2101" s="1"/>
      <c r="H2101" s="1"/>
      <c r="I2101" s="1"/>
      <c r="J2101" s="1"/>
      <c r="K2101" s="1"/>
    </row>
    <row r="2102" spans="1:11">
      <c r="A2102" s="9">
        <f t="shared" si="108"/>
        <v>2066.9789999999998</v>
      </c>
      <c r="B2102" s="1">
        <v>34.449649999999998</v>
      </c>
      <c r="C2102" s="1">
        <v>37.692</v>
      </c>
      <c r="D2102" s="1">
        <v>290</v>
      </c>
      <c r="E2102" s="86">
        <f t="shared" si="107"/>
        <v>299.38197837374543</v>
      </c>
      <c r="F2102" s="9">
        <f t="shared" si="109"/>
        <v>8033459634.6402969</v>
      </c>
      <c r="G2102" s="1"/>
      <c r="H2102" s="1"/>
      <c r="I2102" s="1"/>
      <c r="J2102" s="1"/>
      <c r="K2102" s="1"/>
    </row>
    <row r="2103" spans="1:11">
      <c r="A2103" s="9">
        <f t="shared" si="108"/>
        <v>2067.9785999999999</v>
      </c>
      <c r="B2103" s="1">
        <v>34.46631</v>
      </c>
      <c r="C2103" s="1">
        <v>38.081000000000003</v>
      </c>
      <c r="D2103" s="1">
        <v>437</v>
      </c>
      <c r="E2103" s="86">
        <f t="shared" si="107"/>
        <v>298.37413388345732</v>
      </c>
      <c r="F2103" s="9">
        <f t="shared" si="109"/>
        <v>7925828766.8841267</v>
      </c>
      <c r="G2103" s="1"/>
      <c r="H2103" s="1"/>
      <c r="I2103" s="1"/>
      <c r="J2103" s="1"/>
      <c r="K2103" s="1"/>
    </row>
    <row r="2104" spans="1:11">
      <c r="A2104" s="9">
        <f t="shared" si="108"/>
        <v>2068.9787999999999</v>
      </c>
      <c r="B2104" s="1">
        <v>34.482979999999998</v>
      </c>
      <c r="C2104" s="1">
        <v>38.783000000000001</v>
      </c>
      <c r="D2104" s="1">
        <v>350</v>
      </c>
      <c r="E2104" s="86">
        <f t="shared" si="107"/>
        <v>297.68689281549905</v>
      </c>
      <c r="F2104" s="9">
        <f t="shared" si="109"/>
        <v>7853058852.2803326</v>
      </c>
      <c r="G2104" s="1"/>
      <c r="H2104" s="1"/>
      <c r="I2104" s="1"/>
      <c r="J2104" s="1"/>
      <c r="K2104" s="1"/>
    </row>
    <row r="2105" spans="1:11">
      <c r="A2105" s="9">
        <f t="shared" si="108"/>
        <v>2069.9790000000003</v>
      </c>
      <c r="B2105" s="1">
        <v>34.499650000000003</v>
      </c>
      <c r="C2105" s="1">
        <v>38.988</v>
      </c>
      <c r="D2105" s="1">
        <v>326</v>
      </c>
      <c r="E2105" s="86">
        <f t="shared" si="107"/>
        <v>297.29251644507605</v>
      </c>
      <c r="F2105" s="9">
        <f t="shared" si="109"/>
        <v>7811526465.54879</v>
      </c>
      <c r="G2105" s="1"/>
      <c r="H2105" s="1"/>
      <c r="I2105" s="1"/>
      <c r="J2105" s="1"/>
      <c r="K2105" s="1"/>
    </row>
    <row r="2106" spans="1:11">
      <c r="A2106" s="9">
        <f t="shared" si="108"/>
        <v>2070.9785999999999</v>
      </c>
      <c r="B2106" s="1">
        <v>34.516309999999997</v>
      </c>
      <c r="C2106" s="1">
        <v>39.299999999999997</v>
      </c>
      <c r="D2106" s="1">
        <v>362</v>
      </c>
      <c r="E2106" s="86">
        <f t="shared" si="107"/>
        <v>297.15309210314712</v>
      </c>
      <c r="F2106" s="9">
        <f t="shared" si="109"/>
        <v>7796882961.8666782</v>
      </c>
      <c r="G2106" s="1"/>
      <c r="H2106" s="1"/>
      <c r="I2106" s="1"/>
      <c r="J2106" s="1"/>
      <c r="K2106" s="1"/>
    </row>
    <row r="2107" spans="1:11">
      <c r="A2107" s="9">
        <f t="shared" si="108"/>
        <v>2071.9788000000003</v>
      </c>
      <c r="B2107" s="1">
        <v>34.532980000000002</v>
      </c>
      <c r="C2107" s="1">
        <v>39.299999999999997</v>
      </c>
      <c r="D2107" s="1">
        <v>317</v>
      </c>
      <c r="E2107" s="86">
        <f t="shared" si="107"/>
        <v>297.18746963367425</v>
      </c>
      <c r="F2107" s="9">
        <f t="shared" si="109"/>
        <v>7800491661.981225</v>
      </c>
      <c r="G2107" s="1"/>
      <c r="H2107" s="1"/>
      <c r="I2107" s="1"/>
      <c r="J2107" s="1"/>
      <c r="K2107" s="1"/>
    </row>
    <row r="2108" spans="1:11">
      <c r="A2108" s="9">
        <f t="shared" si="108"/>
        <v>2072.9784</v>
      </c>
      <c r="B2108" s="1">
        <v>34.549639999999997</v>
      </c>
      <c r="C2108" s="1">
        <v>39.723999999999997</v>
      </c>
      <c r="D2108" s="1">
        <v>302</v>
      </c>
      <c r="E2108" s="86">
        <f t="shared" si="107"/>
        <v>297.22535658493007</v>
      </c>
      <c r="F2108" s="9">
        <f t="shared" si="109"/>
        <v>7804470206.1280413</v>
      </c>
      <c r="G2108" s="1"/>
      <c r="H2108" s="1"/>
      <c r="I2108" s="1"/>
      <c r="J2108" s="1"/>
      <c r="K2108" s="1"/>
    </row>
    <row r="2109" spans="1:11">
      <c r="A2109" s="9">
        <f t="shared" si="108"/>
        <v>2073.9785999999999</v>
      </c>
      <c r="B2109" s="1">
        <v>34.566310000000001</v>
      </c>
      <c r="C2109" s="1">
        <v>40.048000000000002</v>
      </c>
      <c r="D2109" s="1">
        <v>312</v>
      </c>
      <c r="E2109" s="86">
        <f t="shared" ref="E2109:E2172" si="110">(AVERAGE(D2085:D2109)-E2108)*(2/(1+25))+E2108</f>
        <v>297.42955992455086</v>
      </c>
      <c r="F2109" s="9">
        <f t="shared" si="109"/>
        <v>7825940003.1067333</v>
      </c>
      <c r="G2109" s="1"/>
      <c r="H2109" s="1"/>
      <c r="I2109" s="1"/>
      <c r="J2109" s="1"/>
      <c r="K2109" s="1"/>
    </row>
    <row r="2110" spans="1:11">
      <c r="A2110" s="9">
        <f t="shared" si="108"/>
        <v>2074.9782</v>
      </c>
      <c r="B2110" s="1">
        <v>34.582970000000003</v>
      </c>
      <c r="C2110" s="1">
        <v>40.710999999999999</v>
      </c>
      <c r="D2110" s="1">
        <v>302</v>
      </c>
      <c r="E2110" s="86">
        <f t="shared" si="110"/>
        <v>297.58420916112385</v>
      </c>
      <c r="F2110" s="9">
        <f t="shared" si="109"/>
        <v>7842229169.5665398</v>
      </c>
      <c r="G2110" s="1"/>
      <c r="H2110" s="1"/>
      <c r="I2110" s="1"/>
      <c r="J2110" s="1"/>
      <c r="K2110" s="1"/>
    </row>
    <row r="2111" spans="1:11">
      <c r="A2111" s="9">
        <f t="shared" si="108"/>
        <v>2075.9784</v>
      </c>
      <c r="B2111" s="1">
        <v>34.599640000000001</v>
      </c>
      <c r="C2111" s="1">
        <v>40.488</v>
      </c>
      <c r="D2111" s="1">
        <v>396</v>
      </c>
      <c r="E2111" s="86">
        <f t="shared" si="110"/>
        <v>298.17926999488355</v>
      </c>
      <c r="F2111" s="9">
        <f t="shared" si="109"/>
        <v>7905144058.632719</v>
      </c>
      <c r="G2111" s="1"/>
      <c r="H2111" s="1"/>
      <c r="I2111" s="1"/>
      <c r="J2111" s="1"/>
      <c r="K2111" s="1"/>
    </row>
    <row r="2112" spans="1:11">
      <c r="A2112" s="9">
        <f t="shared" si="108"/>
        <v>2076.9785999999999</v>
      </c>
      <c r="B2112" s="1">
        <v>34.616309999999999</v>
      </c>
      <c r="C2112" s="1">
        <v>40.938000000000002</v>
      </c>
      <c r="D2112" s="1">
        <v>315</v>
      </c>
      <c r="E2112" s="86">
        <f t="shared" si="110"/>
        <v>298.93163384143099</v>
      </c>
      <c r="F2112" s="9">
        <f t="shared" si="109"/>
        <v>7985231352.2239246</v>
      </c>
      <c r="G2112" s="1"/>
      <c r="H2112" s="1"/>
      <c r="I2112" s="1"/>
      <c r="J2112" s="1"/>
      <c r="K2112" s="1"/>
    </row>
    <row r="2113" spans="1:11">
      <c r="A2113" s="9">
        <f t="shared" si="108"/>
        <v>2077.9788000000003</v>
      </c>
      <c r="B2113" s="1">
        <v>34.632980000000003</v>
      </c>
      <c r="C2113" s="1">
        <v>40.938000000000002</v>
      </c>
      <c r="D2113" s="1">
        <v>385</v>
      </c>
      <c r="E2113" s="86">
        <f t="shared" si="110"/>
        <v>299.94920046901325</v>
      </c>
      <c r="F2113" s="9">
        <f t="shared" si="109"/>
        <v>8094515044.015995</v>
      </c>
      <c r="G2113" s="1"/>
      <c r="H2113" s="1"/>
      <c r="I2113" s="1"/>
      <c r="J2113" s="1"/>
      <c r="K2113" s="1"/>
    </row>
    <row r="2114" spans="1:11">
      <c r="A2114" s="9">
        <f t="shared" si="108"/>
        <v>2078.9784</v>
      </c>
      <c r="B2114" s="1">
        <v>34.649639999999998</v>
      </c>
      <c r="C2114" s="1">
        <v>40.938000000000002</v>
      </c>
      <c r="D2114" s="1">
        <v>335</v>
      </c>
      <c r="E2114" s="86">
        <f t="shared" si="110"/>
        <v>301.1377235098584</v>
      </c>
      <c r="F2114" s="9">
        <f t="shared" si="109"/>
        <v>8223574891.9474154</v>
      </c>
      <c r="G2114" s="1"/>
      <c r="H2114" s="1"/>
      <c r="I2114" s="1"/>
      <c r="J2114" s="1"/>
      <c r="K2114" s="1"/>
    </row>
    <row r="2115" spans="1:11">
      <c r="A2115" s="9">
        <f t="shared" si="108"/>
        <v>2079.9786000000004</v>
      </c>
      <c r="B2115" s="1">
        <v>34.666310000000003</v>
      </c>
      <c r="C2115" s="1">
        <v>40.938000000000002</v>
      </c>
      <c r="D2115" s="1">
        <v>362</v>
      </c>
      <c r="E2115" s="86">
        <f t="shared" si="110"/>
        <v>302.54559093217699</v>
      </c>
      <c r="F2115" s="9">
        <f t="shared" si="109"/>
        <v>8378442875.2071819</v>
      </c>
      <c r="G2115" s="1"/>
      <c r="H2115" s="1"/>
      <c r="I2115" s="1"/>
      <c r="J2115" s="1"/>
      <c r="K2115" s="1"/>
    </row>
    <row r="2116" spans="1:11">
      <c r="A2116" s="9">
        <f t="shared" si="108"/>
        <v>2080.9787999999999</v>
      </c>
      <c r="B2116" s="1">
        <v>34.682980000000001</v>
      </c>
      <c r="C2116" s="1">
        <v>40.710999999999999</v>
      </c>
      <c r="D2116" s="1">
        <v>317</v>
      </c>
      <c r="E2116" s="86">
        <f t="shared" si="110"/>
        <v>304.008237783548</v>
      </c>
      <c r="F2116" s="9">
        <f t="shared" si="109"/>
        <v>8541642838.0826931</v>
      </c>
      <c r="G2116" s="1"/>
      <c r="H2116" s="1"/>
      <c r="I2116" s="1"/>
      <c r="J2116" s="1"/>
      <c r="K2116" s="1"/>
    </row>
    <row r="2117" spans="1:11">
      <c r="A2117" s="9">
        <f t="shared" si="108"/>
        <v>2081.9784</v>
      </c>
      <c r="B2117" s="1">
        <v>34.699640000000002</v>
      </c>
      <c r="C2117" s="1">
        <v>40.488</v>
      </c>
      <c r="D2117" s="1">
        <v>331</v>
      </c>
      <c r="E2117" s="86">
        <f t="shared" si="110"/>
        <v>305.56760410789047</v>
      </c>
      <c r="F2117" s="9">
        <f t="shared" si="109"/>
        <v>8718248343.8630829</v>
      </c>
      <c r="G2117" s="1"/>
      <c r="H2117" s="1"/>
      <c r="I2117" s="1"/>
      <c r="J2117" s="1"/>
      <c r="K2117" s="1"/>
    </row>
    <row r="2118" spans="1:11">
      <c r="A2118" s="9">
        <f t="shared" si="108"/>
        <v>2082.9785999999999</v>
      </c>
      <c r="B2118" s="1">
        <v>34.71631</v>
      </c>
      <c r="C2118" s="1">
        <v>40.265999999999998</v>
      </c>
      <c r="D2118" s="1">
        <v>322</v>
      </c>
      <c r="E2118" s="86">
        <f t="shared" si="110"/>
        <v>307.11471148420657</v>
      </c>
      <c r="F2118" s="9">
        <f t="shared" si="109"/>
        <v>8896157895.6384811</v>
      </c>
      <c r="G2118" s="1"/>
      <c r="H2118" s="1"/>
      <c r="I2118" s="1"/>
      <c r="J2118" s="1"/>
      <c r="K2118" s="1"/>
    </row>
    <row r="2119" spans="1:11">
      <c r="A2119" s="9">
        <f t="shared" si="108"/>
        <v>2083.9787999999999</v>
      </c>
      <c r="B2119" s="1">
        <v>34.732979999999998</v>
      </c>
      <c r="C2119" s="1">
        <v>40.265999999999998</v>
      </c>
      <c r="D2119" s="1">
        <v>325</v>
      </c>
      <c r="E2119" s="86">
        <f t="shared" si="110"/>
        <v>308.77973367772915</v>
      </c>
      <c r="F2119" s="9">
        <f t="shared" si="109"/>
        <v>9090654519.2345219</v>
      </c>
      <c r="G2119" s="1"/>
      <c r="H2119" s="1"/>
      <c r="I2119" s="1"/>
      <c r="J2119" s="1"/>
      <c r="K2119" s="1"/>
    </row>
    <row r="2120" spans="1:11">
      <c r="A2120" s="9">
        <f t="shared" si="108"/>
        <v>2084.9784</v>
      </c>
      <c r="B2120" s="1">
        <v>34.749639999999999</v>
      </c>
      <c r="C2120" s="1">
        <v>39.405000000000001</v>
      </c>
      <c r="D2120" s="1">
        <v>352</v>
      </c>
      <c r="E2120" s="86">
        <f t="shared" si="110"/>
        <v>310.4951387794423</v>
      </c>
      <c r="F2120" s="9">
        <f t="shared" si="109"/>
        <v>9294354228.7425728</v>
      </c>
      <c r="G2120" s="1"/>
      <c r="H2120" s="1"/>
      <c r="I2120" s="1"/>
      <c r="J2120" s="1"/>
      <c r="K2120" s="1"/>
    </row>
    <row r="2121" spans="1:11">
      <c r="A2121" s="9">
        <f t="shared" si="108"/>
        <v>2085.9785999999999</v>
      </c>
      <c r="B2121" s="1">
        <v>34.766309999999997</v>
      </c>
      <c r="C2121" s="1">
        <v>39.405000000000001</v>
      </c>
      <c r="D2121" s="1">
        <v>315</v>
      </c>
      <c r="E2121" s="86">
        <f t="shared" si="110"/>
        <v>312.2355127194852</v>
      </c>
      <c r="F2121" s="9">
        <f t="shared" si="109"/>
        <v>9504498084.3469429</v>
      </c>
      <c r="G2121" s="1"/>
      <c r="H2121" s="1"/>
      <c r="I2121" s="1"/>
      <c r="J2121" s="1"/>
      <c r="K2121" s="1"/>
    </row>
    <row r="2122" spans="1:11">
      <c r="A2122" s="9">
        <f t="shared" si="108"/>
        <v>2086.9782</v>
      </c>
      <c r="B2122" s="1">
        <v>34.782969999999999</v>
      </c>
      <c r="C2122" s="1">
        <v>39.195</v>
      </c>
      <c r="D2122" s="1">
        <v>328</v>
      </c>
      <c r="E2122" s="86">
        <f t="shared" si="110"/>
        <v>313.82355020260172</v>
      </c>
      <c r="F2122" s="9">
        <f t="shared" si="109"/>
        <v>9699338688.7965202</v>
      </c>
      <c r="G2122" s="1"/>
      <c r="H2122" s="1"/>
      <c r="I2122" s="1"/>
      <c r="J2122" s="1"/>
      <c r="K2122" s="1"/>
    </row>
    <row r="2123" spans="1:11">
      <c r="A2123" s="9">
        <f t="shared" si="108"/>
        <v>2087.9784</v>
      </c>
      <c r="B2123" s="1">
        <v>34.799639999999997</v>
      </c>
      <c r="C2123" s="1">
        <v>39.195</v>
      </c>
      <c r="D2123" s="1">
        <v>309</v>
      </c>
      <c r="E2123" s="86">
        <f t="shared" si="110"/>
        <v>315.40020018701699</v>
      </c>
      <c r="F2123" s="9">
        <f t="shared" si="109"/>
        <v>9895730485.2372341</v>
      </c>
      <c r="G2123" s="1"/>
      <c r="H2123" s="1"/>
      <c r="I2123" s="1"/>
      <c r="J2123" s="1"/>
      <c r="K2123" s="1"/>
    </row>
    <row r="2124" spans="1:11">
      <c r="A2124" s="9">
        <f t="shared" si="108"/>
        <v>2088.9785999999999</v>
      </c>
      <c r="B2124" s="1">
        <v>34.816310000000001</v>
      </c>
      <c r="C2124" s="1">
        <v>38.378999999999998</v>
      </c>
      <c r="D2124" s="1">
        <v>299</v>
      </c>
      <c r="E2124" s="86">
        <f t="shared" si="110"/>
        <v>316.7324924803234</v>
      </c>
      <c r="F2124" s="9">
        <f t="shared" si="109"/>
        <v>10063996420.786018</v>
      </c>
      <c r="G2124" s="1"/>
      <c r="H2124" s="1"/>
      <c r="I2124" s="1"/>
      <c r="J2124" s="1"/>
      <c r="K2124" s="1"/>
    </row>
    <row r="2125" spans="1:11">
      <c r="A2125" s="9">
        <f t="shared" si="108"/>
        <v>2089.9782</v>
      </c>
      <c r="B2125" s="1">
        <v>34.832970000000003</v>
      </c>
      <c r="C2125" s="1">
        <v>38.378999999999998</v>
      </c>
      <c r="D2125" s="1">
        <v>324</v>
      </c>
      <c r="E2125" s="86">
        <f t="shared" si="110"/>
        <v>318.14076228952928</v>
      </c>
      <c r="F2125" s="9">
        <f t="shared" si="109"/>
        <v>10244181616.60195</v>
      </c>
      <c r="G2125" s="1"/>
      <c r="H2125" s="1"/>
      <c r="I2125" s="1"/>
      <c r="J2125" s="1"/>
      <c r="K2125" s="1"/>
    </row>
    <row r="2126" spans="1:11">
      <c r="A2126" s="9">
        <f t="shared" si="108"/>
        <v>2090.9784</v>
      </c>
      <c r="B2126" s="1">
        <v>34.849640000000001</v>
      </c>
      <c r="C2126" s="1">
        <v>38.279000000000003</v>
      </c>
      <c r="D2126" s="1">
        <v>370</v>
      </c>
      <c r="E2126" s="86">
        <f t="shared" si="110"/>
        <v>319.46224211341166</v>
      </c>
      <c r="F2126" s="9">
        <f t="shared" si="109"/>
        <v>10415452473.68878</v>
      </c>
      <c r="G2126" s="1"/>
      <c r="H2126" s="1"/>
      <c r="I2126" s="1"/>
      <c r="J2126" s="1"/>
      <c r="K2126" s="1"/>
    </row>
    <row r="2127" spans="1:11">
      <c r="A2127" s="9">
        <f t="shared" si="108"/>
        <v>2091.9785999999999</v>
      </c>
      <c r="B2127" s="1">
        <v>34.866309999999999</v>
      </c>
      <c r="C2127" s="1">
        <v>37.405000000000001</v>
      </c>
      <c r="D2127" s="1">
        <v>341</v>
      </c>
      <c r="E2127" s="86">
        <f t="shared" si="110"/>
        <v>320.83899272007233</v>
      </c>
      <c r="F2127" s="9">
        <f t="shared" si="109"/>
        <v>10596161691.793066</v>
      </c>
      <c r="G2127" s="1"/>
      <c r="H2127" s="1"/>
      <c r="I2127" s="1"/>
      <c r="J2127" s="1"/>
      <c r="K2127" s="1"/>
    </row>
    <row r="2128" spans="1:11">
      <c r="A2128" s="9">
        <f t="shared" si="108"/>
        <v>2092.9782</v>
      </c>
      <c r="B2128" s="1">
        <v>34.88297</v>
      </c>
      <c r="C2128" s="1">
        <v>37.692</v>
      </c>
      <c r="D2128" s="1">
        <v>343</v>
      </c>
      <c r="E2128" s="86">
        <f t="shared" si="110"/>
        <v>321.82060866468214</v>
      </c>
      <c r="F2128" s="9">
        <f t="shared" si="109"/>
        <v>10726435054.210558</v>
      </c>
      <c r="G2128" s="1"/>
      <c r="H2128" s="1"/>
      <c r="I2128" s="1"/>
      <c r="J2128" s="1"/>
      <c r="K2128" s="1"/>
    </row>
    <row r="2129" spans="1:11">
      <c r="A2129" s="9">
        <f t="shared" si="108"/>
        <v>2093.9784</v>
      </c>
      <c r="B2129" s="1">
        <v>34.899639999999998</v>
      </c>
      <c r="C2129" s="1">
        <v>37.692</v>
      </c>
      <c r="D2129" s="1">
        <v>354</v>
      </c>
      <c r="E2129" s="86">
        <f t="shared" si="110"/>
        <v>322.7390233827835</v>
      </c>
      <c r="F2129" s="9">
        <f t="shared" si="109"/>
        <v>10849405013.463394</v>
      </c>
      <c r="G2129" s="1"/>
      <c r="H2129" s="1"/>
      <c r="I2129" s="1"/>
      <c r="J2129" s="1"/>
      <c r="K2129" s="1"/>
    </row>
    <row r="2130" spans="1:11">
      <c r="A2130" s="9">
        <f t="shared" si="108"/>
        <v>2094.9786000000004</v>
      </c>
      <c r="B2130" s="1">
        <v>34.916310000000003</v>
      </c>
      <c r="C2130" s="1">
        <v>37.595999999999997</v>
      </c>
      <c r="D2130" s="1">
        <v>336</v>
      </c>
      <c r="E2130" s="86">
        <f t="shared" si="110"/>
        <v>323.61756004564631</v>
      </c>
      <c r="F2130" s="9">
        <f t="shared" si="109"/>
        <v>10968022092.891785</v>
      </c>
      <c r="G2130" s="1"/>
      <c r="H2130" s="1"/>
      <c r="I2130" s="1"/>
      <c r="J2130" s="1"/>
      <c r="K2130" s="1"/>
    </row>
    <row r="2131" spans="1:11">
      <c r="A2131" s="9">
        <f t="shared" si="108"/>
        <v>2095.9782</v>
      </c>
      <c r="B2131" s="1">
        <v>34.932969999999997</v>
      </c>
      <c r="C2131" s="1">
        <v>37.595999999999997</v>
      </c>
      <c r="D2131" s="1">
        <v>360</v>
      </c>
      <c r="E2131" s="86">
        <f t="shared" si="110"/>
        <v>324.42236311905816</v>
      </c>
      <c r="F2131" s="9">
        <f t="shared" si="109"/>
        <v>11077535070.131203</v>
      </c>
      <c r="G2131" s="1"/>
      <c r="H2131" s="1"/>
      <c r="I2131" s="1"/>
      <c r="J2131" s="1"/>
      <c r="K2131" s="1"/>
    </row>
    <row r="2132" spans="1:11">
      <c r="A2132" s="9">
        <f t="shared" si="108"/>
        <v>2096.9784</v>
      </c>
      <c r="B2132" s="1">
        <v>34.949640000000002</v>
      </c>
      <c r="C2132" s="1">
        <v>37.595999999999997</v>
      </c>
      <c r="D2132" s="1">
        <v>399</v>
      </c>
      <c r="E2132" s="86">
        <f t="shared" si="110"/>
        <v>325.41756595605369</v>
      </c>
      <c r="F2132" s="9">
        <f t="shared" si="109"/>
        <v>11214088246.511988</v>
      </c>
      <c r="G2132" s="1"/>
      <c r="H2132" s="1"/>
      <c r="I2132" s="1"/>
      <c r="J2132" s="1"/>
      <c r="K2132" s="1"/>
    </row>
    <row r="2133" spans="1:11">
      <c r="A2133" s="9">
        <f t="shared" si="108"/>
        <v>2097.9779999999996</v>
      </c>
      <c r="B2133" s="1">
        <v>34.966299999999997</v>
      </c>
      <c r="C2133" s="1">
        <v>37.787999999999997</v>
      </c>
      <c r="D2133" s="1">
        <v>359</v>
      </c>
      <c r="E2133" s="86">
        <f t="shared" si="110"/>
        <v>326.51159934404956</v>
      </c>
      <c r="F2133" s="9">
        <f t="shared" si="109"/>
        <v>11365654681.244713</v>
      </c>
      <c r="G2133" s="1"/>
      <c r="H2133" s="1"/>
      <c r="I2133" s="1"/>
      <c r="J2133" s="1"/>
      <c r="K2133" s="1"/>
    </row>
    <row r="2134" spans="1:11">
      <c r="A2134" s="9">
        <f t="shared" si="108"/>
        <v>2098.9782</v>
      </c>
      <c r="B2134" s="1">
        <v>34.982970000000002</v>
      </c>
      <c r="C2134" s="1">
        <v>37.982999999999997</v>
      </c>
      <c r="D2134" s="1">
        <v>346</v>
      </c>
      <c r="E2134" s="86">
        <f t="shared" si="110"/>
        <v>327.62609170219957</v>
      </c>
      <c r="F2134" s="9">
        <f t="shared" si="109"/>
        <v>11521629999.672806</v>
      </c>
      <c r="G2134" s="1"/>
      <c r="H2134" s="1"/>
      <c r="I2134" s="1"/>
      <c r="J2134" s="1"/>
      <c r="K2134" s="1"/>
    </row>
    <row r="2135" spans="1:11">
      <c r="A2135" s="9">
        <f t="shared" si="108"/>
        <v>2099.9784</v>
      </c>
      <c r="B2135" s="1">
        <v>34.999639999999999</v>
      </c>
      <c r="C2135" s="1">
        <v>37.787999999999997</v>
      </c>
      <c r="D2135" s="1">
        <v>394</v>
      </c>
      <c r="E2135" s="86">
        <f t="shared" si="110"/>
        <v>328.93793080203039</v>
      </c>
      <c r="F2135" s="9">
        <f t="shared" si="109"/>
        <v>11707275126.143885</v>
      </c>
      <c r="G2135" s="1"/>
      <c r="H2135" s="1"/>
      <c r="I2135" s="1"/>
      <c r="J2135" s="1"/>
      <c r="K2135" s="1"/>
    </row>
    <row r="2136" spans="1:11">
      <c r="A2136" s="9">
        <f t="shared" si="108"/>
        <v>2100.9780000000001</v>
      </c>
      <c r="B2136" s="1">
        <v>35.016300000000001</v>
      </c>
      <c r="C2136" s="1">
        <v>37.595999999999997</v>
      </c>
      <c r="D2136" s="1">
        <v>360</v>
      </c>
      <c r="E2136" s="86">
        <f t="shared" si="110"/>
        <v>330.03808997110497</v>
      </c>
      <c r="F2136" s="9">
        <f t="shared" si="109"/>
        <v>11864686305.222055</v>
      </c>
      <c r="G2136" s="1"/>
      <c r="H2136" s="1"/>
      <c r="I2136" s="1"/>
      <c r="J2136" s="1"/>
      <c r="K2136" s="1"/>
    </row>
    <row r="2137" spans="1:11">
      <c r="A2137" s="9">
        <f t="shared" si="108"/>
        <v>2101.9782</v>
      </c>
      <c r="B2137" s="1">
        <v>35.032969999999999</v>
      </c>
      <c r="C2137" s="1">
        <v>37.5</v>
      </c>
      <c r="D2137" s="1">
        <v>381</v>
      </c>
      <c r="E2137" s="86">
        <f t="shared" si="110"/>
        <v>331.25669843486611</v>
      </c>
      <c r="F2137" s="9">
        <f t="shared" si="109"/>
        <v>12040892417.614136</v>
      </c>
      <c r="G2137" s="1"/>
      <c r="H2137" s="1"/>
      <c r="I2137" s="1"/>
      <c r="J2137" s="1"/>
      <c r="K2137" s="1"/>
    </row>
    <row r="2138" spans="1:11">
      <c r="A2138" s="9">
        <f t="shared" si="108"/>
        <v>2102.9784</v>
      </c>
      <c r="B2138" s="1">
        <v>35.049639999999997</v>
      </c>
      <c r="C2138" s="1">
        <v>37.787999999999997</v>
      </c>
      <c r="D2138" s="1">
        <v>383</v>
      </c>
      <c r="E2138" s="86">
        <f t="shared" si="110"/>
        <v>332.37541393987641</v>
      </c>
      <c r="F2138" s="9">
        <f t="shared" si="109"/>
        <v>12204375596.686756</v>
      </c>
      <c r="G2138" s="1"/>
      <c r="H2138" s="1"/>
      <c r="I2138" s="1"/>
      <c r="J2138" s="1"/>
      <c r="K2138" s="1"/>
    </row>
    <row r="2139" spans="1:11">
      <c r="A2139" s="9">
        <f t="shared" si="108"/>
        <v>2103.9780000000001</v>
      </c>
      <c r="B2139" s="1">
        <v>35.066299999999998</v>
      </c>
      <c r="C2139" s="1">
        <v>37.029000000000003</v>
      </c>
      <c r="D2139" s="1">
        <v>323</v>
      </c>
      <c r="E2139" s="86">
        <f t="shared" si="110"/>
        <v>333.37115132911669</v>
      </c>
      <c r="F2139" s="9">
        <f t="shared" si="109"/>
        <v>12351282631.926979</v>
      </c>
      <c r="G2139" s="1"/>
      <c r="H2139" s="1"/>
      <c r="I2139" s="1"/>
      <c r="J2139" s="1"/>
      <c r="K2139" s="1"/>
    </row>
    <row r="2140" spans="1:11">
      <c r="A2140" s="9">
        <f t="shared" si="108"/>
        <v>2104.9782</v>
      </c>
      <c r="B2140" s="1">
        <v>35.082970000000003</v>
      </c>
      <c r="C2140" s="1">
        <v>37.029000000000003</v>
      </c>
      <c r="D2140" s="1">
        <v>400</v>
      </c>
      <c r="E2140" s="86">
        <f t="shared" si="110"/>
        <v>334.40721661149234</v>
      </c>
      <c r="F2140" s="9">
        <f t="shared" si="109"/>
        <v>12505543300.764683</v>
      </c>
      <c r="G2140" s="1"/>
      <c r="H2140" s="1"/>
      <c r="I2140" s="1"/>
      <c r="J2140" s="1"/>
      <c r="K2140" s="1"/>
    </row>
    <row r="2141" spans="1:11">
      <c r="A2141" s="9">
        <f t="shared" si="108"/>
        <v>2105.9784</v>
      </c>
      <c r="B2141" s="1">
        <v>35.099640000000001</v>
      </c>
      <c r="C2141" s="1">
        <v>37.029000000000003</v>
      </c>
      <c r="D2141" s="1">
        <v>404</v>
      </c>
      <c r="E2141" s="86">
        <f t="shared" si="110"/>
        <v>335.63127687214677</v>
      </c>
      <c r="F2141" s="9">
        <f t="shared" si="109"/>
        <v>12689651662.249933</v>
      </c>
      <c r="G2141" s="1"/>
      <c r="H2141" s="1"/>
      <c r="I2141" s="1"/>
      <c r="J2141" s="1"/>
      <c r="K2141" s="1"/>
    </row>
    <row r="2142" spans="1:11">
      <c r="A2142" s="9">
        <f t="shared" si="108"/>
        <v>2106.9780000000001</v>
      </c>
      <c r="B2142" s="1">
        <v>35.116300000000003</v>
      </c>
      <c r="C2142" s="1">
        <v>37.029000000000003</v>
      </c>
      <c r="D2142" s="1">
        <v>348</v>
      </c>
      <c r="E2142" s="86">
        <f t="shared" si="110"/>
        <v>336.81348634352008</v>
      </c>
      <c r="F2142" s="9">
        <f t="shared" si="109"/>
        <v>12869387892.415894</v>
      </c>
      <c r="G2142" s="1"/>
      <c r="H2142" s="1"/>
      <c r="I2142" s="1"/>
      <c r="J2142" s="1"/>
      <c r="K2142" s="1"/>
    </row>
    <row r="2143" spans="1:11">
      <c r="A2143" s="9">
        <f t="shared" si="108"/>
        <v>2107.9782</v>
      </c>
      <c r="B2143" s="1">
        <v>35.13297</v>
      </c>
      <c r="C2143" s="1">
        <v>37.216000000000001</v>
      </c>
      <c r="D2143" s="1">
        <v>360</v>
      </c>
      <c r="E2143" s="86">
        <f t="shared" si="110"/>
        <v>338.02167970171087</v>
      </c>
      <c r="F2143" s="9">
        <f t="shared" si="109"/>
        <v>13055040459.127075</v>
      </c>
      <c r="G2143" s="1"/>
      <c r="H2143" s="1"/>
      <c r="I2143" s="1"/>
      <c r="J2143" s="1"/>
      <c r="K2143" s="1"/>
    </row>
    <row r="2144" spans="1:11">
      <c r="A2144" s="9">
        <f t="shared" si="108"/>
        <v>2108.9784</v>
      </c>
      <c r="B2144" s="1">
        <v>35.149639999999998</v>
      </c>
      <c r="C2144" s="1">
        <v>37.029000000000003</v>
      </c>
      <c r="D2144" s="1">
        <v>386</v>
      </c>
      <c r="E2144" s="86">
        <f t="shared" si="110"/>
        <v>339.32462741696389</v>
      </c>
      <c r="F2144" s="9">
        <f t="shared" si="109"/>
        <v>13257496575.70484</v>
      </c>
      <c r="G2144" s="1"/>
      <c r="H2144" s="1"/>
      <c r="I2144" s="1"/>
      <c r="J2144" s="1"/>
      <c r="K2144" s="1"/>
    </row>
    <row r="2145" spans="1:11">
      <c r="A2145" s="9">
        <f t="shared" si="108"/>
        <v>2109.9780000000001</v>
      </c>
      <c r="B2145" s="1">
        <v>35.1663</v>
      </c>
      <c r="C2145" s="1">
        <v>36.752000000000002</v>
      </c>
      <c r="D2145" s="1">
        <v>387</v>
      </c>
      <c r="E2145" s="86">
        <f t="shared" si="110"/>
        <v>340.63504069258204</v>
      </c>
      <c r="F2145" s="9">
        <f t="shared" si="109"/>
        <v>13463478618.685772</v>
      </c>
      <c r="G2145" s="1"/>
      <c r="H2145" s="1"/>
      <c r="I2145" s="1"/>
      <c r="J2145" s="1"/>
      <c r="K2145" s="1"/>
    </row>
    <row r="2146" spans="1:11">
      <c r="A2146" s="9">
        <f t="shared" si="108"/>
        <v>2110.9782</v>
      </c>
      <c r="B2146" s="1">
        <v>35.182969999999997</v>
      </c>
      <c r="C2146" s="1">
        <v>36.752000000000002</v>
      </c>
      <c r="D2146" s="1">
        <v>373</v>
      </c>
      <c r="E2146" s="86">
        <f t="shared" si="110"/>
        <v>342.02311448546033</v>
      </c>
      <c r="F2146" s="9">
        <f t="shared" si="109"/>
        <v>13684276144.708315</v>
      </c>
      <c r="G2146" s="1"/>
      <c r="H2146" s="1"/>
      <c r="I2146" s="1"/>
      <c r="J2146" s="1"/>
      <c r="K2146" s="1"/>
    </row>
    <row r="2147" spans="1:11">
      <c r="A2147" s="9">
        <f t="shared" si="108"/>
        <v>2111.9778000000001</v>
      </c>
      <c r="B2147" s="1">
        <v>35.199629999999999</v>
      </c>
      <c r="C2147" s="1">
        <v>36.752000000000002</v>
      </c>
      <c r="D2147" s="1">
        <v>359</v>
      </c>
      <c r="E2147" s="86">
        <f t="shared" si="110"/>
        <v>343.39979798657879</v>
      </c>
      <c r="F2147" s="9">
        <f t="shared" si="109"/>
        <v>13905933281.008501</v>
      </c>
      <c r="G2147" s="1"/>
      <c r="H2147" s="1"/>
      <c r="I2147" s="1"/>
      <c r="J2147" s="1"/>
      <c r="K2147" s="1"/>
    </row>
    <row r="2148" spans="1:11">
      <c r="A2148" s="9">
        <f t="shared" si="108"/>
        <v>2112.9779999999996</v>
      </c>
      <c r="B2148" s="1">
        <v>35.216299999999997</v>
      </c>
      <c r="C2148" s="1">
        <v>36.752000000000002</v>
      </c>
      <c r="D2148" s="1">
        <v>376</v>
      </c>
      <c r="E2148" s="86">
        <f t="shared" si="110"/>
        <v>344.87673660299583</v>
      </c>
      <c r="F2148" s="9">
        <f t="shared" si="109"/>
        <v>14146714905.471201</v>
      </c>
      <c r="G2148" s="1"/>
      <c r="H2148" s="1"/>
      <c r="I2148" s="1"/>
      <c r="J2148" s="1"/>
      <c r="K2148" s="1"/>
    </row>
    <row r="2149" spans="1:11">
      <c r="A2149" s="9">
        <f t="shared" ref="A2149:A2212" si="111">B2149*60</f>
        <v>2113.9782</v>
      </c>
      <c r="B2149" s="1">
        <v>35.232970000000002</v>
      </c>
      <c r="C2149" s="1">
        <v>36.752000000000002</v>
      </c>
      <c r="D2149" s="1">
        <v>435</v>
      </c>
      <c r="E2149" s="86">
        <f t="shared" si="110"/>
        <v>346.65852609507306</v>
      </c>
      <c r="F2149" s="9">
        <f t="shared" ref="F2149:F2212" si="112">E2149^4</f>
        <v>14441341721.473665</v>
      </c>
      <c r="G2149" s="1"/>
      <c r="H2149" s="1"/>
      <c r="I2149" s="1"/>
      <c r="J2149" s="1"/>
      <c r="K2149" s="1"/>
    </row>
    <row r="2150" spans="1:11">
      <c r="A2150" s="9">
        <f t="shared" si="111"/>
        <v>2114.9778000000001</v>
      </c>
      <c r="B2150" s="1">
        <v>35.249630000000003</v>
      </c>
      <c r="C2150" s="1">
        <v>36.844000000000001</v>
      </c>
      <c r="D2150" s="1">
        <v>398</v>
      </c>
      <c r="E2150" s="86">
        <f t="shared" si="110"/>
        <v>348.5309471646828</v>
      </c>
      <c r="F2150" s="9">
        <f t="shared" si="112"/>
        <v>14755889220.290306</v>
      </c>
      <c r="G2150" s="1"/>
      <c r="H2150" s="1"/>
      <c r="I2150" s="1"/>
      <c r="J2150" s="1"/>
      <c r="K2150" s="1"/>
    </row>
    <row r="2151" spans="1:11">
      <c r="A2151" s="9">
        <f t="shared" si="111"/>
        <v>2115.9780000000001</v>
      </c>
      <c r="B2151" s="1">
        <v>35.266300000000001</v>
      </c>
      <c r="C2151" s="1">
        <v>36.936</v>
      </c>
      <c r="D2151" s="1">
        <v>337</v>
      </c>
      <c r="E2151" s="86">
        <f t="shared" si="110"/>
        <v>350.15779738278411</v>
      </c>
      <c r="F2151" s="9">
        <f t="shared" si="112"/>
        <v>15033330558.159216</v>
      </c>
      <c r="G2151" s="1"/>
      <c r="H2151" s="1"/>
      <c r="I2151" s="1"/>
      <c r="J2151" s="1"/>
      <c r="K2151" s="1"/>
    </row>
    <row r="2152" spans="1:11">
      <c r="A2152" s="9">
        <f t="shared" si="111"/>
        <v>2116.9782</v>
      </c>
      <c r="B2152" s="1">
        <v>35.282969999999999</v>
      </c>
      <c r="C2152" s="1">
        <v>36.752000000000002</v>
      </c>
      <c r="D2152" s="1">
        <v>349</v>
      </c>
      <c r="E2152" s="86">
        <f t="shared" si="110"/>
        <v>351.6841206610315</v>
      </c>
      <c r="F2152" s="9">
        <f t="shared" si="112"/>
        <v>15297168041.527313</v>
      </c>
      <c r="G2152" s="1"/>
      <c r="H2152" s="1"/>
      <c r="I2152" s="1"/>
      <c r="J2152" s="1"/>
      <c r="K2152" s="1"/>
    </row>
    <row r="2153" spans="1:11">
      <c r="A2153" s="9">
        <f t="shared" si="111"/>
        <v>2117.9778000000001</v>
      </c>
      <c r="B2153" s="1">
        <v>35.299630000000001</v>
      </c>
      <c r="C2153" s="1">
        <v>36.659999999999997</v>
      </c>
      <c r="D2153" s="1">
        <v>386</v>
      </c>
      <c r="E2153" s="86">
        <f t="shared" si="110"/>
        <v>353.22534214864447</v>
      </c>
      <c r="F2153" s="9">
        <f t="shared" si="112"/>
        <v>15567089341.983082</v>
      </c>
      <c r="G2153" s="1"/>
      <c r="H2153" s="1"/>
      <c r="I2153" s="1"/>
      <c r="J2153" s="1"/>
      <c r="K2153" s="1"/>
    </row>
    <row r="2154" spans="1:11">
      <c r="A2154" s="9">
        <f t="shared" si="111"/>
        <v>2118.9780000000001</v>
      </c>
      <c r="B2154" s="1">
        <v>35.316299999999998</v>
      </c>
      <c r="C2154" s="1">
        <v>36.569000000000003</v>
      </c>
      <c r="D2154" s="1">
        <v>347</v>
      </c>
      <c r="E2154" s="86">
        <f t="shared" si="110"/>
        <v>354.62646967567184</v>
      </c>
      <c r="F2154" s="9">
        <f t="shared" si="112"/>
        <v>15815560746.813879</v>
      </c>
      <c r="G2154" s="1"/>
      <c r="H2154" s="1"/>
      <c r="I2154" s="1"/>
      <c r="J2154" s="1"/>
      <c r="K2154" s="1"/>
    </row>
    <row r="2155" spans="1:11">
      <c r="A2155" s="9">
        <f t="shared" si="111"/>
        <v>2119.9782</v>
      </c>
      <c r="B2155" s="1">
        <v>35.332970000000003</v>
      </c>
      <c r="C2155" s="1">
        <v>36.389000000000003</v>
      </c>
      <c r="D2155" s="1">
        <v>332</v>
      </c>
      <c r="E2155" s="86">
        <f t="shared" si="110"/>
        <v>355.90751046985093</v>
      </c>
      <c r="F2155" s="9">
        <f t="shared" si="112"/>
        <v>16045328423.305653</v>
      </c>
      <c r="G2155" s="1"/>
      <c r="H2155" s="1"/>
      <c r="I2155" s="1"/>
      <c r="J2155" s="1"/>
      <c r="K2155" s="1"/>
    </row>
    <row r="2156" spans="1:11">
      <c r="A2156" s="9">
        <f t="shared" si="111"/>
        <v>2120.9777999999997</v>
      </c>
      <c r="B2156" s="1">
        <v>35.349629999999998</v>
      </c>
      <c r="C2156" s="1">
        <v>36.478999999999999</v>
      </c>
      <c r="D2156" s="1">
        <v>360</v>
      </c>
      <c r="E2156" s="86">
        <f t="shared" si="110"/>
        <v>357.0900096644778</v>
      </c>
      <c r="F2156" s="9">
        <f t="shared" si="112"/>
        <v>16259635301.780783</v>
      </c>
      <c r="G2156" s="1"/>
      <c r="H2156" s="1"/>
      <c r="I2156" s="1"/>
      <c r="J2156" s="1"/>
      <c r="K2156" s="1"/>
    </row>
    <row r="2157" spans="1:11">
      <c r="A2157" s="9">
        <f t="shared" si="111"/>
        <v>2121.9780000000001</v>
      </c>
      <c r="B2157" s="1">
        <v>35.366300000000003</v>
      </c>
      <c r="C2157" s="1">
        <v>36.389000000000003</v>
      </c>
      <c r="D2157" s="1">
        <v>390</v>
      </c>
      <c r="E2157" s="86">
        <f t="shared" si="110"/>
        <v>358.15385507490259</v>
      </c>
      <c r="F2157" s="9">
        <f t="shared" si="112"/>
        <v>16454266256.497438</v>
      </c>
      <c r="G2157" s="1"/>
      <c r="H2157" s="1"/>
      <c r="I2157" s="1"/>
      <c r="J2157" s="1"/>
      <c r="K2157" s="1"/>
    </row>
    <row r="2158" spans="1:11">
      <c r="A2158" s="9">
        <f t="shared" si="111"/>
        <v>2122.9782</v>
      </c>
      <c r="B2158" s="1">
        <v>35.38297</v>
      </c>
      <c r="C2158" s="1">
        <v>36.569000000000003</v>
      </c>
      <c r="D2158" s="1">
        <v>357</v>
      </c>
      <c r="E2158" s="86">
        <f t="shared" si="110"/>
        <v>359.12971237683314</v>
      </c>
      <c r="F2158" s="9">
        <f t="shared" si="112"/>
        <v>16634331448.668036</v>
      </c>
      <c r="G2158" s="1"/>
      <c r="H2158" s="1"/>
      <c r="I2158" s="1"/>
      <c r="J2158" s="1"/>
      <c r="K2158" s="1"/>
    </row>
    <row r="2159" spans="1:11">
      <c r="A2159" s="9">
        <f t="shared" si="111"/>
        <v>2123.9778000000001</v>
      </c>
      <c r="B2159" s="1">
        <v>35.399630000000002</v>
      </c>
      <c r="C2159" s="1">
        <v>36.936</v>
      </c>
      <c r="D2159" s="1">
        <v>309</v>
      </c>
      <c r="E2159" s="86">
        <f t="shared" si="110"/>
        <v>359.91665757861523</v>
      </c>
      <c r="F2159" s="9">
        <f t="shared" si="112"/>
        <v>16780611704.295805</v>
      </c>
      <c r="G2159" s="1"/>
      <c r="H2159" s="1"/>
      <c r="I2159" s="1"/>
      <c r="J2159" s="1"/>
      <c r="K2159" s="1"/>
    </row>
    <row r="2160" spans="1:11">
      <c r="A2160" s="9">
        <f t="shared" si="111"/>
        <v>2124.9780000000001</v>
      </c>
      <c r="B2160" s="1">
        <v>35.4163</v>
      </c>
      <c r="C2160" s="1">
        <v>37.31</v>
      </c>
      <c r="D2160" s="1">
        <v>340</v>
      </c>
      <c r="E2160" s="86">
        <f t="shared" si="110"/>
        <v>360.4769146879525</v>
      </c>
      <c r="F2160" s="9">
        <f t="shared" si="112"/>
        <v>16885340746.246449</v>
      </c>
      <c r="G2160" s="1"/>
      <c r="H2160" s="1"/>
      <c r="I2160" s="1"/>
      <c r="J2160" s="1"/>
      <c r="K2160" s="1"/>
    </row>
    <row r="2161" spans="1:11">
      <c r="A2161" s="9">
        <f t="shared" si="111"/>
        <v>2125.9776000000002</v>
      </c>
      <c r="B2161" s="1">
        <v>35.432960000000001</v>
      </c>
      <c r="C2161" s="1">
        <v>37.595999999999997</v>
      </c>
      <c r="D2161" s="1">
        <v>350</v>
      </c>
      <c r="E2161" s="86">
        <f t="shared" si="110"/>
        <v>360.96330586580228</v>
      </c>
      <c r="F2161" s="9">
        <f t="shared" si="112"/>
        <v>16976658862.27688</v>
      </c>
      <c r="G2161" s="1"/>
      <c r="H2161" s="1"/>
      <c r="I2161" s="1"/>
      <c r="J2161" s="1"/>
      <c r="K2161" s="1"/>
    </row>
    <row r="2162" spans="1:11">
      <c r="A2162" s="9">
        <f t="shared" si="111"/>
        <v>2126.9778000000001</v>
      </c>
      <c r="B2162" s="1">
        <v>35.449629999999999</v>
      </c>
      <c r="C2162" s="1">
        <v>37.982999999999997</v>
      </c>
      <c r="D2162" s="1">
        <v>307</v>
      </c>
      <c r="E2162" s="86">
        <f t="shared" si="110"/>
        <v>361.18459002997133</v>
      </c>
      <c r="F2162" s="9">
        <f t="shared" si="112"/>
        <v>17018326495.357918</v>
      </c>
      <c r="G2162" s="1"/>
      <c r="H2162" s="1"/>
      <c r="I2162" s="1"/>
      <c r="J2162" s="1"/>
      <c r="K2162" s="1"/>
    </row>
    <row r="2163" spans="1:11">
      <c r="A2163" s="9">
        <f t="shared" si="111"/>
        <v>2127.9779999999996</v>
      </c>
      <c r="B2163" s="1">
        <v>35.466299999999997</v>
      </c>
      <c r="C2163" s="1">
        <v>38.58</v>
      </c>
      <c r="D2163" s="1">
        <v>279</v>
      </c>
      <c r="E2163" s="86">
        <f t="shared" si="110"/>
        <v>361.06885233535814</v>
      </c>
      <c r="F2163" s="9">
        <f t="shared" si="112"/>
        <v>16996523623.407541</v>
      </c>
      <c r="G2163" s="1"/>
      <c r="H2163" s="1"/>
      <c r="I2163" s="1"/>
      <c r="J2163" s="1"/>
      <c r="K2163" s="1"/>
    </row>
    <row r="2164" spans="1:11">
      <c r="A2164" s="9">
        <f t="shared" si="111"/>
        <v>2128.9775999999997</v>
      </c>
      <c r="B2164" s="1">
        <v>35.482959999999999</v>
      </c>
      <c r="C2164" s="1">
        <v>38.279000000000003</v>
      </c>
      <c r="D2164" s="1">
        <v>277</v>
      </c>
      <c r="E2164" s="86">
        <f t="shared" si="110"/>
        <v>360.82047907879212</v>
      </c>
      <c r="F2164" s="9">
        <f t="shared" si="112"/>
        <v>16949805352.786434</v>
      </c>
      <c r="G2164" s="1"/>
      <c r="H2164" s="1"/>
      <c r="I2164" s="1"/>
      <c r="J2164" s="1"/>
      <c r="K2164" s="1"/>
    </row>
    <row r="2165" spans="1:11">
      <c r="A2165" s="9">
        <f t="shared" si="111"/>
        <v>2129.9778000000001</v>
      </c>
      <c r="B2165" s="1">
        <v>35.499630000000003</v>
      </c>
      <c r="C2165" s="1">
        <v>38.884999999999998</v>
      </c>
      <c r="D2165" s="1">
        <v>259</v>
      </c>
      <c r="E2165" s="86">
        <f t="shared" si="110"/>
        <v>360.1573653035004</v>
      </c>
      <c r="F2165" s="9">
        <f t="shared" si="112"/>
        <v>16825547404.373716</v>
      </c>
      <c r="G2165" s="1"/>
      <c r="H2165" s="1"/>
      <c r="I2165" s="1"/>
      <c r="J2165" s="1"/>
      <c r="K2165" s="1"/>
    </row>
    <row r="2166" spans="1:11">
      <c r="A2166" s="9">
        <f t="shared" si="111"/>
        <v>2130.9780000000001</v>
      </c>
      <c r="B2166" s="1">
        <v>35.516300000000001</v>
      </c>
      <c r="C2166" s="1">
        <v>38.988</v>
      </c>
      <c r="D2166" s="1">
        <v>286</v>
      </c>
      <c r="E2166" s="86">
        <f t="shared" si="110"/>
        <v>359.18218335707729</v>
      </c>
      <c r="F2166" s="9">
        <f t="shared" si="112"/>
        <v>16644055077.224047</v>
      </c>
      <c r="G2166" s="1"/>
      <c r="H2166" s="1"/>
      <c r="I2166" s="1"/>
      <c r="J2166" s="1"/>
      <c r="K2166" s="1"/>
    </row>
    <row r="2167" spans="1:11">
      <c r="A2167" s="9">
        <f t="shared" si="111"/>
        <v>2131.9776000000002</v>
      </c>
      <c r="B2167" s="1">
        <v>35.532960000000003</v>
      </c>
      <c r="C2167" s="1">
        <v>39.091999999999999</v>
      </c>
      <c r="D2167" s="1">
        <v>283</v>
      </c>
      <c r="E2167" s="86">
        <f t="shared" si="110"/>
        <v>358.08201540653289</v>
      </c>
      <c r="F2167" s="9">
        <f t="shared" si="112"/>
        <v>16441068426.491663</v>
      </c>
      <c r="G2167" s="1"/>
      <c r="H2167" s="1"/>
      <c r="I2167" s="1"/>
      <c r="J2167" s="1"/>
      <c r="K2167" s="1"/>
    </row>
    <row r="2168" spans="1:11">
      <c r="A2168" s="9">
        <f t="shared" si="111"/>
        <v>2132.9778000000001</v>
      </c>
      <c r="B2168" s="1">
        <v>35.549630000000001</v>
      </c>
      <c r="C2168" s="1">
        <v>39.299999999999997</v>
      </c>
      <c r="D2168" s="1">
        <v>329</v>
      </c>
      <c r="E2168" s="86">
        <f t="shared" si="110"/>
        <v>356.97109114449188</v>
      </c>
      <c r="F2168" s="9">
        <f t="shared" si="112"/>
        <v>16237986910.088808</v>
      </c>
      <c r="G2168" s="1"/>
      <c r="H2168" s="1"/>
      <c r="I2168" s="1"/>
      <c r="J2168" s="1"/>
      <c r="K2168" s="1"/>
    </row>
    <row r="2169" spans="1:11">
      <c r="A2169" s="9">
        <f t="shared" si="111"/>
        <v>2133.9780000000001</v>
      </c>
      <c r="B2169" s="1">
        <v>35.566299999999998</v>
      </c>
      <c r="C2169" s="1">
        <v>38.988</v>
      </c>
      <c r="D2169" s="1">
        <v>326</v>
      </c>
      <c r="E2169" s="86">
        <f t="shared" si="110"/>
        <v>355.76100721030019</v>
      </c>
      <c r="F2169" s="9">
        <f t="shared" si="112"/>
        <v>16018925587.628029</v>
      </c>
      <c r="G2169" s="1"/>
      <c r="H2169" s="1"/>
      <c r="I2169" s="1"/>
      <c r="J2169" s="1"/>
      <c r="K2169" s="1"/>
    </row>
    <row r="2170" spans="1:11">
      <c r="A2170" s="9">
        <f t="shared" si="111"/>
        <v>2134.9776000000002</v>
      </c>
      <c r="B2170" s="1">
        <v>35.58296</v>
      </c>
      <c r="C2170" s="1">
        <v>39.299999999999997</v>
      </c>
      <c r="D2170" s="1">
        <v>366</v>
      </c>
      <c r="E2170" s="86">
        <f t="shared" si="110"/>
        <v>354.57939127104635</v>
      </c>
      <c r="F2170" s="9">
        <f t="shared" si="112"/>
        <v>15807164045.758099</v>
      </c>
      <c r="G2170" s="1"/>
      <c r="H2170" s="1"/>
      <c r="I2170" s="1"/>
      <c r="J2170" s="1"/>
      <c r="K2170" s="1"/>
    </row>
    <row r="2171" spans="1:11">
      <c r="A2171" s="9">
        <f t="shared" si="111"/>
        <v>2135.9777999999997</v>
      </c>
      <c r="B2171" s="1">
        <v>35.599629999999998</v>
      </c>
      <c r="C2171" s="1">
        <v>39.299999999999997</v>
      </c>
      <c r="D2171" s="1">
        <v>369</v>
      </c>
      <c r="E2171" s="86">
        <f t="shared" si="110"/>
        <v>353.47636117327357</v>
      </c>
      <c r="F2171" s="9">
        <f t="shared" si="112"/>
        <v>15611387443.194069</v>
      </c>
      <c r="G2171" s="1"/>
      <c r="H2171" s="1"/>
      <c r="I2171" s="1"/>
      <c r="J2171" s="1"/>
      <c r="K2171" s="1"/>
    </row>
    <row r="2172" spans="1:11">
      <c r="A2172" s="9">
        <f t="shared" si="111"/>
        <v>2136.9773999999998</v>
      </c>
      <c r="B2172" s="1">
        <v>35.616289999999999</v>
      </c>
      <c r="C2172" s="1">
        <v>39.616999999999997</v>
      </c>
      <c r="D2172" s="1">
        <v>383</v>
      </c>
      <c r="E2172" s="86">
        <f t="shared" si="110"/>
        <v>352.53202569840636</v>
      </c>
      <c r="F2172" s="9">
        <f t="shared" si="112"/>
        <v>15445227373.160414</v>
      </c>
      <c r="G2172" s="1"/>
      <c r="H2172" s="1"/>
      <c r="I2172" s="1"/>
      <c r="J2172" s="1"/>
      <c r="K2172" s="1"/>
    </row>
    <row r="2173" spans="1:11">
      <c r="A2173" s="9">
        <f t="shared" si="111"/>
        <v>2137.9775999999997</v>
      </c>
      <c r="B2173" s="1">
        <v>35.632959999999997</v>
      </c>
      <c r="C2173" s="1">
        <v>40.488</v>
      </c>
      <c r="D2173" s="1">
        <v>331</v>
      </c>
      <c r="E2173" s="86">
        <f t="shared" ref="E2173:E2236" si="113">(AVERAGE(D2149:D2173)-E2172)*(2/(1+25))+E2172</f>
        <v>351.52186987545201</v>
      </c>
      <c r="F2173" s="9">
        <f t="shared" si="112"/>
        <v>15268957948.322077</v>
      </c>
      <c r="G2173" s="1"/>
      <c r="H2173" s="1"/>
      <c r="I2173" s="1"/>
      <c r="J2173" s="1"/>
      <c r="K2173" s="1"/>
    </row>
    <row r="2174" spans="1:11">
      <c r="A2174" s="9">
        <f t="shared" si="111"/>
        <v>2138.9771999999998</v>
      </c>
      <c r="B2174" s="1">
        <v>35.649619999999999</v>
      </c>
      <c r="C2174" s="1">
        <v>39.723999999999997</v>
      </c>
      <c r="D2174" s="1">
        <v>313</v>
      </c>
      <c r="E2174" s="86">
        <f t="shared" si="113"/>
        <v>350.21403373118648</v>
      </c>
      <c r="F2174" s="9">
        <f t="shared" si="112"/>
        <v>15042990469.299541</v>
      </c>
      <c r="G2174" s="1"/>
      <c r="H2174" s="1"/>
      <c r="I2174" s="1"/>
      <c r="J2174" s="1"/>
      <c r="K2174" s="1"/>
    </row>
    <row r="2175" spans="1:11">
      <c r="A2175" s="9">
        <f t="shared" si="111"/>
        <v>2139.9773999999998</v>
      </c>
      <c r="B2175" s="1">
        <v>35.666289999999996</v>
      </c>
      <c r="C2175" s="1">
        <v>40.265999999999998</v>
      </c>
      <c r="D2175" s="1">
        <v>337</v>
      </c>
      <c r="E2175" s="86">
        <f t="shared" si="113"/>
        <v>348.81910805955675</v>
      </c>
      <c r="F2175" s="9">
        <f t="shared" si="112"/>
        <v>14804749690.438375</v>
      </c>
      <c r="G2175" s="1"/>
      <c r="H2175" s="1"/>
      <c r="I2175" s="1"/>
      <c r="J2175" s="1"/>
      <c r="K2175" s="1"/>
    </row>
    <row r="2176" spans="1:11">
      <c r="A2176" s="9">
        <f t="shared" si="111"/>
        <v>2140.9776000000002</v>
      </c>
      <c r="B2176" s="1">
        <v>35.682960000000001</v>
      </c>
      <c r="C2176" s="1">
        <v>40.265999999999998</v>
      </c>
      <c r="D2176" s="1">
        <v>333</v>
      </c>
      <c r="E2176" s="86">
        <f t="shared" si="113"/>
        <v>347.51917667036008</v>
      </c>
      <c r="F2176" s="9">
        <f t="shared" si="112"/>
        <v>14585291007.409351</v>
      </c>
      <c r="G2176" s="1"/>
      <c r="H2176" s="1"/>
      <c r="I2176" s="1"/>
      <c r="J2176" s="1"/>
      <c r="K2176" s="1"/>
    </row>
    <row r="2177" spans="1:11">
      <c r="A2177" s="9">
        <f t="shared" si="111"/>
        <v>2141.9778000000001</v>
      </c>
      <c r="B2177" s="1">
        <v>35.699629999999999</v>
      </c>
      <c r="C2177" s="1">
        <v>40.488</v>
      </c>
      <c r="D2177" s="1">
        <v>403</v>
      </c>
      <c r="E2177" s="86">
        <f t="shared" si="113"/>
        <v>346.48539384956314</v>
      </c>
      <c r="F2177" s="9">
        <f t="shared" si="112"/>
        <v>14412513473.604988</v>
      </c>
      <c r="G2177" s="1"/>
      <c r="H2177" s="1"/>
      <c r="I2177" s="1"/>
      <c r="J2177" s="1"/>
      <c r="K2177" s="1"/>
    </row>
    <row r="2178" spans="1:11">
      <c r="A2178" s="9">
        <f t="shared" si="111"/>
        <v>2142.9774000000002</v>
      </c>
      <c r="B2178" s="1">
        <v>35.716290000000001</v>
      </c>
      <c r="C2178" s="1">
        <v>40.938000000000002</v>
      </c>
      <c r="D2178" s="1">
        <v>462</v>
      </c>
      <c r="E2178" s="86">
        <f t="shared" si="113"/>
        <v>345.76497893805828</v>
      </c>
      <c r="F2178" s="9">
        <f t="shared" si="112"/>
        <v>14293020391.515495</v>
      </c>
      <c r="G2178" s="1"/>
      <c r="H2178" s="1"/>
      <c r="I2178" s="1"/>
      <c r="J2178" s="1"/>
      <c r="K2178" s="1"/>
    </row>
    <row r="2179" spans="1:11">
      <c r="A2179" s="9">
        <f t="shared" si="111"/>
        <v>2143.9775999999997</v>
      </c>
      <c r="B2179" s="1">
        <v>35.732959999999999</v>
      </c>
      <c r="C2179" s="1">
        <v>41.514000000000003</v>
      </c>
      <c r="D2179" s="1">
        <v>347</v>
      </c>
      <c r="E2179" s="86">
        <f t="shared" si="113"/>
        <v>345.09998055820762</v>
      </c>
      <c r="F2179" s="9">
        <f t="shared" si="112"/>
        <v>14183380021.700808</v>
      </c>
      <c r="G2179" s="1"/>
      <c r="H2179" s="1"/>
      <c r="I2179" s="1"/>
      <c r="J2179" s="1"/>
      <c r="K2179" s="1"/>
    </row>
    <row r="2180" spans="1:11">
      <c r="A2180" s="9">
        <f t="shared" si="111"/>
        <v>2144.9778000000001</v>
      </c>
      <c r="B2180" s="1">
        <v>35.749630000000003</v>
      </c>
      <c r="C2180" s="1">
        <v>41.514000000000003</v>
      </c>
      <c r="D2180" s="1">
        <v>347</v>
      </c>
      <c r="E2180" s="86">
        <f t="shared" si="113"/>
        <v>344.5322897460378</v>
      </c>
      <c r="F2180" s="9">
        <f t="shared" si="112"/>
        <v>14090283192.316965</v>
      </c>
      <c r="G2180" s="1"/>
      <c r="H2180" s="1"/>
      <c r="I2180" s="1"/>
      <c r="J2180" s="1"/>
      <c r="K2180" s="1"/>
    </row>
    <row r="2181" spans="1:11">
      <c r="A2181" s="9">
        <f t="shared" si="111"/>
        <v>2145.9773999999998</v>
      </c>
      <c r="B2181" s="1">
        <v>35.766289999999998</v>
      </c>
      <c r="C2181" s="1">
        <v>41.749000000000002</v>
      </c>
      <c r="D2181" s="1">
        <v>365</v>
      </c>
      <c r="E2181" s="86">
        <f t="shared" si="113"/>
        <v>344.02365207326568</v>
      </c>
      <c r="F2181" s="9">
        <f t="shared" si="112"/>
        <v>14007260568.25271</v>
      </c>
      <c r="G2181" s="1"/>
      <c r="H2181" s="1"/>
      <c r="I2181" s="1"/>
      <c r="J2181" s="1"/>
      <c r="K2181" s="1"/>
    </row>
    <row r="2182" spans="1:11">
      <c r="A2182" s="9">
        <f t="shared" si="111"/>
        <v>2146.9776000000002</v>
      </c>
      <c r="B2182" s="1">
        <v>35.782960000000003</v>
      </c>
      <c r="C2182" s="1">
        <v>41.987000000000002</v>
      </c>
      <c r="D2182" s="1">
        <v>355</v>
      </c>
      <c r="E2182" s="86">
        <f t="shared" si="113"/>
        <v>343.44644806762983</v>
      </c>
      <c r="F2182" s="9">
        <f t="shared" si="112"/>
        <v>13913491178.475952</v>
      </c>
      <c r="G2182" s="1"/>
      <c r="H2182" s="1"/>
      <c r="I2182" s="1"/>
      <c r="J2182" s="1"/>
      <c r="K2182" s="1"/>
    </row>
    <row r="2183" spans="1:11">
      <c r="A2183" s="9">
        <f t="shared" si="111"/>
        <v>2147.9778000000001</v>
      </c>
      <c r="B2183" s="1">
        <v>35.799630000000001</v>
      </c>
      <c r="C2183" s="1">
        <v>42.594000000000001</v>
      </c>
      <c r="D2183" s="1">
        <v>320</v>
      </c>
      <c r="E2183" s="86">
        <f t="shared" si="113"/>
        <v>342.7997982162737</v>
      </c>
      <c r="F2183" s="9">
        <f t="shared" si="112"/>
        <v>13809000026.351501</v>
      </c>
      <c r="G2183" s="1"/>
      <c r="H2183" s="1"/>
      <c r="I2183" s="1"/>
      <c r="J2183" s="1"/>
      <c r="K2183" s="1"/>
    </row>
    <row r="2184" spans="1:11">
      <c r="A2184" s="9">
        <f t="shared" si="111"/>
        <v>2148.9774000000002</v>
      </c>
      <c r="B2184" s="1">
        <v>35.816290000000002</v>
      </c>
      <c r="C2184" s="1">
        <v>41.987000000000002</v>
      </c>
      <c r="D2184" s="1">
        <v>343</v>
      </c>
      <c r="E2184" s="86">
        <f t="shared" si="113"/>
        <v>342.30750604579111</v>
      </c>
      <c r="F2184" s="9">
        <f t="shared" si="112"/>
        <v>13729846740.06744</v>
      </c>
      <c r="G2184" s="1"/>
      <c r="H2184" s="1"/>
      <c r="I2184" s="1"/>
      <c r="J2184" s="1"/>
      <c r="K2184" s="1"/>
    </row>
    <row r="2185" spans="1:11">
      <c r="A2185" s="9">
        <f t="shared" si="111"/>
        <v>2149.9776000000002</v>
      </c>
      <c r="B2185" s="1">
        <v>35.83296</v>
      </c>
      <c r="C2185" s="1">
        <v>42.470999999999997</v>
      </c>
      <c r="D2185" s="1">
        <v>343</v>
      </c>
      <c r="E2185" s="86">
        <f t="shared" si="113"/>
        <v>341.86231327303796</v>
      </c>
      <c r="F2185" s="9">
        <f t="shared" si="112"/>
        <v>13658559790.619648</v>
      </c>
      <c r="G2185" s="1"/>
      <c r="H2185" s="1"/>
      <c r="I2185" s="1"/>
      <c r="J2185" s="1"/>
      <c r="K2185" s="1"/>
    </row>
    <row r="2186" spans="1:11">
      <c r="A2186" s="9">
        <f t="shared" si="111"/>
        <v>2150.9772000000003</v>
      </c>
      <c r="B2186" s="1">
        <v>35.849620000000002</v>
      </c>
      <c r="C2186" s="1">
        <v>42.594000000000001</v>
      </c>
      <c r="D2186" s="1">
        <v>328</v>
      </c>
      <c r="E2186" s="86">
        <f t="shared" si="113"/>
        <v>341.38367379049657</v>
      </c>
      <c r="F2186" s="9">
        <f t="shared" si="112"/>
        <v>13582227199.182121</v>
      </c>
      <c r="G2186" s="1"/>
      <c r="H2186" s="1"/>
      <c r="I2186" s="1"/>
      <c r="J2186" s="1"/>
      <c r="K2186" s="1"/>
    </row>
    <row r="2187" spans="1:11">
      <c r="A2187" s="9">
        <f t="shared" si="111"/>
        <v>2151.9773999999998</v>
      </c>
      <c r="B2187" s="1">
        <v>35.866289999999999</v>
      </c>
      <c r="C2187" s="1">
        <v>42.841999999999999</v>
      </c>
      <c r="D2187" s="1">
        <v>423</v>
      </c>
      <c r="E2187" s="86">
        <f t="shared" si="113"/>
        <v>341.29877580661224</v>
      </c>
      <c r="F2187" s="9">
        <f t="shared" si="112"/>
        <v>13568721296.92267</v>
      </c>
      <c r="G2187" s="1"/>
      <c r="H2187" s="1"/>
      <c r="I2187" s="1"/>
      <c r="J2187" s="1"/>
      <c r="K2187" s="1"/>
    </row>
    <row r="2188" spans="1:11">
      <c r="A2188" s="9">
        <f t="shared" si="111"/>
        <v>2152.9775999999997</v>
      </c>
      <c r="B2188" s="1">
        <v>35.882959999999997</v>
      </c>
      <c r="C2188" s="1">
        <v>43.091999999999999</v>
      </c>
      <c r="D2188" s="1">
        <v>458</v>
      </c>
      <c r="E2188" s="86">
        <f t="shared" si="113"/>
        <v>341.77117766764206</v>
      </c>
      <c r="F2188" s="9">
        <f t="shared" si="112"/>
        <v>13644000906.598476</v>
      </c>
      <c r="G2188" s="1"/>
      <c r="H2188" s="1"/>
      <c r="I2188" s="1"/>
      <c r="J2188" s="1"/>
      <c r="K2188" s="1"/>
    </row>
    <row r="2189" spans="1:11">
      <c r="A2189" s="9">
        <f t="shared" si="111"/>
        <v>2153.9771999999998</v>
      </c>
      <c r="B2189" s="1">
        <v>35.899619999999999</v>
      </c>
      <c r="C2189" s="1">
        <v>43.472999999999999</v>
      </c>
      <c r="D2189" s="1">
        <v>441</v>
      </c>
      <c r="E2189" s="86">
        <f t="shared" si="113"/>
        <v>342.7118563085927</v>
      </c>
      <c r="F2189" s="9">
        <f t="shared" si="112"/>
        <v>13794835227.164043</v>
      </c>
      <c r="G2189" s="1"/>
      <c r="H2189" s="1"/>
      <c r="I2189" s="1"/>
      <c r="J2189" s="1"/>
      <c r="K2189" s="1"/>
    </row>
    <row r="2190" spans="1:11">
      <c r="A2190" s="9">
        <f t="shared" si="111"/>
        <v>2154.9773999999998</v>
      </c>
      <c r="B2190" s="1">
        <v>35.916289999999996</v>
      </c>
      <c r="C2190" s="1">
        <v>43.731000000000002</v>
      </c>
      <c r="D2190" s="1">
        <v>394</v>
      </c>
      <c r="E2190" s="86">
        <f t="shared" si="113"/>
        <v>343.9955596694702</v>
      </c>
      <c r="F2190" s="9">
        <f t="shared" si="112"/>
        <v>14002685889.486814</v>
      </c>
      <c r="G2190" s="1"/>
      <c r="H2190" s="1"/>
      <c r="I2190" s="1"/>
      <c r="J2190" s="1"/>
      <c r="K2190" s="1"/>
    </row>
    <row r="2191" spans="1:11">
      <c r="A2191" s="9">
        <f t="shared" si="111"/>
        <v>2155.9776000000002</v>
      </c>
      <c r="B2191" s="1">
        <v>35.932960000000001</v>
      </c>
      <c r="C2191" s="1">
        <v>43.731000000000002</v>
      </c>
      <c r="D2191" s="1">
        <v>366</v>
      </c>
      <c r="E2191" s="86">
        <f t="shared" si="113"/>
        <v>345.42667046412635</v>
      </c>
      <c r="F2191" s="9">
        <f t="shared" si="112"/>
        <v>14237163285.327827</v>
      </c>
      <c r="G2191" s="1"/>
      <c r="H2191" s="1"/>
      <c r="I2191" s="1"/>
      <c r="J2191" s="1"/>
      <c r="K2191" s="1"/>
    </row>
    <row r="2192" spans="1:11">
      <c r="A2192" s="9">
        <f t="shared" si="111"/>
        <v>2156.9772000000003</v>
      </c>
      <c r="B2192" s="1">
        <v>35.949620000000003</v>
      </c>
      <c r="C2192" s="1">
        <v>43.731000000000002</v>
      </c>
      <c r="D2192" s="1">
        <v>349</v>
      </c>
      <c r="E2192" s="86">
        <f t="shared" si="113"/>
        <v>346.95077273611662</v>
      </c>
      <c r="F2192" s="9">
        <f t="shared" si="112"/>
        <v>14490101792.577885</v>
      </c>
      <c r="G2192" s="1"/>
      <c r="H2192" s="1"/>
      <c r="I2192" s="1"/>
      <c r="J2192" s="1"/>
      <c r="K2192" s="1"/>
    </row>
    <row r="2193" spans="1:11">
      <c r="A2193" s="9">
        <f t="shared" si="111"/>
        <v>2157.9774000000002</v>
      </c>
      <c r="B2193" s="1">
        <v>35.966290000000001</v>
      </c>
      <c r="C2193" s="1">
        <v>44.124000000000002</v>
      </c>
      <c r="D2193" s="1">
        <v>340</v>
      </c>
      <c r="E2193" s="86">
        <f t="shared" si="113"/>
        <v>348.3914825256461</v>
      </c>
      <c r="F2193" s="9">
        <f t="shared" si="112"/>
        <v>14732285119.796303</v>
      </c>
      <c r="G2193" s="1"/>
      <c r="H2193" s="1"/>
      <c r="I2193" s="1"/>
      <c r="J2193" s="1"/>
      <c r="K2193" s="1"/>
    </row>
    <row r="2194" spans="1:11">
      <c r="A2194" s="9">
        <f t="shared" si="111"/>
        <v>2158.9775999999997</v>
      </c>
      <c r="B2194" s="1">
        <v>35.982959999999999</v>
      </c>
      <c r="C2194" s="1">
        <v>43.218000000000004</v>
      </c>
      <c r="D2194" s="1">
        <v>370</v>
      </c>
      <c r="E2194" s="86">
        <f t="shared" si="113"/>
        <v>349.85675310059639</v>
      </c>
      <c r="F2194" s="9">
        <f t="shared" si="112"/>
        <v>14981698234.598101</v>
      </c>
      <c r="G2194" s="1"/>
      <c r="H2194" s="1"/>
      <c r="I2194" s="1"/>
      <c r="J2194" s="1"/>
      <c r="K2194" s="1"/>
    </row>
    <row r="2195" spans="1:11">
      <c r="A2195" s="9">
        <f t="shared" si="111"/>
        <v>2159.9771999999998</v>
      </c>
      <c r="B2195" s="1">
        <v>35.99962</v>
      </c>
      <c r="C2195" s="1">
        <v>44.124000000000002</v>
      </c>
      <c r="D2195" s="1">
        <v>332</v>
      </c>
      <c r="E2195" s="86">
        <f t="shared" si="113"/>
        <v>351.10469516978128</v>
      </c>
      <c r="F2195" s="9">
        <f t="shared" si="112"/>
        <v>15196604068.761923</v>
      </c>
      <c r="G2195" s="1"/>
      <c r="H2195" s="1"/>
      <c r="I2195" s="1"/>
      <c r="J2195" s="1"/>
      <c r="K2195" s="1"/>
    </row>
    <row r="2196" spans="1:11">
      <c r="A2196" s="9">
        <f t="shared" si="111"/>
        <v>2160.9773999999998</v>
      </c>
      <c r="B2196" s="1">
        <v>36.016289999999998</v>
      </c>
      <c r="C2196" s="1">
        <v>43.472999999999999</v>
      </c>
      <c r="D2196" s="1">
        <v>359</v>
      </c>
      <c r="E2196" s="86">
        <f t="shared" si="113"/>
        <v>352.2258724644135</v>
      </c>
      <c r="F2196" s="9">
        <f t="shared" si="112"/>
        <v>15391644155.086338</v>
      </c>
      <c r="G2196" s="1"/>
      <c r="H2196" s="1"/>
      <c r="I2196" s="1"/>
      <c r="J2196" s="1"/>
      <c r="K2196" s="1"/>
    </row>
    <row r="2197" spans="1:11">
      <c r="A2197" s="9">
        <f t="shared" si="111"/>
        <v>2161.9776000000002</v>
      </c>
      <c r="B2197" s="1">
        <v>36.032960000000003</v>
      </c>
      <c r="C2197" s="1">
        <v>43.472999999999999</v>
      </c>
      <c r="D2197" s="1">
        <v>425</v>
      </c>
      <c r="E2197" s="86">
        <f t="shared" si="113"/>
        <v>353.39003612099708</v>
      </c>
      <c r="F2197" s="9">
        <f t="shared" si="112"/>
        <v>15596142743.577778</v>
      </c>
      <c r="G2197" s="1"/>
      <c r="H2197" s="1"/>
      <c r="I2197" s="1"/>
      <c r="J2197" s="1"/>
      <c r="K2197" s="1"/>
    </row>
    <row r="2198" spans="1:11">
      <c r="A2198" s="9">
        <f t="shared" si="111"/>
        <v>2162.9771999999998</v>
      </c>
      <c r="B2198" s="1">
        <v>36.049619999999997</v>
      </c>
      <c r="C2198" s="1">
        <v>44.524000000000001</v>
      </c>
      <c r="D2198" s="1">
        <v>452</v>
      </c>
      <c r="E2198" s="86">
        <f t="shared" si="113"/>
        <v>354.83695641938192</v>
      </c>
      <c r="F2198" s="9">
        <f t="shared" si="112"/>
        <v>15853143174.248436</v>
      </c>
      <c r="G2198" s="1"/>
      <c r="H2198" s="1"/>
      <c r="I2198" s="1"/>
      <c r="J2198" s="1"/>
      <c r="K2198" s="1"/>
    </row>
    <row r="2199" spans="1:11">
      <c r="A2199" s="9">
        <f t="shared" si="111"/>
        <v>2163.9774000000002</v>
      </c>
      <c r="B2199" s="1">
        <v>36.066290000000002</v>
      </c>
      <c r="C2199" s="1">
        <v>44.524000000000001</v>
      </c>
      <c r="D2199" s="1">
        <v>464</v>
      </c>
      <c r="E2199" s="86">
        <f t="shared" si="113"/>
        <v>356.63719054096794</v>
      </c>
      <c r="F2199" s="9">
        <f t="shared" si="112"/>
        <v>16177317894.511068</v>
      </c>
      <c r="G2199" s="1"/>
      <c r="H2199" s="1"/>
      <c r="I2199" s="1"/>
      <c r="J2199" s="1"/>
      <c r="K2199" s="1"/>
    </row>
    <row r="2200" spans="1:11">
      <c r="A2200" s="9">
        <f t="shared" si="111"/>
        <v>2164.9769999999999</v>
      </c>
      <c r="B2200" s="1">
        <v>36.082949999999997</v>
      </c>
      <c r="C2200" s="1">
        <v>44.256999999999998</v>
      </c>
      <c r="D2200" s="1">
        <v>424</v>
      </c>
      <c r="E2200" s="86">
        <f t="shared" si="113"/>
        <v>358.56663742243194</v>
      </c>
      <c r="F2200" s="9">
        <f t="shared" si="112"/>
        <v>16530253507.101711</v>
      </c>
      <c r="G2200" s="1"/>
      <c r="H2200" s="1"/>
      <c r="I2200" s="1"/>
      <c r="J2200" s="1"/>
      <c r="K2200" s="1"/>
    </row>
    <row r="2201" spans="1:11">
      <c r="A2201" s="9">
        <f t="shared" si="111"/>
        <v>2165.9772000000003</v>
      </c>
      <c r="B2201" s="1">
        <v>36.099620000000002</v>
      </c>
      <c r="C2201" s="1">
        <v>43.731000000000002</v>
      </c>
      <c r="D2201" s="1">
        <v>411</v>
      </c>
      <c r="E2201" s="86">
        <f t="shared" si="113"/>
        <v>360.5876653130141</v>
      </c>
      <c r="F2201" s="9">
        <f t="shared" si="112"/>
        <v>16906101288.308405</v>
      </c>
      <c r="G2201" s="1"/>
      <c r="H2201" s="1"/>
      <c r="I2201" s="1"/>
      <c r="J2201" s="1"/>
      <c r="K2201" s="1"/>
    </row>
    <row r="2202" spans="1:11">
      <c r="A2202" s="9">
        <f t="shared" si="111"/>
        <v>2166.9773999999998</v>
      </c>
      <c r="B2202" s="1">
        <v>36.116289999999999</v>
      </c>
      <c r="C2202" s="1">
        <v>43.345999999999997</v>
      </c>
      <c r="D2202" s="1">
        <v>411</v>
      </c>
      <c r="E2202" s="86">
        <f t="shared" si="113"/>
        <v>362.4778449043207</v>
      </c>
      <c r="F2202" s="9">
        <f t="shared" si="112"/>
        <v>17263381514.889576</v>
      </c>
      <c r="G2202" s="1"/>
      <c r="H2202" s="1"/>
      <c r="I2202" s="1"/>
      <c r="J2202" s="1"/>
      <c r="K2202" s="1"/>
    </row>
    <row r="2203" spans="1:11">
      <c r="A2203" s="9">
        <f t="shared" si="111"/>
        <v>2167.9769999999999</v>
      </c>
      <c r="B2203" s="1">
        <v>36.132950000000001</v>
      </c>
      <c r="C2203" s="1">
        <v>42.966000000000001</v>
      </c>
      <c r="D2203" s="1">
        <v>468</v>
      </c>
      <c r="E2203" s="86">
        <f t="shared" si="113"/>
        <v>364.24108760398832</v>
      </c>
      <c r="F2203" s="9">
        <f t="shared" si="112"/>
        <v>17601745459.448338</v>
      </c>
      <c r="G2203" s="1"/>
      <c r="H2203" s="1"/>
      <c r="I2203" s="1"/>
      <c r="J2203" s="1"/>
      <c r="K2203" s="1"/>
    </row>
    <row r="2204" spans="1:11">
      <c r="A2204" s="9">
        <f t="shared" si="111"/>
        <v>2168.9771999999998</v>
      </c>
      <c r="B2204" s="1">
        <v>36.149619999999999</v>
      </c>
      <c r="C2204" s="1">
        <v>43.091999999999999</v>
      </c>
      <c r="D2204" s="1">
        <v>458</v>
      </c>
      <c r="E2204" s="86">
        <f t="shared" si="113"/>
        <v>366.21023471137386</v>
      </c>
      <c r="F2204" s="9">
        <f t="shared" si="112"/>
        <v>17985474935.898067</v>
      </c>
      <c r="G2204" s="1"/>
      <c r="H2204" s="1"/>
      <c r="I2204" s="1"/>
      <c r="J2204" s="1"/>
      <c r="K2204" s="1"/>
    </row>
    <row r="2205" spans="1:11">
      <c r="A2205" s="9">
        <f t="shared" si="111"/>
        <v>2169.9773999999998</v>
      </c>
      <c r="B2205" s="1">
        <v>36.166289999999996</v>
      </c>
      <c r="C2205" s="1">
        <v>42.966000000000001</v>
      </c>
      <c r="D2205" s="1">
        <v>420</v>
      </c>
      <c r="E2205" s="86">
        <f t="shared" si="113"/>
        <v>368.25252434896049</v>
      </c>
      <c r="F2205" s="9">
        <f t="shared" si="112"/>
        <v>18390050860.600246</v>
      </c>
      <c r="G2205" s="1"/>
      <c r="H2205" s="1"/>
      <c r="I2205" s="1"/>
      <c r="J2205" s="1"/>
      <c r="K2205" s="1"/>
    </row>
    <row r="2206" spans="1:11">
      <c r="A2206" s="9">
        <f t="shared" si="111"/>
        <v>2170.9769999999999</v>
      </c>
      <c r="B2206" s="1">
        <v>36.182949999999998</v>
      </c>
      <c r="C2206" s="1">
        <v>42.966000000000001</v>
      </c>
      <c r="D2206" s="1">
        <v>392</v>
      </c>
      <c r="E2206" s="86">
        <f t="shared" si="113"/>
        <v>370.22079170673277</v>
      </c>
      <c r="F2206" s="9">
        <f t="shared" si="112"/>
        <v>18786385107.627041</v>
      </c>
      <c r="G2206" s="1"/>
      <c r="H2206" s="1"/>
      <c r="I2206" s="1"/>
      <c r="J2206" s="1"/>
      <c r="K2206" s="1"/>
    </row>
    <row r="2207" spans="1:11">
      <c r="A2207" s="9">
        <f t="shared" si="111"/>
        <v>2171.9772000000003</v>
      </c>
      <c r="B2207" s="1">
        <v>36.199620000000003</v>
      </c>
      <c r="C2207" s="1">
        <v>43.218000000000004</v>
      </c>
      <c r="D2207" s="1">
        <v>386</v>
      </c>
      <c r="E2207" s="86">
        <f t="shared" si="113"/>
        <v>372.13303849852258</v>
      </c>
      <c r="F2207" s="9">
        <f t="shared" si="112"/>
        <v>19177540829.829948</v>
      </c>
      <c r="G2207" s="1"/>
      <c r="H2207" s="1"/>
      <c r="I2207" s="1"/>
      <c r="J2207" s="1"/>
      <c r="K2207" s="1"/>
    </row>
    <row r="2208" spans="1:11">
      <c r="A2208" s="9">
        <f t="shared" si="111"/>
        <v>2172.9774000000002</v>
      </c>
      <c r="B2208" s="1">
        <v>36.216290000000001</v>
      </c>
      <c r="C2208" s="1">
        <v>42.470999999999997</v>
      </c>
      <c r="D2208" s="1">
        <v>359</v>
      </c>
      <c r="E2208" s="86">
        <f t="shared" si="113"/>
        <v>374.01818938325164</v>
      </c>
      <c r="F2208" s="9">
        <f t="shared" si="112"/>
        <v>19569101863.904797</v>
      </c>
      <c r="G2208" s="1"/>
      <c r="H2208" s="1"/>
      <c r="I2208" s="1"/>
      <c r="J2208" s="1"/>
      <c r="K2208" s="1"/>
    </row>
    <row r="2209" spans="1:11">
      <c r="A2209" s="9">
        <f t="shared" si="111"/>
        <v>2173.9770000000003</v>
      </c>
      <c r="B2209" s="1">
        <v>36.232950000000002</v>
      </c>
      <c r="C2209" s="1">
        <v>42.841999999999999</v>
      </c>
      <c r="D2209" s="1">
        <v>358</v>
      </c>
      <c r="E2209" s="86">
        <f t="shared" si="113"/>
        <v>375.80448250761691</v>
      </c>
      <c r="F2209" s="9">
        <f t="shared" si="112"/>
        <v>19945633003.690037</v>
      </c>
      <c r="G2209" s="1"/>
      <c r="H2209" s="1"/>
      <c r="I2209" s="1"/>
      <c r="J2209" s="1"/>
      <c r="K2209" s="1"/>
    </row>
    <row r="2210" spans="1:11">
      <c r="A2210" s="9">
        <f t="shared" si="111"/>
        <v>2174.9771999999998</v>
      </c>
      <c r="B2210" s="1">
        <v>36.24962</v>
      </c>
      <c r="C2210" s="1">
        <v>43.091999999999999</v>
      </c>
      <c r="D2210" s="1">
        <v>360</v>
      </c>
      <c r="E2210" s="86">
        <f t="shared" si="113"/>
        <v>377.50567616087716</v>
      </c>
      <c r="F2210" s="9">
        <f t="shared" si="112"/>
        <v>20309252738.096569</v>
      </c>
      <c r="G2210" s="1"/>
      <c r="H2210" s="1"/>
      <c r="I2210" s="1"/>
      <c r="J2210" s="1"/>
      <c r="K2210" s="1"/>
    </row>
    <row r="2211" spans="1:11">
      <c r="A2211" s="9">
        <f t="shared" si="111"/>
        <v>2175.9767999999999</v>
      </c>
      <c r="B2211" s="1">
        <v>36.266280000000002</v>
      </c>
      <c r="C2211" s="1">
        <v>42.841999999999999</v>
      </c>
      <c r="D2211" s="1">
        <v>366</v>
      </c>
      <c r="E2211" s="86">
        <f t="shared" si="113"/>
        <v>379.19293184080971</v>
      </c>
      <c r="F2211" s="9">
        <f t="shared" si="112"/>
        <v>20674781762.698776</v>
      </c>
      <c r="G2211" s="1"/>
      <c r="H2211" s="1"/>
      <c r="I2211" s="1"/>
      <c r="J2211" s="1"/>
      <c r="K2211" s="1"/>
    </row>
    <row r="2212" spans="1:11">
      <c r="A2212" s="9">
        <f t="shared" si="111"/>
        <v>2176.9769999999999</v>
      </c>
      <c r="B2212" s="1">
        <v>36.28295</v>
      </c>
      <c r="C2212" s="1">
        <v>42.966000000000001</v>
      </c>
      <c r="D2212" s="1">
        <v>359</v>
      </c>
      <c r="E2212" s="86">
        <f t="shared" si="113"/>
        <v>380.5534755453628</v>
      </c>
      <c r="F2212" s="9">
        <f t="shared" si="112"/>
        <v>20973106907.108318</v>
      </c>
      <c r="G2212" s="1"/>
      <c r="H2212" s="1"/>
      <c r="I2212" s="1"/>
      <c r="J2212" s="1"/>
      <c r="K2212" s="1"/>
    </row>
    <row r="2213" spans="1:11">
      <c r="A2213" s="9">
        <f t="shared" ref="A2213:A2276" si="114">B2213*60</f>
        <v>2177.9771999999998</v>
      </c>
      <c r="B2213" s="1">
        <v>36.299619999999997</v>
      </c>
      <c r="C2213" s="1">
        <v>42.716999999999999</v>
      </c>
      <c r="D2213" s="1">
        <v>365</v>
      </c>
      <c r="E2213" s="86">
        <f t="shared" si="113"/>
        <v>381.52320819571952</v>
      </c>
      <c r="F2213" s="9">
        <f t="shared" ref="F2213:F2276" si="115">E2213^4</f>
        <v>21187701487.067478</v>
      </c>
      <c r="G2213" s="1"/>
      <c r="H2213" s="1"/>
      <c r="I2213" s="1"/>
      <c r="J2213" s="1"/>
      <c r="K2213" s="1"/>
    </row>
    <row r="2214" spans="1:11">
      <c r="A2214" s="9">
        <f t="shared" si="114"/>
        <v>2178.9767999999999</v>
      </c>
      <c r="B2214" s="1">
        <v>36.316279999999999</v>
      </c>
      <c r="C2214" s="1">
        <v>42.966000000000001</v>
      </c>
      <c r="D2214" s="1">
        <v>416</v>
      </c>
      <c r="E2214" s="86">
        <f t="shared" si="113"/>
        <v>382.34142294989493</v>
      </c>
      <c r="F2214" s="9">
        <f t="shared" si="115"/>
        <v>21370043612.94989</v>
      </c>
      <c r="G2214" s="1"/>
      <c r="H2214" s="1"/>
      <c r="I2214" s="1"/>
      <c r="J2214" s="1"/>
      <c r="K2214" s="1"/>
    </row>
    <row r="2215" spans="1:11">
      <c r="A2215" s="9">
        <f t="shared" si="114"/>
        <v>2179.9769999999999</v>
      </c>
      <c r="B2215" s="1">
        <v>36.332949999999997</v>
      </c>
      <c r="C2215" s="1">
        <v>43.091999999999999</v>
      </c>
      <c r="D2215" s="1">
        <v>401</v>
      </c>
      <c r="E2215" s="86">
        <f t="shared" si="113"/>
        <v>383.11823656913378</v>
      </c>
      <c r="F2215" s="9">
        <f t="shared" si="115"/>
        <v>21544246041.971092</v>
      </c>
      <c r="G2215" s="1"/>
      <c r="H2215" s="1"/>
      <c r="I2215" s="1"/>
      <c r="J2215" s="1"/>
      <c r="K2215" s="1"/>
    </row>
    <row r="2216" spans="1:11">
      <c r="A2216" s="9">
        <f t="shared" si="114"/>
        <v>2180.9772000000003</v>
      </c>
      <c r="B2216" s="1">
        <v>36.349620000000002</v>
      </c>
      <c r="C2216" s="1">
        <v>42.966000000000001</v>
      </c>
      <c r="D2216" s="1">
        <v>384</v>
      </c>
      <c r="E2216" s="86">
        <f t="shared" si="113"/>
        <v>383.89067990996966</v>
      </c>
      <c r="F2216" s="9">
        <f t="shared" si="115"/>
        <v>21718522336.060707</v>
      </c>
      <c r="G2216" s="1"/>
      <c r="H2216" s="1"/>
      <c r="I2216" s="1"/>
      <c r="J2216" s="1"/>
      <c r="K2216" s="1"/>
    </row>
    <row r="2217" spans="1:11">
      <c r="A2217" s="9">
        <f t="shared" si="114"/>
        <v>2181.9768000000004</v>
      </c>
      <c r="B2217" s="1">
        <v>36.366280000000003</v>
      </c>
      <c r="C2217" s="1">
        <v>42.841999999999999</v>
      </c>
      <c r="D2217" s="1">
        <v>382</v>
      </c>
      <c r="E2217" s="86">
        <f t="shared" si="113"/>
        <v>384.70524299381816</v>
      </c>
      <c r="F2217" s="9">
        <f t="shared" si="115"/>
        <v>21903444703.651501</v>
      </c>
      <c r="G2217" s="1"/>
      <c r="H2217" s="1"/>
      <c r="I2217" s="1"/>
      <c r="J2217" s="1"/>
      <c r="K2217" s="1"/>
    </row>
    <row r="2218" spans="1:11">
      <c r="A2218" s="9">
        <f t="shared" si="114"/>
        <v>2182.9769999999999</v>
      </c>
      <c r="B2218" s="1">
        <v>36.382950000000001</v>
      </c>
      <c r="C2218" s="1">
        <v>42.841999999999999</v>
      </c>
      <c r="D2218" s="1">
        <v>346</v>
      </c>
      <c r="E2218" s="86">
        <f t="shared" si="113"/>
        <v>385.47560891737061</v>
      </c>
      <c r="F2218" s="9">
        <f t="shared" si="115"/>
        <v>22079417548.055511</v>
      </c>
      <c r="G2218" s="1"/>
      <c r="H2218" s="1"/>
      <c r="I2218" s="1"/>
      <c r="J2218" s="1"/>
      <c r="K2218" s="1"/>
    </row>
    <row r="2219" spans="1:11">
      <c r="A2219" s="9">
        <f t="shared" si="114"/>
        <v>2183.9771999999998</v>
      </c>
      <c r="B2219" s="1">
        <v>36.399619999999999</v>
      </c>
      <c r="C2219" s="1">
        <v>42.966000000000001</v>
      </c>
      <c r="D2219" s="1">
        <v>335</v>
      </c>
      <c r="E2219" s="86">
        <f t="shared" si="113"/>
        <v>386.07902361603442</v>
      </c>
      <c r="F2219" s="9">
        <f t="shared" si="115"/>
        <v>22217992968.362972</v>
      </c>
      <c r="G2219" s="1"/>
      <c r="H2219" s="1"/>
      <c r="I2219" s="1"/>
      <c r="J2219" s="1"/>
      <c r="K2219" s="1"/>
    </row>
    <row r="2220" spans="1:11">
      <c r="A2220" s="9">
        <f t="shared" si="114"/>
        <v>2184.9767999999999</v>
      </c>
      <c r="B2220" s="1">
        <v>36.41628</v>
      </c>
      <c r="C2220" s="1">
        <v>42.228000000000002</v>
      </c>
      <c r="D2220" s="1">
        <v>317</v>
      </c>
      <c r="E2220" s="86">
        <f t="shared" si="113"/>
        <v>386.58986795326257</v>
      </c>
      <c r="F2220" s="9">
        <f t="shared" si="115"/>
        <v>22335818405.610851</v>
      </c>
      <c r="G2220" s="1"/>
      <c r="H2220" s="1"/>
      <c r="I2220" s="1"/>
      <c r="J2220" s="1"/>
      <c r="K2220" s="1"/>
    </row>
    <row r="2221" spans="1:11">
      <c r="A2221" s="9">
        <f t="shared" si="114"/>
        <v>2185.9769999999999</v>
      </c>
      <c r="B2221" s="1">
        <v>36.432949999999998</v>
      </c>
      <c r="C2221" s="1">
        <v>42.106999999999999</v>
      </c>
      <c r="D2221" s="1">
        <v>344</v>
      </c>
      <c r="E2221" s="86">
        <f t="shared" si="113"/>
        <v>387.01526272608851</v>
      </c>
      <c r="F2221" s="9">
        <f t="shared" si="115"/>
        <v>22434292117.568417</v>
      </c>
      <c r="G2221" s="1"/>
      <c r="H2221" s="1"/>
      <c r="I2221" s="1"/>
      <c r="J2221" s="1"/>
      <c r="K2221" s="1"/>
    </row>
    <row r="2222" spans="1:11">
      <c r="A2222" s="9">
        <f t="shared" si="114"/>
        <v>2186.9772000000003</v>
      </c>
      <c r="B2222" s="1">
        <v>36.449620000000003</v>
      </c>
      <c r="C2222" s="1">
        <v>41.868000000000002</v>
      </c>
      <c r="D2222" s="1">
        <v>338</v>
      </c>
      <c r="E2222" s="86">
        <f t="shared" si="113"/>
        <v>387.14024251638938</v>
      </c>
      <c r="F2222" s="9">
        <f t="shared" si="115"/>
        <v>22463285202.442142</v>
      </c>
      <c r="G2222" s="1"/>
      <c r="H2222" s="1"/>
      <c r="I2222" s="1"/>
      <c r="J2222" s="1"/>
      <c r="K2222" s="1"/>
    </row>
    <row r="2223" spans="1:11">
      <c r="A2223" s="9">
        <f t="shared" si="114"/>
        <v>2187.9767999999999</v>
      </c>
      <c r="B2223" s="1">
        <v>36.466279999999998</v>
      </c>
      <c r="C2223" s="1">
        <v>41.165999999999997</v>
      </c>
      <c r="D2223" s="1">
        <v>325</v>
      </c>
      <c r="E2223" s="86">
        <f t="shared" si="113"/>
        <v>386.86483924589788</v>
      </c>
      <c r="F2223" s="9">
        <f t="shared" si="115"/>
        <v>22399433778.205742</v>
      </c>
      <c r="G2223" s="1"/>
      <c r="H2223" s="1"/>
      <c r="I2223" s="1"/>
      <c r="J2223" s="1"/>
      <c r="K2223" s="1"/>
    </row>
    <row r="2224" spans="1:11">
      <c r="A2224" s="9">
        <f t="shared" si="114"/>
        <v>2188.9770000000003</v>
      </c>
      <c r="B2224" s="1">
        <v>36.482950000000002</v>
      </c>
      <c r="C2224" s="1">
        <v>40.598999999999997</v>
      </c>
      <c r="D2224" s="1">
        <v>294</v>
      </c>
      <c r="E2224" s="86">
        <f t="shared" si="113"/>
        <v>386.08754391929034</v>
      </c>
      <c r="F2224" s="9">
        <f t="shared" si="115"/>
        <v>22219954331.637447</v>
      </c>
      <c r="G2224" s="1"/>
      <c r="H2224" s="1"/>
      <c r="I2224" s="1"/>
      <c r="J2224" s="1"/>
      <c r="K2224" s="1"/>
    </row>
    <row r="2225" spans="1:11">
      <c r="A2225" s="9">
        <f t="shared" si="114"/>
        <v>2189.9766</v>
      </c>
      <c r="B2225" s="1">
        <v>36.499609999999997</v>
      </c>
      <c r="C2225" s="1">
        <v>40.048000000000002</v>
      </c>
      <c r="D2225" s="1">
        <v>346</v>
      </c>
      <c r="E2225" s="86">
        <f t="shared" si="113"/>
        <v>385.13004054088339</v>
      </c>
      <c r="F2225" s="9">
        <f t="shared" si="115"/>
        <v>22000349566.903164</v>
      </c>
      <c r="G2225" s="1"/>
      <c r="H2225" s="1"/>
      <c r="I2225" s="1"/>
      <c r="J2225" s="1"/>
      <c r="K2225" s="1"/>
    </row>
    <row r="2226" spans="1:11">
      <c r="A2226" s="9">
        <f t="shared" si="114"/>
        <v>2190.9767999999999</v>
      </c>
      <c r="B2226" s="1">
        <v>36.516280000000002</v>
      </c>
      <c r="C2226" s="1">
        <v>39.939</v>
      </c>
      <c r="D2226" s="1">
        <v>443</v>
      </c>
      <c r="E2226" s="86">
        <f t="shared" si="113"/>
        <v>384.34465280696929</v>
      </c>
      <c r="F2226" s="9">
        <f t="shared" si="115"/>
        <v>21821438339.688137</v>
      </c>
      <c r="G2226" s="1"/>
      <c r="H2226" s="1"/>
      <c r="I2226" s="1"/>
      <c r="J2226" s="1"/>
      <c r="K2226" s="1"/>
    </row>
    <row r="2227" spans="1:11">
      <c r="A2227" s="9">
        <f t="shared" si="114"/>
        <v>2191.9769999999999</v>
      </c>
      <c r="B2227" s="1">
        <v>36.53295</v>
      </c>
      <c r="C2227" s="1">
        <v>39.723999999999997</v>
      </c>
      <c r="D2227" s="1">
        <v>362</v>
      </c>
      <c r="E2227" s="86">
        <f t="shared" si="113"/>
        <v>383.46891028335625</v>
      </c>
      <c r="F2227" s="9">
        <f t="shared" si="115"/>
        <v>21623233458.306911</v>
      </c>
      <c r="G2227" s="1"/>
      <c r="H2227" s="1"/>
      <c r="I2227" s="1"/>
      <c r="J2227" s="1"/>
      <c r="K2227" s="1"/>
    </row>
    <row r="2228" spans="1:11">
      <c r="A2228" s="9">
        <f t="shared" si="114"/>
        <v>2192.9766</v>
      </c>
      <c r="B2228" s="1">
        <v>36.549610000000001</v>
      </c>
      <c r="C2228" s="1">
        <v>39.405000000000001</v>
      </c>
      <c r="D2228" s="1">
        <v>333</v>
      </c>
      <c r="E2228" s="86">
        <f t="shared" si="113"/>
        <v>382.24514795386733</v>
      </c>
      <c r="F2228" s="9">
        <f t="shared" si="115"/>
        <v>21348527514.7285</v>
      </c>
      <c r="G2228" s="1"/>
      <c r="H2228" s="1"/>
      <c r="I2228" s="1"/>
      <c r="J2228" s="1"/>
      <c r="K2228" s="1"/>
    </row>
    <row r="2229" spans="1:11">
      <c r="A2229" s="9">
        <f t="shared" si="114"/>
        <v>2193.9767999999999</v>
      </c>
      <c r="B2229" s="1">
        <v>36.566279999999999</v>
      </c>
      <c r="C2229" s="1">
        <v>39.299999999999997</v>
      </c>
      <c r="D2229" s="1">
        <v>399</v>
      </c>
      <c r="E2229" s="86">
        <f t="shared" si="113"/>
        <v>380.93398272664678</v>
      </c>
      <c r="F2229" s="9">
        <f t="shared" si="115"/>
        <v>21057115021.147705</v>
      </c>
      <c r="G2229" s="1"/>
      <c r="H2229" s="1"/>
      <c r="I2229" s="1"/>
      <c r="J2229" s="1"/>
      <c r="K2229" s="1"/>
    </row>
    <row r="2230" spans="1:11">
      <c r="A2230" s="9">
        <f t="shared" si="114"/>
        <v>2194.9769999999999</v>
      </c>
      <c r="B2230" s="1">
        <v>36.582949999999997</v>
      </c>
      <c r="C2230" s="1">
        <v>39.405000000000001</v>
      </c>
      <c r="D2230" s="1">
        <v>426</v>
      </c>
      <c r="E2230" s="86">
        <f t="shared" si="113"/>
        <v>379.7421379015201</v>
      </c>
      <c r="F2230" s="9">
        <f t="shared" si="115"/>
        <v>20794819947.086849</v>
      </c>
      <c r="G2230" s="1"/>
      <c r="H2230" s="1"/>
      <c r="I2230" s="1"/>
      <c r="J2230" s="1"/>
      <c r="K2230" s="1"/>
    </row>
    <row r="2231" spans="1:11">
      <c r="A2231" s="9">
        <f t="shared" si="114"/>
        <v>2195.9766</v>
      </c>
      <c r="B2231" s="1">
        <v>36.599609999999998</v>
      </c>
      <c r="C2231" s="1">
        <v>39.299999999999997</v>
      </c>
      <c r="D2231" s="1">
        <v>384</v>
      </c>
      <c r="E2231" s="86">
        <f t="shared" si="113"/>
        <v>378.61735806294161</v>
      </c>
      <c r="F2231" s="9">
        <f t="shared" si="115"/>
        <v>20549538968.293682</v>
      </c>
      <c r="G2231" s="1"/>
      <c r="H2231" s="1"/>
      <c r="I2231" s="1"/>
      <c r="J2231" s="1"/>
      <c r="K2231" s="1"/>
    </row>
    <row r="2232" spans="1:11">
      <c r="A2232" s="9">
        <f t="shared" si="114"/>
        <v>2196.9768000000004</v>
      </c>
      <c r="B2232" s="1">
        <v>36.616280000000003</v>
      </c>
      <c r="C2232" s="1">
        <v>39.405000000000001</v>
      </c>
      <c r="D2232" s="1">
        <v>352</v>
      </c>
      <c r="E2232" s="86">
        <f t="shared" si="113"/>
        <v>377.47448436579225</v>
      </c>
      <c r="F2232" s="9">
        <f t="shared" si="115"/>
        <v>20302541278.313072</v>
      </c>
      <c r="G2232" s="1"/>
      <c r="H2232" s="1"/>
      <c r="I2232" s="1"/>
      <c r="J2232" s="1"/>
      <c r="K2232" s="1"/>
    </row>
    <row r="2233" spans="1:11">
      <c r="A2233" s="9">
        <f t="shared" si="114"/>
        <v>2197.9769999999999</v>
      </c>
      <c r="B2233" s="1">
        <v>36.632950000000001</v>
      </c>
      <c r="C2233" s="1">
        <v>38.988</v>
      </c>
      <c r="D2233" s="1">
        <v>385</v>
      </c>
      <c r="E2233" s="86">
        <f t="shared" si="113"/>
        <v>376.49952402996206</v>
      </c>
      <c r="F2233" s="9">
        <f t="shared" si="115"/>
        <v>20093598770.70052</v>
      </c>
      <c r="G2233" s="1"/>
      <c r="H2233" s="1"/>
      <c r="I2233" s="1"/>
      <c r="J2233" s="1"/>
      <c r="K2233" s="1"/>
    </row>
    <row r="2234" spans="1:11">
      <c r="A2234" s="9">
        <f t="shared" si="114"/>
        <v>2198.9766</v>
      </c>
      <c r="B2234" s="1">
        <v>36.649610000000003</v>
      </c>
      <c r="C2234" s="1">
        <v>38.783000000000001</v>
      </c>
      <c r="D2234" s="1">
        <v>423</v>
      </c>
      <c r="E2234" s="86">
        <f t="shared" si="113"/>
        <v>375.7995606430419</v>
      </c>
      <c r="F2234" s="9">
        <f t="shared" si="115"/>
        <v>19944588122.316677</v>
      </c>
      <c r="G2234" s="1"/>
      <c r="H2234" s="1"/>
      <c r="I2234" s="1"/>
      <c r="J2234" s="1"/>
      <c r="K2234" s="1"/>
    </row>
    <row r="2235" spans="1:11">
      <c r="A2235" s="9">
        <f t="shared" si="114"/>
        <v>2199.9767999999999</v>
      </c>
      <c r="B2235" s="1">
        <v>36.66628</v>
      </c>
      <c r="C2235" s="1">
        <v>38.884999999999998</v>
      </c>
      <c r="D2235" s="1">
        <v>354</v>
      </c>
      <c r="E2235" s="86">
        <f t="shared" si="113"/>
        <v>375.13497905511559</v>
      </c>
      <c r="F2235" s="9">
        <f t="shared" si="115"/>
        <v>19803878145.700233</v>
      </c>
      <c r="G2235" s="1"/>
      <c r="H2235" s="1"/>
      <c r="I2235" s="1"/>
      <c r="J2235" s="1"/>
      <c r="K2235" s="1"/>
    </row>
    <row r="2236" spans="1:11">
      <c r="A2236" s="9">
        <f t="shared" si="114"/>
        <v>2200.9769999999999</v>
      </c>
      <c r="B2236" s="1">
        <v>36.682949999999998</v>
      </c>
      <c r="C2236" s="1">
        <v>38.988</v>
      </c>
      <c r="D2236" s="1">
        <v>326</v>
      </c>
      <c r="E2236" s="86">
        <f t="shared" si="113"/>
        <v>374.39844220472207</v>
      </c>
      <c r="F2236" s="9">
        <f t="shared" si="115"/>
        <v>19648804530.474598</v>
      </c>
      <c r="G2236" s="1"/>
      <c r="H2236" s="1"/>
      <c r="I2236" s="1"/>
      <c r="J2236" s="1"/>
      <c r="K2236" s="1"/>
    </row>
    <row r="2237" spans="1:11">
      <c r="A2237" s="9">
        <f t="shared" si="114"/>
        <v>2201.9766</v>
      </c>
      <c r="B2237" s="1">
        <v>36.69961</v>
      </c>
      <c r="C2237" s="1">
        <v>38.478999999999999</v>
      </c>
      <c r="D2237" s="1">
        <v>405</v>
      </c>
      <c r="E2237" s="86">
        <f t="shared" ref="E2237:E2300" si="116">(AVERAGE(D2213:D2237)-E2236)*(2/(1+25))+E2236</f>
        <v>373.86010049666652</v>
      </c>
      <c r="F2237" s="9">
        <f t="shared" si="115"/>
        <v>19536037197.65369</v>
      </c>
      <c r="G2237" s="1"/>
      <c r="H2237" s="1"/>
      <c r="I2237" s="1"/>
      <c r="J2237" s="1"/>
      <c r="K2237" s="1"/>
    </row>
    <row r="2238" spans="1:11">
      <c r="A2238" s="9">
        <f t="shared" si="114"/>
        <v>2202.9762000000001</v>
      </c>
      <c r="B2238" s="1">
        <v>36.716270000000002</v>
      </c>
      <c r="C2238" s="1">
        <v>39.299999999999997</v>
      </c>
      <c r="D2238" s="1">
        <v>399</v>
      </c>
      <c r="E2238" s="86">
        <f t="shared" si="116"/>
        <v>373.46778507384602</v>
      </c>
      <c r="F2238" s="9">
        <f t="shared" si="115"/>
        <v>19454164505.971386</v>
      </c>
      <c r="G2238" s="1"/>
      <c r="H2238" s="1"/>
      <c r="I2238" s="1"/>
      <c r="J2238" s="1"/>
      <c r="K2238" s="1"/>
    </row>
    <row r="2239" spans="1:11">
      <c r="A2239" s="9">
        <f t="shared" si="114"/>
        <v>2203.9764</v>
      </c>
      <c r="B2239" s="1">
        <v>36.732939999999999</v>
      </c>
      <c r="C2239" s="1">
        <v>38.884999999999998</v>
      </c>
      <c r="D2239" s="1">
        <v>365</v>
      </c>
      <c r="E2239" s="86">
        <f t="shared" si="116"/>
        <v>372.94872468355015</v>
      </c>
      <c r="F2239" s="9">
        <f t="shared" si="115"/>
        <v>19346237081.366169</v>
      </c>
      <c r="G2239" s="1"/>
      <c r="H2239" s="1"/>
      <c r="I2239" s="1"/>
      <c r="J2239" s="1"/>
      <c r="K2239" s="1"/>
    </row>
    <row r="2240" spans="1:11">
      <c r="A2240" s="9">
        <f t="shared" si="114"/>
        <v>2204.9766</v>
      </c>
      <c r="B2240" s="1">
        <v>36.749609999999997</v>
      </c>
      <c r="C2240" s="1">
        <v>39.405000000000001</v>
      </c>
      <c r="D2240" s="1">
        <v>329</v>
      </c>
      <c r="E2240" s="86">
        <f t="shared" si="116"/>
        <v>372.24805355404629</v>
      </c>
      <c r="F2240" s="9">
        <f t="shared" si="115"/>
        <v>19201260612.608185</v>
      </c>
      <c r="G2240" s="1"/>
      <c r="H2240" s="1"/>
      <c r="I2240" s="1"/>
      <c r="J2240" s="1"/>
      <c r="K2240" s="1"/>
    </row>
    <row r="2241" spans="1:11">
      <c r="A2241" s="9">
        <f t="shared" si="114"/>
        <v>2205.9767999999999</v>
      </c>
      <c r="B2241" s="1">
        <v>36.766280000000002</v>
      </c>
      <c r="C2241" s="1">
        <v>39.616999999999997</v>
      </c>
      <c r="D2241" s="1">
        <v>376</v>
      </c>
      <c r="E2241" s="86">
        <f t="shared" si="116"/>
        <v>371.57666481911963</v>
      </c>
      <c r="F2241" s="9">
        <f t="shared" si="115"/>
        <v>19063108914.424812</v>
      </c>
      <c r="G2241" s="1"/>
      <c r="H2241" s="1"/>
      <c r="I2241" s="1"/>
      <c r="J2241" s="1"/>
      <c r="K2241" s="1"/>
    </row>
    <row r="2242" spans="1:11">
      <c r="A2242" s="9">
        <f t="shared" si="114"/>
        <v>2206.9764</v>
      </c>
      <c r="B2242" s="1">
        <v>36.782940000000004</v>
      </c>
      <c r="C2242" s="1">
        <v>39.405000000000001</v>
      </c>
      <c r="D2242" s="1">
        <v>355</v>
      </c>
      <c r="E2242" s="86">
        <f t="shared" si="116"/>
        <v>370.87384444841814</v>
      </c>
      <c r="F2242" s="9">
        <f t="shared" si="115"/>
        <v>18919289583.951591</v>
      </c>
      <c r="G2242" s="1"/>
      <c r="H2242" s="1"/>
      <c r="I2242" s="1"/>
      <c r="J2242" s="1"/>
      <c r="K2242" s="1"/>
    </row>
    <row r="2243" spans="1:11">
      <c r="A2243" s="9">
        <f t="shared" si="114"/>
        <v>2207.9766</v>
      </c>
      <c r="B2243" s="1">
        <v>36.799610000000001</v>
      </c>
      <c r="C2243" s="1">
        <v>39.616999999999997</v>
      </c>
      <c r="D2243" s="1">
        <v>327</v>
      </c>
      <c r="E2243" s="86">
        <f t="shared" si="116"/>
        <v>370.16662564469368</v>
      </c>
      <c r="F2243" s="9">
        <f t="shared" si="115"/>
        <v>18775393167.406475</v>
      </c>
      <c r="G2243" s="1"/>
      <c r="H2243" s="1"/>
      <c r="I2243" s="1"/>
      <c r="J2243" s="1"/>
      <c r="K2243" s="1"/>
    </row>
    <row r="2244" spans="1:11">
      <c r="A2244" s="9">
        <f t="shared" si="114"/>
        <v>2208.9767999999999</v>
      </c>
      <c r="B2244" s="1">
        <v>36.816279999999999</v>
      </c>
      <c r="C2244" s="1">
        <v>39.616999999999997</v>
      </c>
      <c r="D2244" s="1">
        <v>327</v>
      </c>
      <c r="E2244" s="86">
        <f t="shared" si="116"/>
        <v>369.48919290279417</v>
      </c>
      <c r="F2244" s="9">
        <f t="shared" si="115"/>
        <v>18638328478.115688</v>
      </c>
      <c r="G2244" s="1"/>
      <c r="H2244" s="1"/>
      <c r="I2244" s="1"/>
      <c r="J2244" s="1"/>
      <c r="K2244" s="1"/>
    </row>
    <row r="2245" spans="1:11">
      <c r="A2245" s="9">
        <f t="shared" si="114"/>
        <v>2209.9764</v>
      </c>
      <c r="B2245" s="1">
        <v>36.832940000000001</v>
      </c>
      <c r="C2245" s="1">
        <v>39.616999999999997</v>
      </c>
      <c r="D2245" s="1">
        <v>331</v>
      </c>
      <c r="E2245" s="86">
        <f t="shared" si="116"/>
        <v>368.90694729488695</v>
      </c>
      <c r="F2245" s="9">
        <f t="shared" si="115"/>
        <v>18521123853.274658</v>
      </c>
      <c r="G2245" s="1"/>
      <c r="H2245" s="1"/>
      <c r="I2245" s="1"/>
      <c r="J2245" s="1"/>
      <c r="K2245" s="1"/>
    </row>
    <row r="2246" spans="1:11">
      <c r="A2246" s="9">
        <f t="shared" si="114"/>
        <v>2210.9766</v>
      </c>
      <c r="B2246" s="1">
        <v>36.849609999999998</v>
      </c>
      <c r="C2246" s="1">
        <v>39.939</v>
      </c>
      <c r="D2246" s="1">
        <v>371</v>
      </c>
      <c r="E2246" s="86">
        <f t="shared" si="116"/>
        <v>368.45256673374178</v>
      </c>
      <c r="F2246" s="9">
        <f t="shared" si="115"/>
        <v>18430042855.924732</v>
      </c>
      <c r="G2246" s="1"/>
      <c r="H2246" s="1"/>
      <c r="I2246" s="1"/>
      <c r="J2246" s="1"/>
      <c r="K2246" s="1"/>
    </row>
    <row r="2247" spans="1:11">
      <c r="A2247" s="9">
        <f t="shared" si="114"/>
        <v>2211.9768000000004</v>
      </c>
      <c r="B2247" s="1">
        <v>36.866280000000003</v>
      </c>
      <c r="C2247" s="1">
        <v>39.511000000000003</v>
      </c>
      <c r="D2247" s="1">
        <v>360</v>
      </c>
      <c r="E2247" s="86">
        <f t="shared" si="116"/>
        <v>368.10083083114625</v>
      </c>
      <c r="F2247" s="9">
        <f t="shared" si="115"/>
        <v>18359768072.637718</v>
      </c>
      <c r="G2247" s="1"/>
      <c r="H2247" s="1"/>
      <c r="I2247" s="1"/>
      <c r="J2247" s="1"/>
      <c r="K2247" s="1"/>
    </row>
    <row r="2248" spans="1:11">
      <c r="A2248" s="9">
        <f t="shared" si="114"/>
        <v>2212.9764</v>
      </c>
      <c r="B2248" s="1">
        <v>36.882939999999998</v>
      </c>
      <c r="C2248" s="1">
        <v>40.048000000000002</v>
      </c>
      <c r="D2248" s="1">
        <v>342</v>
      </c>
      <c r="E2248" s="86">
        <f t="shared" si="116"/>
        <v>367.82845922875038</v>
      </c>
      <c r="F2248" s="9">
        <f t="shared" si="115"/>
        <v>18305488033.22097</v>
      </c>
      <c r="G2248" s="1"/>
      <c r="H2248" s="1"/>
      <c r="I2248" s="1"/>
      <c r="J2248" s="1"/>
      <c r="K2248" s="1"/>
    </row>
    <row r="2249" spans="1:11">
      <c r="A2249" s="9">
        <f t="shared" si="114"/>
        <v>2213.9766</v>
      </c>
      <c r="B2249" s="1">
        <v>36.899610000000003</v>
      </c>
      <c r="C2249" s="1">
        <v>40.048000000000002</v>
      </c>
      <c r="D2249" s="1">
        <v>357</v>
      </c>
      <c r="E2249" s="86">
        <f t="shared" si="116"/>
        <v>367.77088544192344</v>
      </c>
      <c r="F2249" s="9">
        <f t="shared" si="115"/>
        <v>18294029769.769905</v>
      </c>
      <c r="G2249" s="1"/>
      <c r="H2249" s="1"/>
      <c r="I2249" s="1"/>
      <c r="J2249" s="1"/>
      <c r="K2249" s="1"/>
    </row>
    <row r="2250" spans="1:11">
      <c r="A2250" s="9">
        <f t="shared" si="114"/>
        <v>2214.9767999999999</v>
      </c>
      <c r="B2250" s="1">
        <v>36.91628</v>
      </c>
      <c r="C2250" s="1">
        <v>39.939</v>
      </c>
      <c r="D2250" s="1">
        <v>345</v>
      </c>
      <c r="E2250" s="86">
        <f t="shared" si="116"/>
        <v>367.71466348485239</v>
      </c>
      <c r="F2250" s="9">
        <f t="shared" si="115"/>
        <v>18282845737.847042</v>
      </c>
      <c r="G2250" s="1"/>
      <c r="H2250" s="1"/>
      <c r="I2250" s="1"/>
      <c r="J2250" s="1"/>
      <c r="K2250" s="1"/>
    </row>
    <row r="2251" spans="1:11">
      <c r="A2251" s="9">
        <f t="shared" si="114"/>
        <v>2215.9764</v>
      </c>
      <c r="B2251" s="1">
        <v>36.932940000000002</v>
      </c>
      <c r="C2251" s="1">
        <v>40.377000000000002</v>
      </c>
      <c r="D2251" s="1">
        <v>341</v>
      </c>
      <c r="E2251" s="86">
        <f t="shared" si="116"/>
        <v>367.34892013986376</v>
      </c>
      <c r="F2251" s="9">
        <f t="shared" si="115"/>
        <v>18210214864.387913</v>
      </c>
      <c r="G2251" s="1"/>
      <c r="H2251" s="1"/>
      <c r="I2251" s="1"/>
      <c r="J2251" s="1"/>
      <c r="K2251" s="1"/>
    </row>
    <row r="2252" spans="1:11">
      <c r="A2252" s="9">
        <f t="shared" si="114"/>
        <v>2216.9766</v>
      </c>
      <c r="B2252" s="1">
        <v>36.94961</v>
      </c>
      <c r="C2252" s="1">
        <v>39.831000000000003</v>
      </c>
      <c r="D2252" s="1">
        <v>333</v>
      </c>
      <c r="E2252" s="86">
        <f t="shared" si="116"/>
        <v>366.92208012910504</v>
      </c>
      <c r="F2252" s="9">
        <f t="shared" si="115"/>
        <v>18125725041.043449</v>
      </c>
      <c r="G2252" s="1"/>
      <c r="H2252" s="1"/>
      <c r="I2252" s="1"/>
      <c r="J2252" s="1"/>
      <c r="K2252" s="1"/>
    </row>
    <row r="2253" spans="1:11">
      <c r="A2253" s="9">
        <f t="shared" si="114"/>
        <v>2217.9762000000001</v>
      </c>
      <c r="B2253" s="1">
        <v>36.966270000000002</v>
      </c>
      <c r="C2253" s="1">
        <v>39.405000000000001</v>
      </c>
      <c r="D2253" s="1">
        <v>296</v>
      </c>
      <c r="E2253" s="86">
        <f t="shared" si="116"/>
        <v>366.41422781148157</v>
      </c>
      <c r="F2253" s="9">
        <f t="shared" si="115"/>
        <v>18025582821.114162</v>
      </c>
      <c r="G2253" s="1"/>
      <c r="H2253" s="1"/>
      <c r="I2253" s="1"/>
      <c r="J2253" s="1"/>
      <c r="K2253" s="1"/>
    </row>
    <row r="2254" spans="1:11">
      <c r="A2254" s="9">
        <f t="shared" si="114"/>
        <v>2218.9764</v>
      </c>
      <c r="B2254" s="1">
        <v>36.982939999999999</v>
      </c>
      <c r="C2254" s="1">
        <v>39.511000000000003</v>
      </c>
      <c r="D2254" s="1">
        <v>308</v>
      </c>
      <c r="E2254" s="86">
        <f t="shared" si="116"/>
        <v>365.66544105675223</v>
      </c>
      <c r="F2254" s="9">
        <f t="shared" si="115"/>
        <v>17878688958.806835</v>
      </c>
      <c r="G2254" s="1"/>
      <c r="H2254" s="1"/>
      <c r="I2254" s="1"/>
      <c r="J2254" s="1"/>
      <c r="K2254" s="1"/>
    </row>
    <row r="2255" spans="1:11">
      <c r="A2255" s="9">
        <f t="shared" si="114"/>
        <v>2219.9766</v>
      </c>
      <c r="B2255" s="1">
        <v>36.999609999999997</v>
      </c>
      <c r="C2255" s="1">
        <v>39.091999999999999</v>
      </c>
      <c r="D2255" s="1">
        <v>334</v>
      </c>
      <c r="E2255" s="86">
        <f t="shared" si="116"/>
        <v>364.691176360079</v>
      </c>
      <c r="F2255" s="9">
        <f t="shared" si="115"/>
        <v>17688907994.682568</v>
      </c>
      <c r="G2255" s="1"/>
      <c r="H2255" s="1"/>
      <c r="I2255" s="1"/>
      <c r="J2255" s="1"/>
      <c r="K2255" s="1"/>
    </row>
    <row r="2256" spans="1:11">
      <c r="A2256" s="9">
        <f t="shared" si="114"/>
        <v>2220.9762000000001</v>
      </c>
      <c r="B2256" s="1">
        <v>37.016269999999999</v>
      </c>
      <c r="C2256" s="1">
        <v>38.988</v>
      </c>
      <c r="D2256" s="1">
        <v>326</v>
      </c>
      <c r="E2256" s="86">
        <f t="shared" si="116"/>
        <v>363.61339356314983</v>
      </c>
      <c r="F2256" s="9">
        <f t="shared" si="115"/>
        <v>17480726890.407436</v>
      </c>
      <c r="G2256" s="1"/>
      <c r="H2256" s="1"/>
      <c r="I2256" s="1"/>
      <c r="J2256" s="1"/>
      <c r="K2256" s="1"/>
    </row>
    <row r="2257" spans="1:11">
      <c r="A2257" s="9">
        <f t="shared" si="114"/>
        <v>2221.9764</v>
      </c>
      <c r="B2257" s="1">
        <v>37.032940000000004</v>
      </c>
      <c r="C2257" s="1">
        <v>38.680999999999997</v>
      </c>
      <c r="D2257" s="1">
        <v>305</v>
      </c>
      <c r="E2257" s="86">
        <f t="shared" si="116"/>
        <v>362.47390175059985</v>
      </c>
      <c r="F2257" s="9">
        <f t="shared" si="115"/>
        <v>17262630340.082592</v>
      </c>
      <c r="G2257" s="1"/>
      <c r="H2257" s="1"/>
      <c r="I2257" s="1"/>
      <c r="J2257" s="1"/>
      <c r="K2257" s="1"/>
    </row>
    <row r="2258" spans="1:11">
      <c r="A2258" s="9">
        <f t="shared" si="114"/>
        <v>2222.9766</v>
      </c>
      <c r="B2258" s="1">
        <v>37.049610000000001</v>
      </c>
      <c r="C2258" s="1">
        <v>38.18</v>
      </c>
      <c r="D2258" s="1">
        <v>330</v>
      </c>
      <c r="E2258" s="86">
        <f t="shared" si="116"/>
        <v>361.25283238516909</v>
      </c>
      <c r="F2258" s="9">
        <f t="shared" si="115"/>
        <v>17031191937.570349</v>
      </c>
      <c r="G2258" s="1"/>
      <c r="H2258" s="1"/>
      <c r="I2258" s="1"/>
      <c r="J2258" s="1"/>
      <c r="K2258" s="1"/>
    </row>
    <row r="2259" spans="1:11">
      <c r="A2259" s="9">
        <f t="shared" si="114"/>
        <v>2223.9762000000001</v>
      </c>
      <c r="B2259" s="1">
        <v>37.066270000000003</v>
      </c>
      <c r="C2259" s="1">
        <v>37.886000000000003</v>
      </c>
      <c r="D2259" s="1">
        <v>367</v>
      </c>
      <c r="E2259" s="86">
        <f t="shared" si="116"/>
        <v>359.95338374015608</v>
      </c>
      <c r="F2259" s="9">
        <f t="shared" si="115"/>
        <v>16787461976.76067</v>
      </c>
      <c r="G2259" s="1"/>
      <c r="H2259" s="1"/>
      <c r="I2259" s="1"/>
      <c r="J2259" s="1"/>
      <c r="K2259" s="1"/>
    </row>
    <row r="2260" spans="1:11">
      <c r="A2260" s="9">
        <f t="shared" si="114"/>
        <v>2224.9764</v>
      </c>
      <c r="B2260" s="1">
        <v>37.082940000000001</v>
      </c>
      <c r="C2260" s="1">
        <v>37.787999999999997</v>
      </c>
      <c r="D2260" s="1">
        <v>259</v>
      </c>
      <c r="E2260" s="86">
        <f t="shared" si="116"/>
        <v>358.46158499091331</v>
      </c>
      <c r="F2260" s="9">
        <f t="shared" si="115"/>
        <v>16510889961.954996</v>
      </c>
      <c r="G2260" s="1"/>
      <c r="H2260" s="1"/>
      <c r="I2260" s="1"/>
      <c r="J2260" s="1"/>
      <c r="K2260" s="1"/>
    </row>
    <row r="2261" spans="1:11">
      <c r="A2261" s="9">
        <f t="shared" si="114"/>
        <v>2225.9766</v>
      </c>
      <c r="B2261" s="1">
        <v>37.099609999999998</v>
      </c>
      <c r="C2261" s="1">
        <v>37.122</v>
      </c>
      <c r="D2261" s="1">
        <v>220</v>
      </c>
      <c r="E2261" s="86">
        <f t="shared" si="116"/>
        <v>356.75838614545842</v>
      </c>
      <c r="F2261" s="9">
        <f t="shared" si="115"/>
        <v>16199319183.355642</v>
      </c>
      <c r="G2261" s="1"/>
      <c r="H2261" s="1"/>
      <c r="I2261" s="1"/>
      <c r="J2261" s="1"/>
      <c r="K2261" s="1"/>
    </row>
    <row r="2262" spans="1:11">
      <c r="A2262" s="9">
        <f t="shared" si="114"/>
        <v>2226.9762000000001</v>
      </c>
      <c r="B2262" s="1">
        <v>37.11627</v>
      </c>
      <c r="C2262" s="1">
        <v>36.298999999999999</v>
      </c>
      <c r="D2262" s="1">
        <v>47</v>
      </c>
      <c r="E2262" s="86">
        <f t="shared" si="116"/>
        <v>354.0846641342693</v>
      </c>
      <c r="F2262" s="9">
        <f t="shared" si="115"/>
        <v>15719128681.702196</v>
      </c>
      <c r="G2262" s="1"/>
      <c r="H2262" s="1"/>
      <c r="I2262" s="1"/>
      <c r="J2262" s="1"/>
      <c r="K2262" s="1"/>
    </row>
    <row r="2263" spans="1:11">
      <c r="A2263" s="9">
        <f t="shared" si="114"/>
        <v>2227.9764</v>
      </c>
      <c r="B2263" s="1">
        <v>37.132939999999998</v>
      </c>
      <c r="C2263" s="1">
        <v>35.088999999999999</v>
      </c>
      <c r="D2263" s="1">
        <v>0</v>
      </c>
      <c r="E2263" s="86">
        <f t="shared" si="116"/>
        <v>350.3889207393255</v>
      </c>
      <c r="F2263" s="9">
        <f t="shared" si="115"/>
        <v>15073061164.79224</v>
      </c>
      <c r="G2263" s="1"/>
      <c r="H2263" s="1"/>
      <c r="I2263" s="1"/>
      <c r="J2263" s="1"/>
      <c r="K2263" s="1"/>
    </row>
    <row r="2264" spans="1:11">
      <c r="A2264" s="9">
        <f t="shared" si="114"/>
        <v>2228.9760000000001</v>
      </c>
      <c r="B2264" s="1">
        <v>37.1496</v>
      </c>
      <c r="C2264" s="1">
        <v>33.957000000000001</v>
      </c>
      <c r="D2264" s="1">
        <v>0</v>
      </c>
      <c r="E2264" s="86">
        <f t="shared" si="116"/>
        <v>345.85438837476198</v>
      </c>
      <c r="F2264" s="9">
        <f t="shared" si="115"/>
        <v>14307809936.378187</v>
      </c>
      <c r="G2264" s="1"/>
      <c r="H2264" s="1"/>
      <c r="I2264" s="1"/>
      <c r="J2264" s="1"/>
      <c r="K2264" s="1"/>
    </row>
    <row r="2265" spans="1:11">
      <c r="A2265" s="9">
        <f t="shared" si="114"/>
        <v>2229.9762000000001</v>
      </c>
      <c r="B2265" s="1">
        <v>37.166269999999997</v>
      </c>
      <c r="C2265" s="1">
        <v>33.192999999999998</v>
      </c>
      <c r="D2265" s="1">
        <v>0</v>
      </c>
      <c r="E2265" s="86">
        <f t="shared" si="116"/>
        <v>340.65635849978031</v>
      </c>
      <c r="F2265" s="9">
        <f t="shared" si="115"/>
        <v>13466849250.0201</v>
      </c>
      <c r="G2265" s="1"/>
      <c r="H2265" s="1"/>
      <c r="I2265" s="1"/>
      <c r="J2265" s="1"/>
      <c r="K2265" s="1"/>
    </row>
    <row r="2266" spans="1:11">
      <c r="A2266" s="9">
        <f t="shared" si="114"/>
        <v>2230.9764</v>
      </c>
      <c r="B2266" s="1">
        <v>37.182940000000002</v>
      </c>
      <c r="C2266" s="1">
        <v>32.604999999999997</v>
      </c>
      <c r="D2266" s="1">
        <v>0</v>
      </c>
      <c r="E2266" s="86">
        <f t="shared" si="116"/>
        <v>334.70125399979719</v>
      </c>
      <c r="F2266" s="9">
        <f t="shared" si="115"/>
        <v>12549584813.580666</v>
      </c>
      <c r="G2266" s="1"/>
      <c r="H2266" s="1"/>
      <c r="I2266" s="1"/>
      <c r="J2266" s="1"/>
      <c r="K2266" s="1"/>
    </row>
    <row r="2267" spans="1:11">
      <c r="A2267" s="9">
        <f t="shared" si="114"/>
        <v>2231.9759999999997</v>
      </c>
      <c r="B2267" s="1">
        <v>37.199599999999997</v>
      </c>
      <c r="C2267" s="1">
        <v>31.899000000000001</v>
      </c>
      <c r="D2267" s="1">
        <v>0</v>
      </c>
      <c r="E2267" s="86">
        <f t="shared" si="116"/>
        <v>328.11192676904358</v>
      </c>
      <c r="F2267" s="9">
        <f t="shared" si="115"/>
        <v>11590123631.18804</v>
      </c>
      <c r="G2267" s="1"/>
      <c r="H2267" s="1"/>
      <c r="I2267" s="1"/>
      <c r="J2267" s="1"/>
      <c r="K2267" s="1"/>
    </row>
    <row r="2268" spans="1:11">
      <c r="A2268" s="9">
        <f t="shared" si="114"/>
        <v>2232.9762000000001</v>
      </c>
      <c r="B2268" s="1">
        <v>37.216270000000002</v>
      </c>
      <c r="C2268" s="1">
        <v>31.026</v>
      </c>
      <c r="D2268" s="1">
        <v>0</v>
      </c>
      <c r="E2268" s="86">
        <f t="shared" si="116"/>
        <v>321.02331701757868</v>
      </c>
      <c r="F2268" s="9">
        <f t="shared" si="115"/>
        <v>10620532966.856197</v>
      </c>
      <c r="G2268" s="1"/>
      <c r="H2268" s="1"/>
      <c r="I2268" s="1"/>
      <c r="J2268" s="1"/>
      <c r="K2268" s="1"/>
    </row>
    <row r="2269" spans="1:11">
      <c r="A2269" s="9">
        <f t="shared" si="114"/>
        <v>2233.9764</v>
      </c>
      <c r="B2269" s="1">
        <v>37.232939999999999</v>
      </c>
      <c r="C2269" s="1">
        <v>30.512</v>
      </c>
      <c r="D2269" s="1">
        <v>0</v>
      </c>
      <c r="E2269" s="86">
        <f t="shared" si="116"/>
        <v>313.47383109314956</v>
      </c>
      <c r="F2269" s="9">
        <f t="shared" si="115"/>
        <v>9656175857.3062172</v>
      </c>
      <c r="G2269" s="1"/>
      <c r="H2269" s="1"/>
      <c r="I2269" s="1"/>
      <c r="J2269" s="1"/>
      <c r="K2269" s="1"/>
    </row>
    <row r="2270" spans="1:11">
      <c r="A2270" s="9">
        <f t="shared" si="114"/>
        <v>2234.9760000000001</v>
      </c>
      <c r="B2270" s="1">
        <v>37.249600000000001</v>
      </c>
      <c r="C2270" s="1">
        <v>28.728000000000002</v>
      </c>
      <c r="D2270" s="1">
        <v>0</v>
      </c>
      <c r="E2270" s="86">
        <f t="shared" si="116"/>
        <v>305.48661331675345</v>
      </c>
      <c r="F2270" s="9">
        <f t="shared" si="115"/>
        <v>8709008920.0023403</v>
      </c>
      <c r="G2270" s="1"/>
      <c r="H2270" s="1"/>
      <c r="I2270" s="1"/>
      <c r="J2270" s="1"/>
      <c r="K2270" s="1"/>
    </row>
    <row r="2271" spans="1:11">
      <c r="A2271" s="9">
        <f t="shared" si="114"/>
        <v>2235.9762000000001</v>
      </c>
      <c r="B2271" s="1">
        <v>37.266269999999999</v>
      </c>
      <c r="C2271" s="1">
        <v>27.911999999999999</v>
      </c>
      <c r="D2271" s="1">
        <v>0</v>
      </c>
      <c r="E2271" s="86">
        <f t="shared" si="116"/>
        <v>296.97225844623398</v>
      </c>
      <c r="F2271" s="9">
        <f t="shared" si="115"/>
        <v>7777920987.2824554</v>
      </c>
      <c r="G2271" s="1"/>
      <c r="H2271" s="1"/>
      <c r="I2271" s="1"/>
      <c r="J2271" s="1"/>
      <c r="K2271" s="1"/>
    </row>
    <row r="2272" spans="1:11">
      <c r="A2272" s="9">
        <f t="shared" si="114"/>
        <v>2236.9764</v>
      </c>
      <c r="B2272" s="1">
        <v>37.282940000000004</v>
      </c>
      <c r="C2272" s="1">
        <v>25.901</v>
      </c>
      <c r="D2272" s="1">
        <v>0</v>
      </c>
      <c r="E2272" s="86">
        <f t="shared" si="116"/>
        <v>288.00516164267754</v>
      </c>
      <c r="F2272" s="9">
        <f t="shared" si="115"/>
        <v>6880200351.897562</v>
      </c>
      <c r="G2272" s="1"/>
      <c r="H2272" s="1"/>
      <c r="I2272" s="1"/>
      <c r="J2272" s="1"/>
      <c r="K2272" s="1"/>
    </row>
    <row r="2273" spans="1:11">
      <c r="A2273" s="9">
        <f t="shared" si="114"/>
        <v>2237.9759999999997</v>
      </c>
      <c r="B2273" s="1">
        <v>37.299599999999998</v>
      </c>
      <c r="C2273" s="1">
        <v>22.672999999999998</v>
      </c>
      <c r="D2273" s="1">
        <v>0</v>
      </c>
      <c r="E2273" s="86">
        <f t="shared" si="116"/>
        <v>278.67553382401002</v>
      </c>
      <c r="F2273" s="9">
        <f t="shared" si="115"/>
        <v>6031083855.586524</v>
      </c>
      <c r="G2273" s="1"/>
      <c r="H2273" s="1"/>
      <c r="I2273" s="1"/>
      <c r="J2273" s="1"/>
      <c r="K2273" s="1"/>
    </row>
    <row r="2274" spans="1:11">
      <c r="A2274" s="9">
        <f t="shared" si="114"/>
        <v>2238.9762000000001</v>
      </c>
      <c r="B2274" s="1">
        <v>37.316270000000003</v>
      </c>
      <c r="C2274" s="1">
        <v>20.728000000000002</v>
      </c>
      <c r="D2274" s="1">
        <v>0</v>
      </c>
      <c r="E2274" s="86">
        <f t="shared" si="116"/>
        <v>268.96510814524004</v>
      </c>
      <c r="F2274" s="9">
        <f t="shared" si="115"/>
        <v>5233398154.5015535</v>
      </c>
      <c r="G2274" s="1"/>
      <c r="H2274" s="1"/>
      <c r="I2274" s="1"/>
      <c r="J2274" s="1"/>
      <c r="K2274" s="1"/>
    </row>
    <row r="2275" spans="1:11">
      <c r="A2275" s="9">
        <f t="shared" si="114"/>
        <v>2239.9764</v>
      </c>
      <c r="B2275" s="1">
        <v>37.332940000000001</v>
      </c>
      <c r="C2275" s="1">
        <v>20.728000000000002</v>
      </c>
      <c r="D2275" s="1">
        <v>0</v>
      </c>
      <c r="E2275" s="86">
        <f t="shared" si="116"/>
        <v>258.94009982637544</v>
      </c>
      <c r="F2275" s="9">
        <f t="shared" si="115"/>
        <v>4495699187.4749193</v>
      </c>
      <c r="G2275" s="1"/>
      <c r="H2275" s="1"/>
      <c r="I2275" s="1"/>
      <c r="J2275" s="1"/>
      <c r="K2275" s="1"/>
    </row>
    <row r="2276" spans="1:11">
      <c r="A2276" s="9">
        <f t="shared" si="114"/>
        <v>2240.9760000000001</v>
      </c>
      <c r="B2276" s="1">
        <v>37.349600000000002</v>
      </c>
      <c r="C2276" s="1">
        <v>17.524000000000001</v>
      </c>
      <c r="D2276" s="1">
        <v>0</v>
      </c>
      <c r="E2276" s="86">
        <f t="shared" si="116"/>
        <v>248.63701522434656</v>
      </c>
      <c r="F2276" s="9">
        <f t="shared" si="115"/>
        <v>3821757570.7305117</v>
      </c>
      <c r="G2276" s="1"/>
      <c r="H2276" s="1"/>
      <c r="I2276" s="1"/>
      <c r="J2276" s="1"/>
      <c r="K2276" s="1"/>
    </row>
    <row r="2277" spans="1:11">
      <c r="A2277" s="9">
        <f t="shared" ref="A2277:A2340" si="117">B2277*60</f>
        <v>2241.9762000000001</v>
      </c>
      <c r="B2277" s="1">
        <v>37.36627</v>
      </c>
      <c r="C2277" s="1">
        <v>13.903</v>
      </c>
      <c r="D2277" s="1">
        <v>0</v>
      </c>
      <c r="E2277" s="86">
        <f t="shared" si="116"/>
        <v>238.10186020708912</v>
      </c>
      <c r="F2277" s="9">
        <f t="shared" ref="F2277:F2340" si="118">E2277^4</f>
        <v>3214039083.8967485</v>
      </c>
      <c r="G2277" s="1"/>
      <c r="H2277" s="1"/>
      <c r="I2277" s="1"/>
      <c r="J2277" s="1"/>
      <c r="K2277" s="1"/>
    </row>
    <row r="2278" spans="1:11">
      <c r="A2278" s="9">
        <f t="shared" si="117"/>
        <v>2242.9758000000002</v>
      </c>
      <c r="B2278" s="1">
        <v>37.382930000000002</v>
      </c>
      <c r="C2278" s="1">
        <v>11.173</v>
      </c>
      <c r="D2278" s="1">
        <v>0</v>
      </c>
      <c r="E2278" s="86">
        <f t="shared" si="116"/>
        <v>227.4663324988515</v>
      </c>
      <c r="F2278" s="9">
        <f t="shared" si="118"/>
        <v>2677124087.740478</v>
      </c>
      <c r="G2278" s="1"/>
      <c r="H2278" s="1"/>
      <c r="I2278" s="1"/>
      <c r="J2278" s="1"/>
      <c r="K2278" s="1"/>
    </row>
    <row r="2279" spans="1:11">
      <c r="A2279" s="9">
        <f t="shared" si="117"/>
        <v>2243.9760000000001</v>
      </c>
      <c r="B2279" s="1">
        <v>37.3996</v>
      </c>
      <c r="C2279" s="1">
        <v>9.3330000000000002</v>
      </c>
      <c r="D2279" s="1">
        <v>0</v>
      </c>
      <c r="E2279" s="86">
        <f t="shared" si="116"/>
        <v>216.70122999893985</v>
      </c>
      <c r="F2279" s="9">
        <f t="shared" si="118"/>
        <v>2205187416.293211</v>
      </c>
      <c r="G2279" s="1"/>
      <c r="H2279" s="1"/>
      <c r="I2279" s="1"/>
      <c r="J2279" s="1"/>
      <c r="K2279" s="1"/>
    </row>
    <row r="2280" spans="1:11">
      <c r="A2280" s="9">
        <f t="shared" si="117"/>
        <v>2244.9762000000001</v>
      </c>
      <c r="B2280" s="1">
        <v>37.416269999999997</v>
      </c>
      <c r="C2280" s="1">
        <v>7.1159999999999997</v>
      </c>
      <c r="D2280" s="1">
        <v>0</v>
      </c>
      <c r="E2280" s="86">
        <f t="shared" si="116"/>
        <v>205.7365199990214</v>
      </c>
      <c r="F2280" s="9">
        <f t="shared" si="118"/>
        <v>1791618582.0582516</v>
      </c>
      <c r="G2280" s="1"/>
      <c r="H2280" s="1"/>
      <c r="I2280" s="1"/>
      <c r="J2280" s="1"/>
      <c r="K2280" s="1"/>
    </row>
    <row r="2281" spans="1:11">
      <c r="A2281" s="9">
        <f t="shared" si="117"/>
        <v>2245.9758000000002</v>
      </c>
      <c r="B2281" s="1">
        <v>37.432929999999999</v>
      </c>
      <c r="C2281" s="1">
        <v>5.4</v>
      </c>
      <c r="D2281" s="1">
        <v>2</v>
      </c>
      <c r="E2281" s="86">
        <f t="shared" si="116"/>
        <v>194.61832615294281</v>
      </c>
      <c r="F2281" s="9">
        <f t="shared" si="118"/>
        <v>1434613561.9204466</v>
      </c>
      <c r="G2281" s="1"/>
      <c r="H2281" s="1"/>
      <c r="I2281" s="1"/>
      <c r="J2281" s="1"/>
      <c r="K2281" s="1"/>
    </row>
    <row r="2282" spans="1:11">
      <c r="A2282" s="9">
        <f t="shared" si="117"/>
        <v>2246.9759999999997</v>
      </c>
      <c r="B2282" s="1">
        <v>37.449599999999997</v>
      </c>
      <c r="C2282" s="1">
        <v>5.2130000000000001</v>
      </c>
      <c r="D2282" s="1">
        <v>104</v>
      </c>
      <c r="E2282" s="86">
        <f t="shared" si="116"/>
        <v>183.73691644887029</v>
      </c>
      <c r="F2282" s="9">
        <f t="shared" si="118"/>
        <v>1139687262.1095357</v>
      </c>
      <c r="G2282" s="1"/>
      <c r="H2282" s="1"/>
      <c r="I2282" s="1"/>
      <c r="J2282" s="1"/>
      <c r="K2282" s="1"/>
    </row>
    <row r="2283" spans="1:11">
      <c r="A2283" s="9">
        <f t="shared" si="117"/>
        <v>2247.9762000000001</v>
      </c>
      <c r="B2283" s="1">
        <v>37.466270000000002</v>
      </c>
      <c r="C2283" s="1">
        <v>9.702</v>
      </c>
      <c r="D2283" s="1">
        <v>482</v>
      </c>
      <c r="E2283" s="86">
        <f t="shared" si="116"/>
        <v>174.16023056818796</v>
      </c>
      <c r="F2283" s="9">
        <f t="shared" si="118"/>
        <v>920017236.58497608</v>
      </c>
      <c r="G2283" s="1"/>
      <c r="H2283" s="1"/>
      <c r="I2283" s="1"/>
      <c r="J2283" s="1"/>
      <c r="K2283" s="1"/>
    </row>
    <row r="2284" spans="1:11">
      <c r="A2284" s="9">
        <f t="shared" si="117"/>
        <v>2248.9758000000002</v>
      </c>
      <c r="B2284" s="1">
        <v>37.482930000000003</v>
      </c>
      <c r="C2284" s="1">
        <v>13.532999999999999</v>
      </c>
      <c r="D2284" s="1">
        <v>266</v>
      </c>
      <c r="E2284" s="86">
        <f t="shared" si="116"/>
        <v>165.00944360140426</v>
      </c>
      <c r="F2284" s="9">
        <f t="shared" si="118"/>
        <v>741370326.92020392</v>
      </c>
      <c r="G2284" s="1"/>
      <c r="H2284" s="1"/>
      <c r="I2284" s="1"/>
      <c r="J2284" s="1"/>
      <c r="K2284" s="1"/>
    </row>
    <row r="2285" spans="1:11">
      <c r="A2285" s="9">
        <f t="shared" si="117"/>
        <v>2249.9760000000001</v>
      </c>
      <c r="B2285" s="1">
        <v>37.499600000000001</v>
      </c>
      <c r="C2285" s="1">
        <v>15.24</v>
      </c>
      <c r="D2285" s="1">
        <v>166</v>
      </c>
      <c r="E2285" s="86">
        <f t="shared" si="116"/>
        <v>156.27640947821931</v>
      </c>
      <c r="F2285" s="9">
        <f t="shared" si="118"/>
        <v>596449526.58988929</v>
      </c>
      <c r="G2285" s="1"/>
      <c r="H2285" s="1"/>
      <c r="I2285" s="1"/>
      <c r="J2285" s="1"/>
      <c r="K2285" s="1"/>
    </row>
    <row r="2286" spans="1:11">
      <c r="A2286" s="9">
        <f t="shared" si="117"/>
        <v>2250.9762000000001</v>
      </c>
      <c r="B2286" s="1">
        <v>37.516269999999999</v>
      </c>
      <c r="C2286" s="1">
        <v>16.053999999999998</v>
      </c>
      <c r="D2286" s="1">
        <v>175</v>
      </c>
      <c r="E2286" s="86">
        <f t="shared" si="116"/>
        <v>148.07668567220244</v>
      </c>
      <c r="F2286" s="9">
        <f t="shared" si="118"/>
        <v>480780385.12575549</v>
      </c>
      <c r="G2286" s="1"/>
      <c r="H2286" s="1"/>
      <c r="I2286" s="1"/>
      <c r="J2286" s="1"/>
      <c r="K2286" s="1"/>
    </row>
    <row r="2287" spans="1:11">
      <c r="A2287" s="9">
        <f t="shared" si="117"/>
        <v>2251.9751999999999</v>
      </c>
      <c r="B2287" s="1">
        <v>37.532919999999997</v>
      </c>
      <c r="C2287" s="1">
        <v>16.053999999999998</v>
      </c>
      <c r="D2287" s="1">
        <v>175</v>
      </c>
      <c r="E2287" s="86">
        <f t="shared" si="116"/>
        <v>140.90155600510994</v>
      </c>
      <c r="F2287" s="9">
        <f t="shared" si="118"/>
        <v>394151475.39369959</v>
      </c>
      <c r="G2287" s="1"/>
      <c r="H2287" s="1"/>
      <c r="I2287" s="1"/>
      <c r="J2287" s="1"/>
      <c r="K2287" s="1"/>
    </row>
    <row r="2288" spans="1:11">
      <c r="A2288" s="9">
        <f t="shared" si="117"/>
        <v>2252.9759999999997</v>
      </c>
      <c r="B2288" s="1">
        <v>37.549599999999998</v>
      </c>
      <c r="C2288" s="1">
        <v>16.001999999999999</v>
      </c>
      <c r="D2288" s="1">
        <v>209</v>
      </c>
      <c r="E2288" s="86">
        <f t="shared" si="116"/>
        <v>134.92143631240918</v>
      </c>
      <c r="F2288" s="9">
        <f t="shared" si="118"/>
        <v>331378115.14262539</v>
      </c>
      <c r="G2288" s="1"/>
      <c r="H2288" s="1"/>
      <c r="I2288" s="1"/>
      <c r="J2288" s="1"/>
      <c r="K2288" s="1"/>
    </row>
    <row r="2289" spans="1:11">
      <c r="A2289" s="9">
        <f t="shared" si="117"/>
        <v>2253.9762000000001</v>
      </c>
      <c r="B2289" s="1">
        <v>37.566270000000003</v>
      </c>
      <c r="C2289" s="1">
        <v>16.747</v>
      </c>
      <c r="D2289" s="1">
        <v>242</v>
      </c>
      <c r="E2289" s="86">
        <f t="shared" si="116"/>
        <v>130.14594121145464</v>
      </c>
      <c r="F2289" s="9">
        <f t="shared" si="118"/>
        <v>286894692.68516576</v>
      </c>
      <c r="G2289" s="1"/>
      <c r="H2289" s="1"/>
      <c r="I2289" s="1"/>
      <c r="J2289" s="1"/>
      <c r="K2289" s="1"/>
    </row>
    <row r="2290" spans="1:11">
      <c r="A2290" s="9">
        <f t="shared" si="117"/>
        <v>2254.9757999999997</v>
      </c>
      <c r="B2290" s="1">
        <v>37.582929999999998</v>
      </c>
      <c r="C2290" s="1">
        <v>17.359000000000002</v>
      </c>
      <c r="D2290" s="1">
        <v>160</v>
      </c>
      <c r="E2290" s="86">
        <f t="shared" si="116"/>
        <v>126.23009957980429</v>
      </c>
      <c r="F2290" s="9">
        <f t="shared" si="118"/>
        <v>253893568.25785047</v>
      </c>
      <c r="G2290" s="1"/>
      <c r="H2290" s="1"/>
      <c r="I2290" s="1"/>
      <c r="J2290" s="1"/>
      <c r="K2290" s="1"/>
    </row>
    <row r="2291" spans="1:11">
      <c r="A2291" s="9">
        <f t="shared" si="117"/>
        <v>2255.9760000000001</v>
      </c>
      <c r="B2291" s="1">
        <v>37.599600000000002</v>
      </c>
      <c r="C2291" s="1">
        <v>18.584</v>
      </c>
      <c r="D2291" s="1">
        <v>118</v>
      </c>
      <c r="E2291" s="86">
        <f t="shared" si="116"/>
        <v>122.97855345828089</v>
      </c>
      <c r="F2291" s="9">
        <f t="shared" si="118"/>
        <v>228727046.10002819</v>
      </c>
      <c r="G2291" s="1"/>
      <c r="H2291" s="1"/>
      <c r="I2291" s="1"/>
      <c r="J2291" s="1"/>
      <c r="K2291" s="1"/>
    </row>
    <row r="2292" spans="1:11">
      <c r="A2292" s="9">
        <f t="shared" si="117"/>
        <v>2256.9755999999998</v>
      </c>
      <c r="B2292" s="1">
        <v>37.616259999999997</v>
      </c>
      <c r="C2292" s="1">
        <v>19.443000000000001</v>
      </c>
      <c r="D2292" s="1">
        <v>91</v>
      </c>
      <c r="E2292" s="86">
        <f t="shared" si="116"/>
        <v>120.25712626918235</v>
      </c>
      <c r="F2292" s="9">
        <f t="shared" si="118"/>
        <v>209142977.17932096</v>
      </c>
      <c r="G2292" s="1"/>
      <c r="H2292" s="1"/>
      <c r="I2292" s="1"/>
      <c r="J2292" s="1"/>
      <c r="K2292" s="1"/>
    </row>
    <row r="2293" spans="1:11">
      <c r="A2293" s="9">
        <f t="shared" si="117"/>
        <v>2257.9758000000002</v>
      </c>
      <c r="B2293" s="1">
        <v>37.632930000000002</v>
      </c>
      <c r="C2293" s="1">
        <v>19.97</v>
      </c>
      <c r="D2293" s="1">
        <v>77</v>
      </c>
      <c r="E2293" s="86">
        <f t="shared" si="116"/>
        <v>117.98196271001447</v>
      </c>
      <c r="F2293" s="9">
        <f t="shared" si="118"/>
        <v>193759259.7991972</v>
      </c>
      <c r="G2293" s="1"/>
      <c r="H2293" s="1"/>
      <c r="I2293" s="1"/>
      <c r="J2293" s="1"/>
      <c r="K2293" s="1"/>
    </row>
    <row r="2294" spans="1:11">
      <c r="A2294" s="9">
        <f t="shared" si="117"/>
        <v>2258.9760000000001</v>
      </c>
      <c r="B2294" s="1">
        <v>37.6496</v>
      </c>
      <c r="C2294" s="1">
        <v>20.244</v>
      </c>
      <c r="D2294" s="1">
        <v>72</v>
      </c>
      <c r="E2294" s="86">
        <f t="shared" si="116"/>
        <v>116.10335019385951</v>
      </c>
      <c r="F2294" s="9">
        <f t="shared" si="118"/>
        <v>181710074.49152166</v>
      </c>
      <c r="G2294" s="1"/>
      <c r="H2294" s="1"/>
      <c r="I2294" s="1"/>
      <c r="J2294" s="1"/>
      <c r="K2294" s="1"/>
    </row>
    <row r="2295" spans="1:11">
      <c r="A2295" s="9">
        <f t="shared" si="117"/>
        <v>2259.9756000000002</v>
      </c>
      <c r="B2295" s="1">
        <v>37.666260000000001</v>
      </c>
      <c r="C2295" s="1">
        <v>20.216000000000001</v>
      </c>
      <c r="D2295" s="1">
        <v>64</v>
      </c>
      <c r="E2295" s="86">
        <f t="shared" si="116"/>
        <v>114.56616940971648</v>
      </c>
      <c r="F2295" s="9">
        <f t="shared" si="118"/>
        <v>172276313.46270624</v>
      </c>
      <c r="G2295" s="1"/>
      <c r="H2295" s="1"/>
      <c r="I2295" s="1"/>
      <c r="J2295" s="1"/>
      <c r="K2295" s="1"/>
    </row>
    <row r="2296" spans="1:11">
      <c r="A2296" s="9">
        <f t="shared" si="117"/>
        <v>2260.9758000000002</v>
      </c>
      <c r="B2296" s="1">
        <v>37.682929999999999</v>
      </c>
      <c r="C2296" s="1">
        <v>19.942</v>
      </c>
      <c r="D2296" s="1">
        <v>82</v>
      </c>
      <c r="E2296" s="86">
        <f t="shared" si="116"/>
        <v>113.39954099358444</v>
      </c>
      <c r="F2296" s="9">
        <f t="shared" si="118"/>
        <v>165365605.98117846</v>
      </c>
      <c r="G2296" s="1"/>
      <c r="H2296" s="1"/>
      <c r="I2296" s="1"/>
      <c r="J2296" s="1"/>
      <c r="K2296" s="1"/>
    </row>
    <row r="2297" spans="1:11">
      <c r="A2297" s="9">
        <f t="shared" si="117"/>
        <v>2261.9759999999997</v>
      </c>
      <c r="B2297" s="1">
        <v>37.699599999999997</v>
      </c>
      <c r="C2297" s="1">
        <v>19.808</v>
      </c>
      <c r="D2297" s="1">
        <v>83</v>
      </c>
      <c r="E2297" s="86">
        <f t="shared" si="116"/>
        <v>112.57803784023179</v>
      </c>
      <c r="F2297" s="9">
        <f t="shared" si="118"/>
        <v>160625576.6154651</v>
      </c>
      <c r="G2297" s="1"/>
      <c r="H2297" s="1"/>
      <c r="I2297" s="1"/>
      <c r="J2297" s="1"/>
      <c r="K2297" s="1"/>
    </row>
    <row r="2298" spans="1:11">
      <c r="A2298" s="9">
        <f t="shared" si="117"/>
        <v>2262.9755999999998</v>
      </c>
      <c r="B2298" s="1">
        <v>37.716259999999998</v>
      </c>
      <c r="C2298" s="1">
        <v>19.808</v>
      </c>
      <c r="D2298" s="1">
        <v>67</v>
      </c>
      <c r="E2298" s="86">
        <f t="shared" si="116"/>
        <v>112.02588108329088</v>
      </c>
      <c r="F2298" s="9">
        <f t="shared" si="118"/>
        <v>157497430.65623039</v>
      </c>
      <c r="G2298" s="1"/>
      <c r="H2298" s="1"/>
      <c r="I2298" s="1"/>
      <c r="J2298" s="1"/>
      <c r="K2298" s="1"/>
    </row>
    <row r="2299" spans="1:11">
      <c r="A2299" s="9">
        <f t="shared" si="117"/>
        <v>2263.9758000000002</v>
      </c>
      <c r="B2299" s="1">
        <v>37.732930000000003</v>
      </c>
      <c r="C2299" s="1">
        <v>19.29</v>
      </c>
      <c r="D2299" s="1">
        <v>61</v>
      </c>
      <c r="E2299" s="86">
        <f t="shared" si="116"/>
        <v>111.70389023073005</v>
      </c>
      <c r="F2299" s="9">
        <f t="shared" si="118"/>
        <v>155694471.97493318</v>
      </c>
      <c r="G2299" s="1"/>
      <c r="H2299" s="1"/>
      <c r="I2299" s="1"/>
      <c r="J2299" s="1"/>
      <c r="K2299" s="1"/>
    </row>
    <row r="2300" spans="1:11">
      <c r="A2300" s="9">
        <f t="shared" si="117"/>
        <v>2264.9760000000001</v>
      </c>
      <c r="B2300" s="1">
        <v>37.749600000000001</v>
      </c>
      <c r="C2300" s="1">
        <v>19.649999999999999</v>
      </c>
      <c r="D2300" s="1">
        <v>55</v>
      </c>
      <c r="E2300" s="86">
        <f t="shared" si="116"/>
        <v>111.57589867452005</v>
      </c>
      <c r="F2300" s="9">
        <f t="shared" si="118"/>
        <v>154982111.67965716</v>
      </c>
      <c r="G2300" s="1"/>
      <c r="H2300" s="1"/>
      <c r="I2300" s="1"/>
      <c r="J2300" s="1"/>
      <c r="K2300" s="1"/>
    </row>
    <row r="2301" spans="1:11">
      <c r="A2301" s="9">
        <f t="shared" si="117"/>
        <v>2265.9756000000002</v>
      </c>
      <c r="B2301" s="1">
        <v>37.766260000000003</v>
      </c>
      <c r="C2301" s="1">
        <v>19.835000000000001</v>
      </c>
      <c r="D2301" s="1">
        <v>59</v>
      </c>
      <c r="E2301" s="86">
        <f t="shared" ref="E2301:E2364" si="119">(AVERAGE(D2277:D2301)-E2300)*(2/(1+25))+E2300</f>
        <v>111.63929108417236</v>
      </c>
      <c r="F2301" s="9">
        <f t="shared" si="118"/>
        <v>155334627.4369635</v>
      </c>
      <c r="G2301" s="1"/>
      <c r="H2301" s="1"/>
      <c r="I2301" s="1"/>
      <c r="J2301" s="1"/>
      <c r="K2301" s="1"/>
    </row>
    <row r="2302" spans="1:11">
      <c r="A2302" s="9">
        <f t="shared" si="117"/>
        <v>2266.9751999999999</v>
      </c>
      <c r="B2302" s="1">
        <v>37.782919999999997</v>
      </c>
      <c r="C2302" s="1">
        <v>19.835000000000001</v>
      </c>
      <c r="D2302" s="1">
        <v>61</v>
      </c>
      <c r="E2302" s="86">
        <f t="shared" si="119"/>
        <v>111.88549946231295</v>
      </c>
      <c r="F2302" s="9">
        <f t="shared" si="118"/>
        <v>156709462.02113596</v>
      </c>
      <c r="G2302" s="1"/>
      <c r="H2302" s="1"/>
      <c r="I2302" s="1"/>
      <c r="J2302" s="1"/>
      <c r="K2302" s="1"/>
    </row>
    <row r="2303" spans="1:11">
      <c r="A2303" s="9">
        <f t="shared" si="117"/>
        <v>2267.9754000000003</v>
      </c>
      <c r="B2303" s="1">
        <v>37.799590000000002</v>
      </c>
      <c r="C2303" s="1">
        <v>19.754999999999999</v>
      </c>
      <c r="D2303" s="1">
        <v>74</v>
      </c>
      <c r="E2303" s="86">
        <f t="shared" si="119"/>
        <v>112.34046104213503</v>
      </c>
      <c r="F2303" s="9">
        <f t="shared" si="118"/>
        <v>159273970.82768762</v>
      </c>
      <c r="G2303" s="1"/>
      <c r="H2303" s="1"/>
      <c r="I2303" s="1"/>
      <c r="J2303" s="1"/>
      <c r="K2303" s="1"/>
    </row>
    <row r="2304" spans="1:11">
      <c r="A2304" s="9">
        <f t="shared" si="117"/>
        <v>2268.9755999999998</v>
      </c>
      <c r="B2304" s="1">
        <v>37.81626</v>
      </c>
      <c r="C2304" s="1">
        <v>19.861999999999998</v>
      </c>
      <c r="D2304" s="1">
        <v>78</v>
      </c>
      <c r="E2304" s="86">
        <f t="shared" si="119"/>
        <v>113.00042557735541</v>
      </c>
      <c r="F2304" s="9">
        <f t="shared" si="118"/>
        <v>163049817.27103367</v>
      </c>
      <c r="G2304" s="1"/>
      <c r="H2304" s="1"/>
      <c r="I2304" s="1"/>
      <c r="J2304" s="1"/>
      <c r="K2304" s="1"/>
    </row>
    <row r="2305" spans="1:11">
      <c r="A2305" s="9">
        <f t="shared" si="117"/>
        <v>2269.9757999999997</v>
      </c>
      <c r="B2305" s="1">
        <v>37.832929999999998</v>
      </c>
      <c r="C2305" s="1">
        <v>19.417000000000002</v>
      </c>
      <c r="D2305" s="1">
        <v>52</v>
      </c>
      <c r="E2305" s="86">
        <f t="shared" si="119"/>
        <v>113.76962360986654</v>
      </c>
      <c r="F2305" s="9">
        <f t="shared" si="118"/>
        <v>167534897.83537582</v>
      </c>
      <c r="G2305" s="1"/>
      <c r="H2305" s="1"/>
      <c r="I2305" s="1"/>
      <c r="J2305" s="1"/>
      <c r="K2305" s="1"/>
    </row>
    <row r="2306" spans="1:11">
      <c r="A2306" s="9">
        <f t="shared" si="117"/>
        <v>2270.9753999999998</v>
      </c>
      <c r="B2306" s="1">
        <v>37.849589999999999</v>
      </c>
      <c r="C2306" s="1">
        <v>19.52</v>
      </c>
      <c r="D2306" s="1">
        <v>64</v>
      </c>
      <c r="E2306" s="86">
        <f t="shared" si="119"/>
        <v>114.67042179372297</v>
      </c>
      <c r="F2306" s="9">
        <f t="shared" si="118"/>
        <v>172904238.66555744</v>
      </c>
      <c r="G2306" s="1"/>
      <c r="H2306" s="1"/>
      <c r="I2306" s="1"/>
      <c r="J2306" s="1"/>
      <c r="K2306" s="1"/>
    </row>
    <row r="2307" spans="1:11">
      <c r="A2307" s="9">
        <f t="shared" si="117"/>
        <v>2271.9755999999998</v>
      </c>
      <c r="B2307" s="1">
        <v>37.866259999999997</v>
      </c>
      <c r="C2307" s="1">
        <v>19.702999999999999</v>
      </c>
      <c r="D2307" s="1">
        <v>64</v>
      </c>
      <c r="E2307" s="86">
        <f t="shared" si="119"/>
        <v>115.3788508865135</v>
      </c>
      <c r="F2307" s="9">
        <f t="shared" si="118"/>
        <v>177216778.34787154</v>
      </c>
      <c r="G2307" s="1"/>
      <c r="H2307" s="1"/>
      <c r="I2307" s="1"/>
      <c r="J2307" s="1"/>
      <c r="K2307" s="1"/>
    </row>
    <row r="2308" spans="1:11">
      <c r="A2308" s="9">
        <f t="shared" si="117"/>
        <v>2272.9758000000002</v>
      </c>
      <c r="B2308" s="1">
        <v>37.882930000000002</v>
      </c>
      <c r="C2308" s="1">
        <v>19.52</v>
      </c>
      <c r="D2308" s="1">
        <v>56</v>
      </c>
      <c r="E2308" s="86">
        <f t="shared" si="119"/>
        <v>114.72201620293555</v>
      </c>
      <c r="F2308" s="9">
        <f t="shared" si="118"/>
        <v>173215632.46574989</v>
      </c>
      <c r="G2308" s="1"/>
      <c r="H2308" s="1"/>
      <c r="I2308" s="1"/>
      <c r="J2308" s="1"/>
      <c r="K2308" s="1"/>
    </row>
    <row r="2309" spans="1:11">
      <c r="A2309" s="9">
        <f t="shared" si="117"/>
        <v>2273.9754000000003</v>
      </c>
      <c r="B2309" s="1">
        <v>37.899590000000003</v>
      </c>
      <c r="C2309" s="1">
        <v>19.468</v>
      </c>
      <c r="D2309" s="1">
        <v>60</v>
      </c>
      <c r="E2309" s="86">
        <f t="shared" si="119"/>
        <v>113.48186111040205</v>
      </c>
      <c r="F2309" s="9">
        <f t="shared" si="118"/>
        <v>165846304.44226757</v>
      </c>
      <c r="G2309" s="1"/>
      <c r="H2309" s="1"/>
      <c r="I2309" s="1"/>
      <c r="J2309" s="1"/>
      <c r="K2309" s="1"/>
    </row>
    <row r="2310" spans="1:11">
      <c r="A2310" s="9">
        <f t="shared" si="117"/>
        <v>2274.9756000000002</v>
      </c>
      <c r="B2310" s="1">
        <v>37.916260000000001</v>
      </c>
      <c r="C2310" s="1">
        <v>19.468</v>
      </c>
      <c r="D2310" s="1">
        <v>56</v>
      </c>
      <c r="E2310" s="86">
        <f t="shared" si="119"/>
        <v>111.99864102498651</v>
      </c>
      <c r="F2310" s="9">
        <f t="shared" si="118"/>
        <v>157344299.09080639</v>
      </c>
      <c r="G2310" s="1"/>
      <c r="H2310" s="1"/>
      <c r="I2310" s="1"/>
      <c r="J2310" s="1"/>
      <c r="K2310" s="1"/>
    </row>
    <row r="2311" spans="1:11">
      <c r="A2311" s="9">
        <f t="shared" si="117"/>
        <v>2275.9758000000002</v>
      </c>
      <c r="B2311" s="1">
        <v>37.932929999999999</v>
      </c>
      <c r="C2311" s="1">
        <v>19.366</v>
      </c>
      <c r="D2311" s="1">
        <v>83</v>
      </c>
      <c r="E2311" s="86">
        <f t="shared" si="119"/>
        <v>110.34643786921832</v>
      </c>
      <c r="F2311" s="9">
        <f t="shared" si="118"/>
        <v>148263166.91868752</v>
      </c>
      <c r="G2311" s="1"/>
      <c r="H2311" s="1"/>
      <c r="I2311" s="1"/>
      <c r="J2311" s="1"/>
      <c r="K2311" s="1"/>
    </row>
    <row r="2312" spans="1:11">
      <c r="A2312" s="9">
        <f t="shared" si="117"/>
        <v>2276.9754000000003</v>
      </c>
      <c r="B2312" s="1">
        <v>37.949590000000001</v>
      </c>
      <c r="C2312" s="1">
        <v>19.315000000000001</v>
      </c>
      <c r="D2312" s="1">
        <v>76</v>
      </c>
      <c r="E2312" s="86">
        <f t="shared" si="119"/>
        <v>108.51671187927845</v>
      </c>
      <c r="F2312" s="9">
        <f t="shared" si="118"/>
        <v>138671273.39818028</v>
      </c>
      <c r="G2312" s="1"/>
      <c r="H2312" s="1"/>
      <c r="I2312" s="1"/>
      <c r="J2312" s="1"/>
      <c r="K2312" s="1"/>
    </row>
    <row r="2313" spans="1:11">
      <c r="A2313" s="9">
        <f t="shared" si="117"/>
        <v>2277.9755999999998</v>
      </c>
      <c r="B2313" s="1">
        <v>37.966259999999998</v>
      </c>
      <c r="C2313" s="1">
        <v>19.29</v>
      </c>
      <c r="D2313" s="1">
        <v>78</v>
      </c>
      <c r="E2313" s="86">
        <f t="shared" si="119"/>
        <v>106.42465711933394</v>
      </c>
      <c r="F2313" s="9">
        <f t="shared" si="118"/>
        <v>128282979.57162212</v>
      </c>
      <c r="G2313" s="1"/>
      <c r="H2313" s="1"/>
      <c r="I2313" s="1"/>
      <c r="J2313" s="1"/>
      <c r="K2313" s="1"/>
    </row>
    <row r="2314" spans="1:11">
      <c r="A2314" s="9">
        <f t="shared" si="117"/>
        <v>2278.9758000000002</v>
      </c>
      <c r="B2314" s="1">
        <v>37.982930000000003</v>
      </c>
      <c r="C2314" s="1">
        <v>19.164000000000001</v>
      </c>
      <c r="D2314" s="1">
        <v>91</v>
      </c>
      <c r="E2314" s="86">
        <f t="shared" si="119"/>
        <v>104.02891426400056</v>
      </c>
      <c r="F2314" s="9">
        <f t="shared" si="118"/>
        <v>117116008.72400521</v>
      </c>
      <c r="G2314" s="1"/>
      <c r="H2314" s="1"/>
      <c r="I2314" s="1"/>
      <c r="J2314" s="1"/>
      <c r="K2314" s="1"/>
    </row>
    <row r="2315" spans="1:11">
      <c r="A2315" s="9">
        <f t="shared" si="117"/>
        <v>2279.9753999999998</v>
      </c>
      <c r="B2315" s="1">
        <v>37.999589999999998</v>
      </c>
      <c r="C2315" s="1">
        <v>19.29</v>
      </c>
      <c r="D2315" s="1">
        <v>92</v>
      </c>
      <c r="E2315" s="86">
        <f t="shared" si="119"/>
        <v>101.60822855138514</v>
      </c>
      <c r="F2315" s="9">
        <f t="shared" si="118"/>
        <v>106589768.64774424</v>
      </c>
      <c r="G2315" s="1"/>
      <c r="H2315" s="1"/>
      <c r="I2315" s="1"/>
      <c r="J2315" s="1"/>
      <c r="K2315" s="1"/>
    </row>
    <row r="2316" spans="1:11">
      <c r="A2316" s="9">
        <f t="shared" si="117"/>
        <v>2280.9756000000002</v>
      </c>
      <c r="B2316" s="1">
        <v>38.016260000000003</v>
      </c>
      <c r="C2316" s="1">
        <v>18.966999999999999</v>
      </c>
      <c r="D2316" s="1">
        <v>98</v>
      </c>
      <c r="E2316" s="86">
        <f t="shared" si="119"/>
        <v>99.312210970509355</v>
      </c>
      <c r="F2316" s="9">
        <f t="shared" si="118"/>
        <v>97277097.186290935</v>
      </c>
      <c r="G2316" s="1"/>
      <c r="H2316" s="1"/>
      <c r="I2316" s="1"/>
      <c r="J2316" s="1"/>
      <c r="K2316" s="1"/>
    </row>
    <row r="2317" spans="1:11">
      <c r="A2317" s="9">
        <f t="shared" si="117"/>
        <v>2281.9751999999999</v>
      </c>
      <c r="B2317" s="1">
        <v>38.032919999999997</v>
      </c>
      <c r="C2317" s="1">
        <v>19.164000000000001</v>
      </c>
      <c r="D2317" s="1">
        <v>111</v>
      </c>
      <c r="E2317" s="86">
        <f t="shared" si="119"/>
        <v>97.254348588162486</v>
      </c>
      <c r="F2317" s="9">
        <f t="shared" si="118"/>
        <v>89461487.934751421</v>
      </c>
      <c r="G2317" s="1"/>
      <c r="H2317" s="1"/>
      <c r="I2317" s="1"/>
      <c r="J2317" s="1"/>
      <c r="K2317" s="1"/>
    </row>
    <row r="2318" spans="1:11">
      <c r="A2318" s="9">
        <f t="shared" si="117"/>
        <v>2282.9754000000003</v>
      </c>
      <c r="B2318" s="1">
        <v>38.049590000000002</v>
      </c>
      <c r="C2318" s="1">
        <v>19.164000000000001</v>
      </c>
      <c r="D2318" s="1">
        <v>88</v>
      </c>
      <c r="E2318" s="86">
        <f t="shared" si="119"/>
        <v>95.388629465996146</v>
      </c>
      <c r="F2318" s="9">
        <f t="shared" si="118"/>
        <v>82791630.510325134</v>
      </c>
      <c r="G2318" s="1"/>
      <c r="H2318" s="1"/>
      <c r="I2318" s="1"/>
      <c r="J2318" s="1"/>
      <c r="K2318" s="1"/>
    </row>
    <row r="2319" spans="1:11">
      <c r="A2319" s="9">
        <f t="shared" si="117"/>
        <v>2283.9755999999998</v>
      </c>
      <c r="B2319" s="1">
        <v>38.06626</v>
      </c>
      <c r="C2319" s="1">
        <v>19.164000000000001</v>
      </c>
      <c r="D2319" s="1">
        <v>84</v>
      </c>
      <c r="E2319" s="86">
        <f t="shared" si="119"/>
        <v>93.703350276304135</v>
      </c>
      <c r="F2319" s="9">
        <f t="shared" si="118"/>
        <v>77093981.599776313</v>
      </c>
      <c r="G2319" s="1"/>
      <c r="H2319" s="1"/>
      <c r="I2319" s="1"/>
      <c r="J2319" s="1"/>
      <c r="K2319" s="1"/>
    </row>
    <row r="2320" spans="1:11">
      <c r="A2320" s="9">
        <f t="shared" si="117"/>
        <v>2284.9751999999999</v>
      </c>
      <c r="B2320" s="1">
        <v>38.082920000000001</v>
      </c>
      <c r="C2320" s="1">
        <v>19.065000000000001</v>
      </c>
      <c r="D2320" s="1">
        <v>95</v>
      </c>
      <c r="E2320" s="86">
        <f t="shared" si="119"/>
        <v>92.243092562742277</v>
      </c>
      <c r="F2320" s="9">
        <f t="shared" si="118"/>
        <v>72399475.365307361</v>
      </c>
      <c r="G2320" s="1"/>
      <c r="H2320" s="1"/>
      <c r="I2320" s="1"/>
      <c r="J2320" s="1"/>
      <c r="K2320" s="1"/>
    </row>
    <row r="2321" spans="1:11">
      <c r="A2321" s="9">
        <f t="shared" si="117"/>
        <v>2285.9753999999998</v>
      </c>
      <c r="B2321" s="1">
        <v>38.099589999999999</v>
      </c>
      <c r="C2321" s="1">
        <v>19.315000000000001</v>
      </c>
      <c r="D2321" s="1">
        <v>109</v>
      </c>
      <c r="E2321" s="86">
        <f t="shared" si="119"/>
        <v>90.978239288685174</v>
      </c>
      <c r="F2321" s="9">
        <f t="shared" si="118"/>
        <v>68509391.560044423</v>
      </c>
      <c r="G2321" s="1"/>
      <c r="H2321" s="1"/>
      <c r="I2321" s="1"/>
      <c r="J2321" s="1"/>
      <c r="K2321" s="1"/>
    </row>
    <row r="2322" spans="1:11">
      <c r="A2322" s="9">
        <f t="shared" si="117"/>
        <v>2286.9755999999998</v>
      </c>
      <c r="B2322" s="1">
        <v>38.116259999999997</v>
      </c>
      <c r="C2322" s="1">
        <v>19.623999999999999</v>
      </c>
      <c r="D2322" s="1">
        <v>103</v>
      </c>
      <c r="E2322" s="86">
        <f t="shared" si="119"/>
        <v>89.872220881863242</v>
      </c>
      <c r="F2322" s="9">
        <f t="shared" si="118"/>
        <v>65238188.857354134</v>
      </c>
      <c r="G2322" s="1"/>
      <c r="H2322" s="1"/>
      <c r="I2322" s="1"/>
      <c r="J2322" s="1"/>
      <c r="K2322" s="1"/>
    </row>
    <row r="2323" spans="1:11">
      <c r="A2323" s="9">
        <f t="shared" si="117"/>
        <v>2287.9751999999999</v>
      </c>
      <c r="B2323" s="1">
        <v>38.132919999999999</v>
      </c>
      <c r="C2323" s="1">
        <v>19.341000000000001</v>
      </c>
      <c r="D2323" s="1">
        <v>81</v>
      </c>
      <c r="E2323" s="86">
        <f t="shared" si="119"/>
        <v>88.894357737104528</v>
      </c>
      <c r="F2323" s="9">
        <f t="shared" si="118"/>
        <v>62444872.9025103</v>
      </c>
      <c r="G2323" s="1"/>
      <c r="H2323" s="1"/>
      <c r="I2323" s="1"/>
      <c r="J2323" s="1"/>
      <c r="K2323" s="1"/>
    </row>
    <row r="2324" spans="1:11">
      <c r="A2324" s="9">
        <f t="shared" si="117"/>
        <v>2288.9754000000003</v>
      </c>
      <c r="B2324" s="1">
        <v>38.149590000000003</v>
      </c>
      <c r="C2324" s="1">
        <v>19.443000000000001</v>
      </c>
      <c r="D2324" s="1">
        <v>89</v>
      </c>
      <c r="E2324" s="86">
        <f t="shared" si="119"/>
        <v>88.07786868040418</v>
      </c>
      <c r="F2324" s="9">
        <f t="shared" si="118"/>
        <v>60182079.203648798</v>
      </c>
      <c r="G2324" s="1"/>
      <c r="H2324" s="1"/>
      <c r="I2324" s="1"/>
      <c r="J2324" s="1"/>
      <c r="K2324" s="1"/>
    </row>
    <row r="2325" spans="1:11">
      <c r="A2325" s="9">
        <f t="shared" si="117"/>
        <v>2289.9756000000002</v>
      </c>
      <c r="B2325" s="1">
        <v>38.166260000000001</v>
      </c>
      <c r="C2325" s="1">
        <v>19.315000000000001</v>
      </c>
      <c r="D2325" s="1">
        <v>107</v>
      </c>
      <c r="E2325" s="86">
        <f t="shared" si="119"/>
        <v>87.484186474219243</v>
      </c>
      <c r="F2325" s="9">
        <f t="shared" si="118"/>
        <v>58575800.241230652</v>
      </c>
      <c r="G2325" s="1"/>
      <c r="H2325" s="1"/>
      <c r="I2325" s="1"/>
      <c r="J2325" s="1"/>
      <c r="K2325" s="1"/>
    </row>
    <row r="2326" spans="1:11">
      <c r="A2326" s="9">
        <f t="shared" si="117"/>
        <v>2290.9752000000003</v>
      </c>
      <c r="B2326" s="1">
        <v>38.182920000000003</v>
      </c>
      <c r="C2326" s="1">
        <v>18.917999999999999</v>
      </c>
      <c r="D2326" s="1">
        <v>96</v>
      </c>
      <c r="E2326" s="86">
        <f t="shared" si="119"/>
        <v>87.050018283894687</v>
      </c>
      <c r="F2326" s="9">
        <f t="shared" si="118"/>
        <v>57421623.421601675</v>
      </c>
      <c r="G2326" s="1"/>
      <c r="H2326" s="1"/>
      <c r="I2326" s="1"/>
      <c r="J2326" s="1"/>
      <c r="K2326" s="1"/>
    </row>
    <row r="2327" spans="1:11">
      <c r="A2327" s="9">
        <f t="shared" si="117"/>
        <v>2291.9754000000003</v>
      </c>
      <c r="B2327" s="1">
        <v>38.199590000000001</v>
      </c>
      <c r="C2327" s="1">
        <v>19.164000000000001</v>
      </c>
      <c r="D2327" s="1">
        <v>97</v>
      </c>
      <c r="E2327" s="86">
        <f t="shared" si="119"/>
        <v>86.760016877441245</v>
      </c>
      <c r="F2327" s="9">
        <f t="shared" si="118"/>
        <v>56660253.247468762</v>
      </c>
      <c r="G2327" s="1"/>
      <c r="H2327" s="1"/>
      <c r="I2327" s="1"/>
      <c r="J2327" s="1"/>
      <c r="K2327" s="1"/>
    </row>
    <row r="2328" spans="1:11">
      <c r="A2328" s="9">
        <f t="shared" si="117"/>
        <v>2292.9755999999998</v>
      </c>
      <c r="B2328" s="1">
        <v>38.216259999999998</v>
      </c>
      <c r="C2328" s="1">
        <v>19.114999999999998</v>
      </c>
      <c r="D2328" s="1">
        <v>97</v>
      </c>
      <c r="E2328" s="86">
        <f t="shared" si="119"/>
        <v>86.563092502253454</v>
      </c>
      <c r="F2328" s="9">
        <f t="shared" si="118"/>
        <v>56147581.41609101</v>
      </c>
      <c r="G2328" s="1"/>
      <c r="H2328" s="1"/>
      <c r="I2328" s="1"/>
      <c r="J2328" s="1"/>
      <c r="K2328" s="1"/>
    </row>
    <row r="2329" spans="1:11">
      <c r="A2329" s="9">
        <f t="shared" si="117"/>
        <v>2293.9751999999999</v>
      </c>
      <c r="B2329" s="1">
        <v>38.23292</v>
      </c>
      <c r="C2329" s="1">
        <v>19.239999999999998</v>
      </c>
      <c r="D2329" s="1">
        <v>99</v>
      </c>
      <c r="E2329" s="86">
        <f t="shared" si="119"/>
        <v>86.44593154054165</v>
      </c>
      <c r="F2329" s="9">
        <f t="shared" si="118"/>
        <v>55844220.658549823</v>
      </c>
      <c r="G2329" s="1"/>
      <c r="H2329" s="1"/>
      <c r="I2329" s="1"/>
      <c r="J2329" s="1"/>
      <c r="K2329" s="1"/>
    </row>
    <row r="2330" spans="1:11">
      <c r="A2330" s="9">
        <f t="shared" si="117"/>
        <v>2294.9753999999998</v>
      </c>
      <c r="B2330" s="1">
        <v>38.249589999999998</v>
      </c>
      <c r="C2330" s="1">
        <v>19.29</v>
      </c>
      <c r="D2330" s="1">
        <v>97</v>
      </c>
      <c r="E2330" s="86">
        <f t="shared" si="119"/>
        <v>86.47624449896152</v>
      </c>
      <c r="F2330" s="9">
        <f t="shared" si="118"/>
        <v>55922590.761548527</v>
      </c>
      <c r="G2330" s="1"/>
      <c r="H2330" s="1"/>
      <c r="I2330" s="1"/>
      <c r="J2330" s="1"/>
      <c r="K2330" s="1"/>
    </row>
    <row r="2331" spans="1:11">
      <c r="A2331" s="9">
        <f t="shared" si="117"/>
        <v>2295.9749999999999</v>
      </c>
      <c r="B2331" s="1">
        <v>38.266249999999999</v>
      </c>
      <c r="C2331" s="1">
        <v>19.29</v>
      </c>
      <c r="D2331" s="1">
        <v>81</v>
      </c>
      <c r="E2331" s="86">
        <f t="shared" si="119"/>
        <v>86.556533383656785</v>
      </c>
      <c r="F2331" s="9">
        <f t="shared" si="118"/>
        <v>56130565.536519364</v>
      </c>
      <c r="G2331" s="1"/>
      <c r="H2331" s="1"/>
      <c r="I2331" s="1"/>
      <c r="J2331" s="1"/>
      <c r="K2331" s="1"/>
    </row>
    <row r="2332" spans="1:11">
      <c r="A2332" s="9">
        <f t="shared" si="117"/>
        <v>2296.9751999999999</v>
      </c>
      <c r="B2332" s="1">
        <v>38.282919999999997</v>
      </c>
      <c r="C2332" s="1">
        <v>19.390999999999998</v>
      </c>
      <c r="D2332" s="1">
        <v>72</v>
      </c>
      <c r="E2332" s="86">
        <f t="shared" si="119"/>
        <v>86.655261584913958</v>
      </c>
      <c r="F2332" s="9">
        <f t="shared" si="118"/>
        <v>56387098.841786966</v>
      </c>
      <c r="G2332" s="1"/>
      <c r="H2332" s="1"/>
      <c r="I2332" s="1"/>
      <c r="J2332" s="1"/>
      <c r="K2332" s="1"/>
    </row>
    <row r="2333" spans="1:11">
      <c r="A2333" s="9">
        <f t="shared" si="117"/>
        <v>2297.9754000000003</v>
      </c>
      <c r="B2333" s="1">
        <v>38.299590000000002</v>
      </c>
      <c r="C2333" s="1">
        <v>19.494</v>
      </c>
      <c r="D2333" s="1">
        <v>77</v>
      </c>
      <c r="E2333" s="86">
        <f t="shared" si="119"/>
        <v>86.811010693766733</v>
      </c>
      <c r="F2333" s="9">
        <f t="shared" si="118"/>
        <v>56793580.601667501</v>
      </c>
      <c r="G2333" s="1"/>
      <c r="H2333" s="1"/>
      <c r="I2333" s="1"/>
      <c r="J2333" s="1"/>
      <c r="K2333" s="1"/>
    </row>
    <row r="2334" spans="1:11">
      <c r="A2334" s="9">
        <f t="shared" si="117"/>
        <v>2298.9749999999999</v>
      </c>
      <c r="B2334" s="1">
        <v>38.316249999999997</v>
      </c>
      <c r="C2334" s="1">
        <v>19.468</v>
      </c>
      <c r="D2334" s="1">
        <v>69</v>
      </c>
      <c r="E2334" s="86">
        <f t="shared" si="119"/>
        <v>86.982471409630833</v>
      </c>
      <c r="F2334" s="9">
        <f t="shared" si="118"/>
        <v>57243604.434269138</v>
      </c>
      <c r="G2334" s="1"/>
      <c r="H2334" s="1"/>
      <c r="I2334" s="1"/>
      <c r="J2334" s="1"/>
      <c r="K2334" s="1"/>
    </row>
    <row r="2335" spans="1:11">
      <c r="A2335" s="9">
        <f t="shared" si="117"/>
        <v>2299.9751999999999</v>
      </c>
      <c r="B2335" s="1">
        <v>38.332920000000001</v>
      </c>
      <c r="C2335" s="1">
        <v>19.390999999999998</v>
      </c>
      <c r="D2335" s="1">
        <v>83</v>
      </c>
      <c r="E2335" s="86">
        <f t="shared" si="119"/>
        <v>87.223819762736156</v>
      </c>
      <c r="F2335" s="9">
        <f t="shared" si="118"/>
        <v>57881583.872606464</v>
      </c>
      <c r="G2335" s="1"/>
      <c r="H2335" s="1"/>
      <c r="I2335" s="1"/>
      <c r="J2335" s="1"/>
      <c r="K2335" s="1"/>
    </row>
    <row r="2336" spans="1:11">
      <c r="A2336" s="9">
        <f t="shared" si="117"/>
        <v>2300.9753999999998</v>
      </c>
      <c r="B2336" s="1">
        <v>38.349589999999999</v>
      </c>
      <c r="C2336" s="1">
        <v>19.468</v>
      </c>
      <c r="D2336" s="1">
        <v>65</v>
      </c>
      <c r="E2336" s="86">
        <f t="shared" si="119"/>
        <v>87.391218242525682</v>
      </c>
      <c r="F2336" s="9">
        <f t="shared" si="118"/>
        <v>58327206.096428052</v>
      </c>
      <c r="G2336" s="1"/>
      <c r="H2336" s="1"/>
      <c r="I2336" s="1"/>
      <c r="J2336" s="1"/>
      <c r="K2336" s="1"/>
    </row>
    <row r="2337" spans="1:11">
      <c r="A2337" s="9">
        <f t="shared" si="117"/>
        <v>2301.9749999999999</v>
      </c>
      <c r="B2337" s="1">
        <v>38.366250000000001</v>
      </c>
      <c r="C2337" s="1">
        <v>19.265000000000001</v>
      </c>
      <c r="D2337" s="1">
        <v>76</v>
      </c>
      <c r="E2337" s="86">
        <f t="shared" si="119"/>
        <v>87.545739916177553</v>
      </c>
      <c r="F2337" s="9">
        <f t="shared" si="118"/>
        <v>58740828.885307543</v>
      </c>
      <c r="G2337" s="1"/>
      <c r="H2337" s="1"/>
      <c r="I2337" s="1"/>
      <c r="J2337" s="1"/>
      <c r="K2337" s="1"/>
    </row>
    <row r="2338" spans="1:11">
      <c r="A2338" s="9">
        <f t="shared" si="117"/>
        <v>2302.9751999999999</v>
      </c>
      <c r="B2338" s="1">
        <v>38.382919999999999</v>
      </c>
      <c r="C2338" s="1">
        <v>19.189</v>
      </c>
      <c r="D2338" s="1">
        <v>86</v>
      </c>
      <c r="E2338" s="86">
        <f t="shared" si="119"/>
        <v>87.712990691856206</v>
      </c>
      <c r="F2338" s="9">
        <f t="shared" si="118"/>
        <v>59190999.897243887</v>
      </c>
      <c r="G2338" s="1"/>
      <c r="H2338" s="1"/>
      <c r="I2338" s="1"/>
      <c r="J2338" s="1"/>
      <c r="K2338" s="1"/>
    </row>
    <row r="2339" spans="1:11">
      <c r="A2339" s="9">
        <f t="shared" si="117"/>
        <v>2303.9754000000003</v>
      </c>
      <c r="B2339" s="1">
        <v>38.399590000000003</v>
      </c>
      <c r="C2339" s="1">
        <v>19.189</v>
      </c>
      <c r="D2339" s="1">
        <v>77</v>
      </c>
      <c r="E2339" s="86">
        <f t="shared" si="119"/>
        <v>87.824299100174954</v>
      </c>
      <c r="F2339" s="9">
        <f t="shared" si="118"/>
        <v>59492027.498411946</v>
      </c>
      <c r="G2339" s="1"/>
      <c r="H2339" s="1"/>
      <c r="I2339" s="1"/>
      <c r="J2339" s="1"/>
      <c r="K2339" s="1"/>
    </row>
    <row r="2340" spans="1:11">
      <c r="A2340" s="9">
        <f t="shared" si="117"/>
        <v>2304.9749999999999</v>
      </c>
      <c r="B2340" s="1">
        <v>38.416249999999998</v>
      </c>
      <c r="C2340" s="1">
        <v>18.893999999999998</v>
      </c>
      <c r="D2340" s="1">
        <v>94</v>
      </c>
      <c r="E2340" s="86">
        <f t="shared" si="119"/>
        <v>87.933199169392267</v>
      </c>
      <c r="F2340" s="9">
        <f t="shared" si="118"/>
        <v>59787651.651224479</v>
      </c>
      <c r="G2340" s="1"/>
      <c r="H2340" s="1"/>
      <c r="I2340" s="1"/>
      <c r="J2340" s="1"/>
      <c r="K2340" s="1"/>
    </row>
    <row r="2341" spans="1:11">
      <c r="A2341" s="9">
        <f t="shared" ref="A2341:A2404" si="120">B2341*60</f>
        <v>2305.9752000000003</v>
      </c>
      <c r="B2341" s="1">
        <v>38.432920000000003</v>
      </c>
      <c r="C2341" s="1">
        <v>18.821999999999999</v>
      </c>
      <c r="D2341" s="1">
        <v>99</v>
      </c>
      <c r="E2341" s="86">
        <f t="shared" si="119"/>
        <v>88.036799233285166</v>
      </c>
      <c r="F2341" s="9">
        <f t="shared" ref="F2341:F2404" si="121">E2341^4</f>
        <v>60069909.526749663</v>
      </c>
      <c r="G2341" s="1"/>
      <c r="H2341" s="1"/>
      <c r="I2341" s="1"/>
      <c r="J2341" s="1"/>
      <c r="K2341" s="1"/>
    </row>
    <row r="2342" spans="1:11">
      <c r="A2342" s="9">
        <f t="shared" si="120"/>
        <v>2306.9748</v>
      </c>
      <c r="B2342" s="1">
        <v>38.449579999999997</v>
      </c>
      <c r="C2342" s="1">
        <v>18.893999999999998</v>
      </c>
      <c r="D2342" s="1">
        <v>87</v>
      </c>
      <c r="E2342" s="86">
        <f t="shared" si="119"/>
        <v>88.058583907647844</v>
      </c>
      <c r="F2342" s="9">
        <f t="shared" si="121"/>
        <v>60129388.709534049</v>
      </c>
      <c r="G2342" s="1"/>
      <c r="H2342" s="1"/>
      <c r="I2342" s="1"/>
      <c r="J2342" s="1"/>
      <c r="K2342" s="1"/>
    </row>
    <row r="2343" spans="1:11">
      <c r="A2343" s="9">
        <f t="shared" si="120"/>
        <v>2307.9750000000004</v>
      </c>
      <c r="B2343" s="1">
        <v>38.466250000000002</v>
      </c>
      <c r="C2343" s="1">
        <v>18.87</v>
      </c>
      <c r="D2343" s="1">
        <v>83</v>
      </c>
      <c r="E2343" s="86">
        <f t="shared" si="119"/>
        <v>88.063308222444164</v>
      </c>
      <c r="F2343" s="9">
        <f t="shared" si="121"/>
        <v>60142293.437699996</v>
      </c>
      <c r="G2343" s="1"/>
      <c r="H2343" s="1"/>
      <c r="I2343" s="1"/>
      <c r="J2343" s="1"/>
      <c r="K2343" s="1"/>
    </row>
    <row r="2344" spans="1:11">
      <c r="A2344" s="9">
        <f t="shared" si="120"/>
        <v>2308.9751999999999</v>
      </c>
      <c r="B2344" s="1">
        <v>38.48292</v>
      </c>
      <c r="C2344" s="1">
        <v>18.893999999999998</v>
      </c>
      <c r="D2344" s="1">
        <v>76</v>
      </c>
      <c r="E2344" s="86">
        <f t="shared" si="119"/>
        <v>88.043053743794616</v>
      </c>
      <c r="F2344" s="9">
        <f t="shared" si="121"/>
        <v>60086981.83848504</v>
      </c>
      <c r="G2344" s="1"/>
      <c r="H2344" s="1"/>
      <c r="I2344" s="1"/>
      <c r="J2344" s="1"/>
      <c r="K2344" s="1"/>
    </row>
    <row r="2345" spans="1:11">
      <c r="A2345" s="9">
        <f t="shared" si="120"/>
        <v>2309.9748</v>
      </c>
      <c r="B2345" s="1">
        <v>38.499580000000002</v>
      </c>
      <c r="C2345" s="1">
        <v>18.87</v>
      </c>
      <c r="D2345" s="1">
        <v>74</v>
      </c>
      <c r="E2345" s="86">
        <f t="shared" si="119"/>
        <v>87.959741917348879</v>
      </c>
      <c r="F2345" s="9">
        <f t="shared" si="121"/>
        <v>59859872.257453039</v>
      </c>
      <c r="G2345" s="1"/>
      <c r="H2345" s="1"/>
      <c r="I2345" s="1"/>
      <c r="J2345" s="1"/>
      <c r="K2345" s="1"/>
    </row>
    <row r="2346" spans="1:11">
      <c r="A2346" s="9">
        <f t="shared" si="120"/>
        <v>2310.9749999999999</v>
      </c>
      <c r="B2346" s="1">
        <v>38.516249999999999</v>
      </c>
      <c r="C2346" s="1">
        <v>18.797999999999998</v>
      </c>
      <c r="D2346" s="1">
        <v>77</v>
      </c>
      <c r="E2346" s="86">
        <f t="shared" si="119"/>
        <v>87.784377154475891</v>
      </c>
      <c r="F2346" s="9">
        <f t="shared" si="121"/>
        <v>59383929.006801784</v>
      </c>
      <c r="G2346" s="1"/>
      <c r="H2346" s="1"/>
      <c r="I2346" s="1"/>
      <c r="J2346" s="1"/>
      <c r="K2346" s="1"/>
    </row>
    <row r="2347" spans="1:11">
      <c r="A2347" s="9">
        <f t="shared" si="120"/>
        <v>2311.9751999999999</v>
      </c>
      <c r="B2347" s="1">
        <v>38.532919999999997</v>
      </c>
      <c r="C2347" s="1">
        <v>19.065000000000001</v>
      </c>
      <c r="D2347" s="1">
        <v>68</v>
      </c>
      <c r="E2347" s="86">
        <f t="shared" si="119"/>
        <v>87.514809681054672</v>
      </c>
      <c r="F2347" s="9">
        <f t="shared" si="121"/>
        <v>58657859.456156217</v>
      </c>
      <c r="G2347" s="1"/>
      <c r="H2347" s="1"/>
      <c r="I2347" s="1"/>
      <c r="J2347" s="1"/>
      <c r="K2347" s="1"/>
    </row>
    <row r="2348" spans="1:11">
      <c r="A2348" s="9">
        <f t="shared" si="120"/>
        <v>2312.9748</v>
      </c>
      <c r="B2348" s="1">
        <v>38.549579999999999</v>
      </c>
      <c r="C2348" s="1">
        <v>18.87</v>
      </c>
      <c r="D2348" s="1">
        <v>71</v>
      </c>
      <c r="E2348" s="86">
        <f t="shared" si="119"/>
        <v>87.235208936358163</v>
      </c>
      <c r="F2348" s="9">
        <f t="shared" si="121"/>
        <v>57911821.142084047</v>
      </c>
      <c r="G2348" s="1"/>
      <c r="H2348" s="1"/>
      <c r="I2348" s="1"/>
      <c r="J2348" s="1"/>
      <c r="K2348" s="1"/>
    </row>
    <row r="2349" spans="1:11">
      <c r="A2349" s="9">
        <f t="shared" si="120"/>
        <v>2313.9749999999999</v>
      </c>
      <c r="B2349" s="1">
        <v>38.566249999999997</v>
      </c>
      <c r="C2349" s="1">
        <v>18.678999999999998</v>
      </c>
      <c r="D2349" s="1">
        <v>70</v>
      </c>
      <c r="E2349" s="86">
        <f t="shared" si="119"/>
        <v>86.918654402792157</v>
      </c>
      <c r="F2349" s="9">
        <f t="shared" si="121"/>
        <v>57075796.042792633</v>
      </c>
      <c r="G2349" s="1"/>
      <c r="H2349" s="1"/>
      <c r="I2349" s="1"/>
      <c r="J2349" s="1"/>
      <c r="K2349" s="1"/>
    </row>
    <row r="2350" spans="1:11">
      <c r="A2350" s="9">
        <f t="shared" si="120"/>
        <v>2314.9751999999999</v>
      </c>
      <c r="B2350" s="1">
        <v>38.582920000000001</v>
      </c>
      <c r="C2350" s="1">
        <v>18.87</v>
      </c>
      <c r="D2350" s="1">
        <v>60</v>
      </c>
      <c r="E2350" s="86">
        <f t="shared" si="119"/>
        <v>86.48183483334661</v>
      </c>
      <c r="F2350" s="9">
        <f t="shared" si="121"/>
        <v>55937052.827987067</v>
      </c>
      <c r="G2350" s="1"/>
      <c r="H2350" s="1"/>
      <c r="I2350" s="1"/>
      <c r="J2350" s="1"/>
      <c r="K2350" s="1"/>
    </row>
    <row r="2351" spans="1:11">
      <c r="A2351" s="9">
        <f t="shared" si="120"/>
        <v>2315.9748</v>
      </c>
      <c r="B2351" s="1">
        <v>38.599580000000003</v>
      </c>
      <c r="C2351" s="1">
        <v>18.702000000000002</v>
      </c>
      <c r="D2351" s="1">
        <v>79</v>
      </c>
      <c r="E2351" s="86">
        <f t="shared" si="119"/>
        <v>86.026309076935334</v>
      </c>
      <c r="F2351" s="9">
        <f t="shared" si="121"/>
        <v>54767782.90684782</v>
      </c>
      <c r="G2351" s="1"/>
      <c r="H2351" s="1"/>
      <c r="I2351" s="1"/>
      <c r="J2351" s="1"/>
      <c r="K2351" s="1"/>
    </row>
    <row r="2352" spans="1:11">
      <c r="A2352" s="9">
        <f t="shared" si="120"/>
        <v>2316.9749999999999</v>
      </c>
      <c r="B2352" s="1">
        <v>38.616250000000001</v>
      </c>
      <c r="C2352" s="1">
        <v>18.608000000000001</v>
      </c>
      <c r="D2352" s="1">
        <v>75</v>
      </c>
      <c r="E2352" s="86">
        <f t="shared" si="119"/>
        <v>85.538131455632623</v>
      </c>
      <c r="F2352" s="9">
        <f t="shared" si="121"/>
        <v>53535151.518381774</v>
      </c>
      <c r="G2352" s="1"/>
      <c r="H2352" s="1"/>
      <c r="I2352" s="1"/>
      <c r="J2352" s="1"/>
      <c r="K2352" s="1"/>
    </row>
    <row r="2353" spans="1:11">
      <c r="A2353" s="9">
        <f t="shared" si="120"/>
        <v>2317.9751999999999</v>
      </c>
      <c r="B2353" s="1">
        <v>38.632919999999999</v>
      </c>
      <c r="C2353" s="1">
        <v>18.584</v>
      </c>
      <c r="D2353" s="1">
        <v>80</v>
      </c>
      <c r="E2353" s="86">
        <f t="shared" si="119"/>
        <v>85.035198266737808</v>
      </c>
      <c r="F2353" s="9">
        <f t="shared" si="121"/>
        <v>52287143.26416409</v>
      </c>
      <c r="G2353" s="1"/>
      <c r="H2353" s="1"/>
      <c r="I2353" s="1"/>
      <c r="J2353" s="1"/>
      <c r="K2353" s="1"/>
    </row>
    <row r="2354" spans="1:11">
      <c r="A2354" s="9">
        <f t="shared" si="120"/>
        <v>2318.9748</v>
      </c>
      <c r="B2354" s="1">
        <v>38.64958</v>
      </c>
      <c r="C2354" s="1">
        <v>18.445</v>
      </c>
      <c r="D2354" s="1">
        <v>81</v>
      </c>
      <c r="E2354" s="86">
        <f t="shared" si="119"/>
        <v>84.515567630834894</v>
      </c>
      <c r="F2354" s="9">
        <f t="shared" si="121"/>
        <v>51020751.436772481</v>
      </c>
      <c r="G2354" s="1"/>
      <c r="H2354" s="1"/>
      <c r="I2354" s="1"/>
      <c r="J2354" s="1"/>
      <c r="K2354" s="1"/>
    </row>
    <row r="2355" spans="1:11">
      <c r="A2355" s="9">
        <f t="shared" si="120"/>
        <v>2319.9749999999999</v>
      </c>
      <c r="B2355" s="1">
        <v>38.666249999999998</v>
      </c>
      <c r="C2355" s="1">
        <v>18.655000000000001</v>
      </c>
      <c r="D2355" s="1">
        <v>71</v>
      </c>
      <c r="E2355" s="86">
        <f t="shared" si="119"/>
        <v>83.955908582309135</v>
      </c>
      <c r="F2355" s="9">
        <f t="shared" si="121"/>
        <v>49682685.636111625</v>
      </c>
      <c r="G2355" s="1"/>
      <c r="H2355" s="1"/>
      <c r="I2355" s="1"/>
      <c r="J2355" s="1"/>
      <c r="K2355" s="1"/>
    </row>
    <row r="2356" spans="1:11">
      <c r="A2356" s="9">
        <f t="shared" si="120"/>
        <v>2320.9746</v>
      </c>
      <c r="B2356" s="1">
        <v>38.68291</v>
      </c>
      <c r="C2356" s="1">
        <v>18.655000000000001</v>
      </c>
      <c r="D2356" s="1">
        <v>71</v>
      </c>
      <c r="E2356" s="86">
        <f t="shared" si="119"/>
        <v>83.408530999054591</v>
      </c>
      <c r="F2356" s="9">
        <f t="shared" si="121"/>
        <v>48399613.066436887</v>
      </c>
      <c r="G2356" s="1"/>
      <c r="H2356" s="1"/>
      <c r="I2356" s="1"/>
      <c r="J2356" s="1"/>
      <c r="K2356" s="1"/>
    </row>
    <row r="2357" spans="1:11">
      <c r="A2357" s="9">
        <f t="shared" si="120"/>
        <v>2321.9748</v>
      </c>
      <c r="B2357" s="1">
        <v>38.699579999999997</v>
      </c>
      <c r="C2357" s="1">
        <v>18.608000000000001</v>
      </c>
      <c r="D2357" s="1">
        <v>73</v>
      </c>
      <c r="E2357" s="86">
        <f t="shared" si="119"/>
        <v>82.906336306819625</v>
      </c>
      <c r="F2357" s="9">
        <f t="shared" si="121"/>
        <v>47244460.617270745</v>
      </c>
      <c r="G2357" s="1"/>
      <c r="H2357" s="1"/>
      <c r="I2357" s="1"/>
      <c r="J2357" s="1"/>
      <c r="K2357" s="1"/>
    </row>
    <row r="2358" spans="1:11">
      <c r="A2358" s="9">
        <f t="shared" si="120"/>
        <v>2322.9750000000004</v>
      </c>
      <c r="B2358" s="1">
        <v>38.716250000000002</v>
      </c>
      <c r="C2358" s="1">
        <v>18.422000000000001</v>
      </c>
      <c r="D2358" s="1">
        <v>27</v>
      </c>
      <c r="E2358" s="86">
        <f t="shared" si="119"/>
        <v>82.288925821679655</v>
      </c>
      <c r="F2358" s="9">
        <f t="shared" si="121"/>
        <v>45852769.569482148</v>
      </c>
      <c r="G2358" s="1"/>
      <c r="H2358" s="1"/>
      <c r="I2358" s="1"/>
      <c r="J2358" s="1"/>
      <c r="K2358" s="1"/>
    </row>
    <row r="2359" spans="1:11">
      <c r="A2359" s="9">
        <f t="shared" si="120"/>
        <v>2323.9746</v>
      </c>
      <c r="B2359" s="1">
        <v>38.732909999999997</v>
      </c>
      <c r="C2359" s="1">
        <v>17.503</v>
      </c>
      <c r="D2359" s="1">
        <v>3</v>
      </c>
      <c r="E2359" s="86">
        <f t="shared" si="119"/>
        <v>81.515931527704296</v>
      </c>
      <c r="F2359" s="9">
        <f t="shared" si="121"/>
        <v>44153992.887083001</v>
      </c>
      <c r="G2359" s="1"/>
      <c r="H2359" s="1"/>
      <c r="I2359" s="1"/>
      <c r="J2359" s="1"/>
      <c r="K2359" s="1"/>
    </row>
    <row r="2360" spans="1:11">
      <c r="A2360" s="9">
        <f t="shared" si="120"/>
        <v>2324.9748</v>
      </c>
      <c r="B2360" s="1">
        <v>38.749580000000002</v>
      </c>
      <c r="C2360" s="1">
        <v>14.840999999999999</v>
      </c>
      <c r="D2360" s="1">
        <v>0</v>
      </c>
      <c r="E2360" s="86">
        <f t="shared" si="119"/>
        <v>80.547013717880887</v>
      </c>
      <c r="F2360" s="9">
        <f t="shared" si="121"/>
        <v>42091826.763128765</v>
      </c>
      <c r="G2360" s="1"/>
      <c r="H2360" s="1"/>
      <c r="I2360" s="1"/>
      <c r="J2360" s="1"/>
      <c r="K2360" s="1"/>
    </row>
    <row r="2361" spans="1:11">
      <c r="A2361" s="9">
        <f t="shared" si="120"/>
        <v>2325.9749999999999</v>
      </c>
      <c r="B2361" s="1">
        <v>38.766249999999999</v>
      </c>
      <c r="C2361" s="1">
        <v>12.321999999999999</v>
      </c>
      <c r="D2361" s="1">
        <v>0</v>
      </c>
      <c r="E2361" s="86">
        <f t="shared" si="119"/>
        <v>79.452628047274658</v>
      </c>
      <c r="F2361" s="9">
        <f t="shared" si="121"/>
        <v>39850435.106630117</v>
      </c>
      <c r="G2361" s="1"/>
      <c r="H2361" s="1"/>
      <c r="I2361" s="1"/>
      <c r="J2361" s="1"/>
      <c r="K2361" s="1"/>
    </row>
    <row r="2362" spans="1:11">
      <c r="A2362" s="9">
        <f t="shared" si="120"/>
        <v>2326.9746</v>
      </c>
      <c r="B2362" s="1">
        <v>38.782910000000001</v>
      </c>
      <c r="C2362" s="1">
        <v>12.031000000000001</v>
      </c>
      <c r="D2362" s="1">
        <v>13</v>
      </c>
      <c r="E2362" s="86">
        <f t="shared" si="119"/>
        <v>78.248579735945839</v>
      </c>
      <c r="F2362" s="9">
        <f t="shared" si="121"/>
        <v>37489172.490588717</v>
      </c>
      <c r="G2362" s="1"/>
      <c r="H2362" s="1"/>
      <c r="I2362" s="1"/>
      <c r="J2362" s="1"/>
      <c r="K2362" s="1"/>
    </row>
    <row r="2363" spans="1:11">
      <c r="A2363" s="9">
        <f t="shared" si="120"/>
        <v>2327.9748</v>
      </c>
      <c r="B2363" s="1">
        <v>38.799579999999999</v>
      </c>
      <c r="C2363" s="1">
        <v>11.31</v>
      </c>
      <c r="D2363" s="1">
        <v>75</v>
      </c>
      <c r="E2363" s="86">
        <f t="shared" si="119"/>
        <v>77.103304371642309</v>
      </c>
      <c r="F2363" s="9">
        <f t="shared" si="121"/>
        <v>35342068.396833524</v>
      </c>
      <c r="G2363" s="1"/>
      <c r="H2363" s="1"/>
      <c r="I2363" s="1"/>
      <c r="J2363" s="1"/>
      <c r="K2363" s="1"/>
    </row>
    <row r="2364" spans="1:11">
      <c r="A2364" s="9">
        <f t="shared" si="120"/>
        <v>2328.9749999999999</v>
      </c>
      <c r="B2364" s="1">
        <v>38.816249999999997</v>
      </c>
      <c r="C2364" s="1">
        <v>11.266999999999999</v>
      </c>
      <c r="D2364" s="1">
        <v>220</v>
      </c>
      <c r="E2364" s="86">
        <f t="shared" si="119"/>
        <v>76.486127112285203</v>
      </c>
      <c r="F2364" s="9">
        <f t="shared" si="121"/>
        <v>34223993.411740936</v>
      </c>
      <c r="G2364" s="1"/>
      <c r="H2364" s="1"/>
      <c r="I2364" s="1"/>
      <c r="J2364" s="1"/>
      <c r="K2364" s="1"/>
    </row>
    <row r="2365" spans="1:11">
      <c r="A2365" s="9">
        <f t="shared" si="120"/>
        <v>2329.9746</v>
      </c>
      <c r="B2365" s="1">
        <v>38.832909999999998</v>
      </c>
      <c r="C2365" s="1">
        <v>12.683</v>
      </c>
      <c r="D2365" s="1">
        <v>199</v>
      </c>
      <c r="E2365" s="86">
        <f t="shared" ref="E2365:E2428" si="122">(AVERAGE(D2341:D2365)-E2364)*(2/(1+25))+E2364</f>
        <v>76.239501949801721</v>
      </c>
      <c r="F2365" s="9">
        <f t="shared" si="121"/>
        <v>33784710.520533301</v>
      </c>
      <c r="G2365" s="1"/>
      <c r="H2365" s="1"/>
      <c r="I2365" s="1"/>
      <c r="J2365" s="1"/>
      <c r="K2365" s="1"/>
    </row>
    <row r="2366" spans="1:11">
      <c r="A2366" s="9">
        <f t="shared" si="120"/>
        <v>2330.9748</v>
      </c>
      <c r="B2366" s="1">
        <v>38.849580000000003</v>
      </c>
      <c r="C2366" s="1">
        <v>14.253</v>
      </c>
      <c r="D2366" s="1">
        <v>207</v>
      </c>
      <c r="E2366" s="86">
        <f t="shared" si="122"/>
        <v>76.344155645970815</v>
      </c>
      <c r="F2366" s="9">
        <f t="shared" si="121"/>
        <v>33970597.44569584</v>
      </c>
      <c r="G2366" s="1"/>
      <c r="H2366" s="1"/>
      <c r="I2366" s="1"/>
      <c r="J2366" s="1"/>
      <c r="K2366" s="1"/>
    </row>
    <row r="2367" spans="1:11">
      <c r="A2367" s="9">
        <f t="shared" si="120"/>
        <v>2331.9749999999999</v>
      </c>
      <c r="B2367" s="1">
        <v>38.866250000000001</v>
      </c>
      <c r="C2367" s="1">
        <v>15.256</v>
      </c>
      <c r="D2367" s="1">
        <v>213</v>
      </c>
      <c r="E2367" s="86">
        <f t="shared" si="122"/>
        <v>76.828451365511526</v>
      </c>
      <c r="F2367" s="9">
        <f t="shared" si="121"/>
        <v>34840815.899832308</v>
      </c>
      <c r="G2367" s="1"/>
      <c r="H2367" s="1"/>
      <c r="I2367" s="1"/>
      <c r="J2367" s="1"/>
      <c r="K2367" s="1"/>
    </row>
    <row r="2368" spans="1:11">
      <c r="A2368" s="9">
        <f t="shared" si="120"/>
        <v>2332.9746</v>
      </c>
      <c r="B2368" s="1">
        <v>38.882910000000003</v>
      </c>
      <c r="C2368" s="1">
        <v>16.195</v>
      </c>
      <c r="D2368" s="1">
        <v>156</v>
      </c>
      <c r="E2368" s="86">
        <f t="shared" si="122"/>
        <v>77.500108952779868</v>
      </c>
      <c r="F2368" s="9">
        <f t="shared" si="121"/>
        <v>36075241.926194355</v>
      </c>
      <c r="G2368" s="1"/>
      <c r="H2368" s="1"/>
      <c r="I2368" s="1"/>
      <c r="J2368" s="1"/>
      <c r="K2368" s="1"/>
    </row>
    <row r="2369" spans="1:11">
      <c r="A2369" s="9">
        <f t="shared" si="120"/>
        <v>2333.9748</v>
      </c>
      <c r="B2369" s="1">
        <v>38.89958</v>
      </c>
      <c r="C2369" s="1">
        <v>16.652999999999999</v>
      </c>
      <c r="D2369" s="1">
        <v>139</v>
      </c>
      <c r="E2369" s="86">
        <f t="shared" si="122"/>
        <v>78.31394672564295</v>
      </c>
      <c r="F2369" s="9">
        <f t="shared" si="121"/>
        <v>37614599.777440093</v>
      </c>
      <c r="G2369" s="1"/>
      <c r="H2369" s="1"/>
      <c r="I2369" s="1"/>
      <c r="J2369" s="1"/>
      <c r="K2369" s="1"/>
    </row>
    <row r="2370" spans="1:11">
      <c r="A2370" s="9">
        <f t="shared" si="120"/>
        <v>2334.9744000000001</v>
      </c>
      <c r="B2370" s="1">
        <v>38.916240000000002</v>
      </c>
      <c r="C2370" s="1">
        <v>17.177</v>
      </c>
      <c r="D2370" s="1">
        <v>150</v>
      </c>
      <c r="E2370" s="86">
        <f t="shared" si="122"/>
        <v>79.299027746747342</v>
      </c>
      <c r="F2370" s="9">
        <f t="shared" si="121"/>
        <v>39543167.153425291</v>
      </c>
      <c r="G2370" s="1"/>
      <c r="H2370" s="1"/>
      <c r="I2370" s="1"/>
      <c r="J2370" s="1"/>
      <c r="K2370" s="1"/>
    </row>
    <row r="2371" spans="1:11">
      <c r="A2371" s="9">
        <f t="shared" si="120"/>
        <v>2335.9746</v>
      </c>
      <c r="B2371" s="1">
        <v>38.93291</v>
      </c>
      <c r="C2371" s="1">
        <v>17.713000000000001</v>
      </c>
      <c r="D2371" s="1">
        <v>128</v>
      </c>
      <c r="E2371" s="86">
        <f t="shared" si="122"/>
        <v>80.365256381612937</v>
      </c>
      <c r="F2371" s="9">
        <f t="shared" si="121"/>
        <v>41713183.710248798</v>
      </c>
      <c r="G2371" s="1"/>
      <c r="H2371" s="1"/>
      <c r="I2371" s="1"/>
      <c r="J2371" s="1"/>
      <c r="K2371" s="1"/>
    </row>
    <row r="2372" spans="1:11">
      <c r="A2372" s="9">
        <f t="shared" si="120"/>
        <v>2336.9748</v>
      </c>
      <c r="B2372" s="1">
        <v>38.949579999999997</v>
      </c>
      <c r="C2372" s="1">
        <v>18.193999999999999</v>
      </c>
      <c r="D2372" s="1">
        <v>109</v>
      </c>
      <c r="E2372" s="86">
        <f t="shared" si="122"/>
        <v>81.475621275335016</v>
      </c>
      <c r="F2372" s="9">
        <f t="shared" si="121"/>
        <v>44066719.699244089</v>
      </c>
      <c r="G2372" s="1"/>
      <c r="H2372" s="1"/>
      <c r="I2372" s="1"/>
      <c r="J2372" s="1"/>
      <c r="K2372" s="1"/>
    </row>
    <row r="2373" spans="1:11">
      <c r="A2373" s="9">
        <f t="shared" si="120"/>
        <v>2337.9744000000001</v>
      </c>
      <c r="B2373" s="1">
        <v>38.966239999999999</v>
      </c>
      <c r="C2373" s="1">
        <v>18.082999999999998</v>
      </c>
      <c r="D2373" s="1">
        <v>102</v>
      </c>
      <c r="E2373" s="86">
        <f t="shared" si="122"/>
        <v>82.595958100309247</v>
      </c>
      <c r="F2373" s="9">
        <f t="shared" si="121"/>
        <v>46540943.274785988</v>
      </c>
      <c r="G2373" s="1"/>
      <c r="H2373" s="1"/>
      <c r="I2373" s="1"/>
      <c r="J2373" s="1"/>
      <c r="K2373" s="1"/>
    </row>
    <row r="2374" spans="1:11">
      <c r="A2374" s="9">
        <f t="shared" si="120"/>
        <v>2338.9746</v>
      </c>
      <c r="B2374" s="1">
        <v>38.982909999999997</v>
      </c>
      <c r="C2374" s="1">
        <v>18.353000000000002</v>
      </c>
      <c r="D2374" s="1">
        <v>86</v>
      </c>
      <c r="E2374" s="86">
        <f t="shared" si="122"/>
        <v>83.679345938746991</v>
      </c>
      <c r="F2374" s="9">
        <f t="shared" si="121"/>
        <v>49031266.100317366</v>
      </c>
      <c r="G2374" s="1"/>
      <c r="H2374" s="1"/>
      <c r="I2374" s="1"/>
      <c r="J2374" s="1"/>
      <c r="K2374" s="1"/>
    </row>
    <row r="2375" spans="1:11">
      <c r="A2375" s="9">
        <f t="shared" si="120"/>
        <v>2339.9748</v>
      </c>
      <c r="B2375" s="1">
        <v>38.999580000000002</v>
      </c>
      <c r="C2375" s="1">
        <v>18.513999999999999</v>
      </c>
      <c r="D2375" s="1">
        <v>109</v>
      </c>
      <c r="E2375" s="86">
        <f t="shared" si="122"/>
        <v>84.830165481920304</v>
      </c>
      <c r="F2375" s="9">
        <f t="shared" si="121"/>
        <v>51784675.218771599</v>
      </c>
      <c r="G2375" s="1"/>
      <c r="H2375" s="1"/>
      <c r="I2375" s="1"/>
      <c r="J2375" s="1"/>
      <c r="K2375" s="1"/>
    </row>
    <row r="2376" spans="1:11">
      <c r="A2376" s="9">
        <f t="shared" si="120"/>
        <v>2340.9744000000001</v>
      </c>
      <c r="B2376" s="1">
        <v>39.016240000000003</v>
      </c>
      <c r="C2376" s="1">
        <v>18.631</v>
      </c>
      <c r="D2376" s="1">
        <v>89</v>
      </c>
      <c r="E2376" s="86">
        <f t="shared" si="122"/>
        <v>85.923229675618742</v>
      </c>
      <c r="F2376" s="9">
        <f t="shared" si="121"/>
        <v>54505756.480673686</v>
      </c>
      <c r="G2376" s="1"/>
      <c r="H2376" s="1"/>
      <c r="I2376" s="1"/>
      <c r="J2376" s="1"/>
      <c r="K2376" s="1"/>
    </row>
    <row r="2377" spans="1:11">
      <c r="A2377" s="9">
        <f t="shared" si="120"/>
        <v>2341.9746</v>
      </c>
      <c r="B2377" s="1">
        <v>39.032910000000001</v>
      </c>
      <c r="C2377" s="1">
        <v>18.678999999999998</v>
      </c>
      <c r="D2377" s="1">
        <v>82</v>
      </c>
      <c r="E2377" s="86">
        <f t="shared" si="122"/>
        <v>86.953750469801918</v>
      </c>
      <c r="F2377" s="9">
        <f t="shared" si="121"/>
        <v>57168036.28945215</v>
      </c>
      <c r="G2377" s="1"/>
      <c r="H2377" s="1"/>
      <c r="I2377" s="1"/>
      <c r="J2377" s="1"/>
      <c r="K2377" s="1"/>
    </row>
    <row r="2378" spans="1:11">
      <c r="A2378" s="9">
        <f t="shared" si="120"/>
        <v>2342.9748</v>
      </c>
      <c r="B2378" s="1">
        <v>39.049579999999999</v>
      </c>
      <c r="C2378" s="1">
        <v>18.702000000000002</v>
      </c>
      <c r="D2378" s="1">
        <v>95</v>
      </c>
      <c r="E2378" s="86">
        <f t="shared" si="122"/>
        <v>87.95115427981716</v>
      </c>
      <c r="F2378" s="9">
        <f t="shared" si="121"/>
        <v>59836498.85514655</v>
      </c>
      <c r="G2378" s="1"/>
      <c r="H2378" s="1"/>
      <c r="I2378" s="1"/>
      <c r="J2378" s="1"/>
      <c r="K2378" s="1"/>
    </row>
    <row r="2379" spans="1:11">
      <c r="A2379" s="9">
        <f t="shared" si="120"/>
        <v>2343.9744000000001</v>
      </c>
      <c r="B2379" s="1">
        <v>39.066240000000001</v>
      </c>
      <c r="C2379" s="1">
        <v>19.164000000000001</v>
      </c>
      <c r="D2379" s="1">
        <v>122</v>
      </c>
      <c r="E2379" s="86">
        <f t="shared" si="122"/>
        <v>88.997988565985068</v>
      </c>
      <c r="F2379" s="9">
        <f t="shared" si="121"/>
        <v>62736569.197776668</v>
      </c>
      <c r="G2379" s="1"/>
      <c r="H2379" s="1"/>
      <c r="I2379" s="1"/>
      <c r="J2379" s="1"/>
      <c r="K2379" s="1"/>
    </row>
    <row r="2380" spans="1:11">
      <c r="A2380" s="9">
        <f t="shared" si="120"/>
        <v>2344.9746</v>
      </c>
      <c r="B2380" s="1">
        <v>39.082909999999998</v>
      </c>
      <c r="C2380" s="1">
        <v>18.774000000000001</v>
      </c>
      <c r="D2380" s="1">
        <v>104</v>
      </c>
      <c r="E2380" s="86">
        <f t="shared" si="122"/>
        <v>90.065835599370828</v>
      </c>
      <c r="F2380" s="9">
        <f t="shared" si="121"/>
        <v>65802187.358761817</v>
      </c>
      <c r="G2380" s="1"/>
      <c r="H2380" s="1"/>
      <c r="I2380" s="1"/>
      <c r="J2380" s="1"/>
      <c r="K2380" s="1"/>
    </row>
    <row r="2381" spans="1:11">
      <c r="A2381" s="9">
        <f t="shared" si="120"/>
        <v>2345.9748</v>
      </c>
      <c r="B2381" s="1">
        <v>39.099580000000003</v>
      </c>
      <c r="C2381" s="1">
        <v>19.239999999999998</v>
      </c>
      <c r="D2381" s="1">
        <v>103</v>
      </c>
      <c r="E2381" s="86">
        <f t="shared" si="122"/>
        <v>91.150002091726918</v>
      </c>
      <c r="F2381" s="9">
        <f t="shared" si="121"/>
        <v>69028229.100295722</v>
      </c>
      <c r="G2381" s="1"/>
      <c r="H2381" s="1"/>
      <c r="I2381" s="1"/>
      <c r="J2381" s="1"/>
      <c r="K2381" s="1"/>
    </row>
    <row r="2382" spans="1:11">
      <c r="A2382" s="9">
        <f t="shared" si="120"/>
        <v>2346.9749999999999</v>
      </c>
      <c r="B2382" s="1">
        <v>39.116250000000001</v>
      </c>
      <c r="C2382" s="1">
        <v>19.041</v>
      </c>
      <c r="D2382" s="1">
        <v>136</v>
      </c>
      <c r="E2382" s="86">
        <f t="shared" si="122"/>
        <v>92.344617315440232</v>
      </c>
      <c r="F2382" s="9">
        <f t="shared" si="121"/>
        <v>72718739.711192742</v>
      </c>
      <c r="G2382" s="1"/>
      <c r="H2382" s="1"/>
      <c r="I2382" s="1"/>
      <c r="J2382" s="1"/>
      <c r="K2382" s="1"/>
    </row>
    <row r="2383" spans="1:11">
      <c r="A2383" s="9">
        <f t="shared" si="120"/>
        <v>2347.9746</v>
      </c>
      <c r="B2383" s="1">
        <v>39.132910000000003</v>
      </c>
      <c r="C2383" s="1">
        <v>19.52</v>
      </c>
      <c r="D2383" s="1">
        <v>91</v>
      </c>
      <c r="E2383" s="86">
        <f t="shared" si="122"/>
        <v>93.644262137329449</v>
      </c>
      <c r="F2383" s="9">
        <f t="shared" si="121"/>
        <v>76899707.525792912</v>
      </c>
      <c r="G2383" s="1"/>
      <c r="H2383" s="1"/>
      <c r="I2383" s="1"/>
      <c r="J2383" s="1"/>
      <c r="K2383" s="1"/>
    </row>
    <row r="2384" spans="1:11">
      <c r="A2384" s="9">
        <f t="shared" si="120"/>
        <v>2348.9741999999997</v>
      </c>
      <c r="B2384" s="1">
        <v>39.149569999999997</v>
      </c>
      <c r="C2384" s="1">
        <v>19.675999999999998</v>
      </c>
      <c r="D2384" s="1">
        <v>90</v>
      </c>
      <c r="E2384" s="86">
        <f t="shared" si="122"/>
        <v>95.111626588304105</v>
      </c>
      <c r="F2384" s="9">
        <f t="shared" si="121"/>
        <v>81834123.649110734</v>
      </c>
      <c r="G2384" s="1"/>
      <c r="H2384" s="1"/>
      <c r="I2384" s="1"/>
      <c r="J2384" s="1"/>
      <c r="K2384" s="1"/>
    </row>
    <row r="2385" spans="1:11">
      <c r="A2385" s="9">
        <f t="shared" si="120"/>
        <v>2349.9744000000001</v>
      </c>
      <c r="B2385" s="1">
        <v>39.166240000000002</v>
      </c>
      <c r="C2385" s="1">
        <v>19.808</v>
      </c>
      <c r="D2385" s="1">
        <v>74</v>
      </c>
      <c r="E2385" s="86">
        <f t="shared" si="122"/>
        <v>96.693809158434561</v>
      </c>
      <c r="F2385" s="9">
        <f t="shared" si="121"/>
        <v>87416754.13733229</v>
      </c>
      <c r="G2385" s="1"/>
      <c r="H2385" s="1"/>
      <c r="I2385" s="1"/>
      <c r="J2385" s="1"/>
      <c r="K2385" s="1"/>
    </row>
    <row r="2386" spans="1:11">
      <c r="A2386" s="9">
        <f t="shared" si="120"/>
        <v>2350.9746</v>
      </c>
      <c r="B2386" s="1">
        <v>39.18291</v>
      </c>
      <c r="C2386" s="1">
        <v>19.675999999999998</v>
      </c>
      <c r="D2386" s="1">
        <v>81</v>
      </c>
      <c r="E2386" s="86">
        <f t="shared" si="122"/>
        <v>98.403516146247284</v>
      </c>
      <c r="F2386" s="9">
        <f t="shared" si="121"/>
        <v>93765369.100768968</v>
      </c>
      <c r="G2386" s="1"/>
      <c r="H2386" s="1"/>
      <c r="I2386" s="1"/>
      <c r="J2386" s="1"/>
      <c r="K2386" s="1"/>
    </row>
    <row r="2387" spans="1:11">
      <c r="A2387" s="9">
        <f t="shared" si="120"/>
        <v>2351.9742000000001</v>
      </c>
      <c r="B2387" s="1">
        <v>39.199570000000001</v>
      </c>
      <c r="C2387" s="1">
        <v>20.106000000000002</v>
      </c>
      <c r="D2387" s="1">
        <v>113</v>
      </c>
      <c r="E2387" s="86">
        <f t="shared" si="122"/>
        <v>100.28939951961287</v>
      </c>
      <c r="F2387" s="9">
        <f t="shared" si="121"/>
        <v>101162632.90550792</v>
      </c>
      <c r="G2387" s="1"/>
      <c r="H2387" s="1"/>
      <c r="I2387" s="1"/>
      <c r="J2387" s="1"/>
      <c r="K2387" s="1"/>
    </row>
    <row r="2388" spans="1:11">
      <c r="A2388" s="9">
        <f t="shared" si="120"/>
        <v>2352.9744000000001</v>
      </c>
      <c r="B2388" s="1">
        <v>39.216239999999999</v>
      </c>
      <c r="C2388" s="1">
        <v>20.216000000000001</v>
      </c>
      <c r="D2388" s="1">
        <v>127</v>
      </c>
      <c r="E2388" s="86">
        <f t="shared" si="122"/>
        <v>102.19021494118111</v>
      </c>
      <c r="F2388" s="9">
        <f t="shared" si="121"/>
        <v>109052907.88642256</v>
      </c>
      <c r="G2388" s="1"/>
      <c r="H2388" s="1"/>
      <c r="I2388" s="1"/>
      <c r="J2388" s="1"/>
      <c r="K2388" s="1"/>
    </row>
    <row r="2389" spans="1:11">
      <c r="A2389" s="9">
        <f t="shared" si="120"/>
        <v>2353.9746</v>
      </c>
      <c r="B2389" s="1">
        <v>39.232909999999997</v>
      </c>
      <c r="C2389" s="1">
        <v>20.187999999999999</v>
      </c>
      <c r="D2389" s="1">
        <v>112</v>
      </c>
      <c r="E2389" s="86">
        <f t="shared" si="122"/>
        <v>103.61250609955179</v>
      </c>
      <c r="F2389" s="9">
        <f t="shared" si="121"/>
        <v>115252064.29639503</v>
      </c>
      <c r="G2389" s="1"/>
      <c r="H2389" s="1"/>
      <c r="I2389" s="1"/>
      <c r="J2389" s="1"/>
      <c r="K2389" s="1"/>
    </row>
    <row r="2390" spans="1:11">
      <c r="A2390" s="9">
        <f t="shared" si="120"/>
        <v>2354.9742000000001</v>
      </c>
      <c r="B2390" s="1">
        <v>39.249569999999999</v>
      </c>
      <c r="C2390" s="1">
        <v>20.106000000000002</v>
      </c>
      <c r="D2390" s="1">
        <v>90</v>
      </c>
      <c r="E2390" s="86">
        <f t="shared" si="122"/>
        <v>104.59000563035551</v>
      </c>
      <c r="F2390" s="9">
        <f t="shared" si="121"/>
        <v>119663236.66358449</v>
      </c>
      <c r="G2390" s="1"/>
      <c r="H2390" s="1"/>
      <c r="I2390" s="1"/>
      <c r="J2390" s="1"/>
      <c r="K2390" s="1"/>
    </row>
    <row r="2391" spans="1:11">
      <c r="A2391" s="9">
        <f t="shared" si="120"/>
        <v>2355.9744000000001</v>
      </c>
      <c r="B2391" s="1">
        <v>39.266240000000003</v>
      </c>
      <c r="C2391" s="1">
        <v>19.997</v>
      </c>
      <c r="D2391" s="1">
        <v>95</v>
      </c>
      <c r="E2391" s="86">
        <f t="shared" si="122"/>
        <v>105.14769750494355</v>
      </c>
      <c r="F2391" s="9">
        <f t="shared" si="121"/>
        <v>122235982.68301684</v>
      </c>
      <c r="G2391" s="1"/>
      <c r="H2391" s="1"/>
      <c r="I2391" s="1"/>
      <c r="J2391" s="1"/>
      <c r="K2391" s="1"/>
    </row>
    <row r="2392" spans="1:11">
      <c r="A2392" s="9">
        <f t="shared" si="120"/>
        <v>2356.9746</v>
      </c>
      <c r="B2392" s="1">
        <v>39.282910000000001</v>
      </c>
      <c r="C2392" s="1">
        <v>20.024000000000001</v>
      </c>
      <c r="D2392" s="1">
        <v>84</v>
      </c>
      <c r="E2392" s="86">
        <f t="shared" si="122"/>
        <v>105.26556692764021</v>
      </c>
      <c r="F2392" s="9">
        <f t="shared" si="121"/>
        <v>122785005.81093617</v>
      </c>
      <c r="G2392" s="1"/>
      <c r="H2392" s="1"/>
      <c r="I2392" s="1"/>
      <c r="J2392" s="1"/>
      <c r="K2392" s="1"/>
    </row>
    <row r="2393" spans="1:11">
      <c r="A2393" s="9">
        <f t="shared" si="120"/>
        <v>2357.9742000000001</v>
      </c>
      <c r="B2393" s="1">
        <v>39.299570000000003</v>
      </c>
      <c r="C2393" s="1">
        <v>20.187999999999999</v>
      </c>
      <c r="D2393" s="1">
        <v>83</v>
      </c>
      <c r="E2393" s="86">
        <f t="shared" si="122"/>
        <v>105.1497540870525</v>
      </c>
      <c r="F2393" s="9">
        <f t="shared" si="121"/>
        <v>122245546.20999721</v>
      </c>
      <c r="G2393" s="1"/>
      <c r="H2393" s="1"/>
      <c r="I2393" s="1"/>
      <c r="J2393" s="1"/>
      <c r="K2393" s="1"/>
    </row>
    <row r="2394" spans="1:11">
      <c r="A2394" s="9">
        <f t="shared" si="120"/>
        <v>2358.9744000000001</v>
      </c>
      <c r="B2394" s="1">
        <v>39.316240000000001</v>
      </c>
      <c r="C2394" s="1">
        <v>20.216000000000001</v>
      </c>
      <c r="D2394" s="1">
        <v>77</v>
      </c>
      <c r="E2394" s="86">
        <f t="shared" si="122"/>
        <v>104.85208069574077</v>
      </c>
      <c r="F2394" s="9">
        <f t="shared" si="121"/>
        <v>120867130.67275549</v>
      </c>
      <c r="G2394" s="1"/>
      <c r="H2394" s="1"/>
      <c r="I2394" s="1"/>
      <c r="J2394" s="1"/>
      <c r="K2394" s="1"/>
    </row>
    <row r="2395" spans="1:11">
      <c r="A2395" s="9">
        <f t="shared" si="120"/>
        <v>2359.9740000000002</v>
      </c>
      <c r="B2395" s="1">
        <v>39.332900000000002</v>
      </c>
      <c r="C2395" s="1">
        <v>20.132999999999999</v>
      </c>
      <c r="D2395" s="1">
        <v>90</v>
      </c>
      <c r="E2395" s="86">
        <f t="shared" si="122"/>
        <v>104.39268987299148</v>
      </c>
      <c r="F2395" s="9">
        <f t="shared" si="121"/>
        <v>118762779.3292854</v>
      </c>
      <c r="G2395" s="1"/>
      <c r="H2395" s="1"/>
      <c r="I2395" s="1"/>
      <c r="J2395" s="1"/>
      <c r="K2395" s="1"/>
    </row>
    <row r="2396" spans="1:11">
      <c r="A2396" s="9">
        <f t="shared" si="120"/>
        <v>2360.9742000000001</v>
      </c>
      <c r="B2396" s="1">
        <v>39.34957</v>
      </c>
      <c r="C2396" s="1">
        <v>20.132999999999999</v>
      </c>
      <c r="D2396" s="1">
        <v>102</v>
      </c>
      <c r="E2396" s="86">
        <f t="shared" si="122"/>
        <v>103.88863680583829</v>
      </c>
      <c r="F2396" s="9">
        <f t="shared" si="121"/>
        <v>116485586.45814902</v>
      </c>
      <c r="G2396" s="1"/>
      <c r="H2396" s="1"/>
      <c r="I2396" s="1"/>
      <c r="J2396" s="1"/>
      <c r="K2396" s="1"/>
    </row>
    <row r="2397" spans="1:11">
      <c r="A2397" s="9">
        <f t="shared" si="120"/>
        <v>2361.9749999999999</v>
      </c>
      <c r="B2397" s="1">
        <v>39.366250000000001</v>
      </c>
      <c r="C2397" s="1">
        <v>20.132999999999999</v>
      </c>
      <c r="D2397" s="1">
        <v>83</v>
      </c>
      <c r="E2397" s="86">
        <f t="shared" si="122"/>
        <v>103.34335705154304</v>
      </c>
      <c r="F2397" s="9">
        <f t="shared" si="121"/>
        <v>114059184.20380899</v>
      </c>
      <c r="G2397" s="1"/>
      <c r="H2397" s="1"/>
      <c r="I2397" s="1"/>
      <c r="J2397" s="1"/>
      <c r="K2397" s="1"/>
    </row>
    <row r="2398" spans="1:11">
      <c r="A2398" s="9">
        <f t="shared" si="120"/>
        <v>2362.9740000000002</v>
      </c>
      <c r="B2398" s="1">
        <v>39.382899999999999</v>
      </c>
      <c r="C2398" s="1">
        <v>19.571999999999999</v>
      </c>
      <c r="D2398" s="1">
        <v>88</v>
      </c>
      <c r="E2398" s="86">
        <f t="shared" si="122"/>
        <v>102.7969449706551</v>
      </c>
      <c r="F2398" s="9">
        <f t="shared" si="121"/>
        <v>111665967.24016757</v>
      </c>
      <c r="G2398" s="1"/>
      <c r="H2398" s="1"/>
      <c r="I2398" s="1"/>
      <c r="J2398" s="1"/>
      <c r="K2398" s="1"/>
    </row>
    <row r="2399" spans="1:11">
      <c r="A2399" s="9">
        <f t="shared" si="120"/>
        <v>2363.9741999999997</v>
      </c>
      <c r="B2399" s="1">
        <v>39.399569999999997</v>
      </c>
      <c r="C2399" s="1">
        <v>19.623999999999999</v>
      </c>
      <c r="D2399" s="1">
        <v>83</v>
      </c>
      <c r="E2399" s="86">
        <f t="shared" si="122"/>
        <v>102.28333381906626</v>
      </c>
      <c r="F2399" s="9">
        <f t="shared" si="121"/>
        <v>109450941.02564019</v>
      </c>
      <c r="G2399" s="1"/>
      <c r="H2399" s="1"/>
      <c r="I2399" s="1"/>
      <c r="J2399" s="1"/>
      <c r="K2399" s="1"/>
    </row>
    <row r="2400" spans="1:11">
      <c r="A2400" s="9">
        <f t="shared" si="120"/>
        <v>2364.9744000000001</v>
      </c>
      <c r="B2400" s="1">
        <v>39.416240000000002</v>
      </c>
      <c r="C2400" s="1">
        <v>19.888999999999999</v>
      </c>
      <c r="D2400" s="1">
        <v>89</v>
      </c>
      <c r="E2400" s="86">
        <f t="shared" si="122"/>
        <v>101.74769275606116</v>
      </c>
      <c r="F2400" s="9">
        <f t="shared" si="121"/>
        <v>107176181.4340151</v>
      </c>
      <c r="G2400" s="1"/>
      <c r="H2400" s="1"/>
      <c r="I2400" s="1"/>
      <c r="J2400" s="1"/>
      <c r="K2400" s="1"/>
    </row>
    <row r="2401" spans="1:11">
      <c r="A2401" s="9">
        <f t="shared" si="120"/>
        <v>2365.9739999999997</v>
      </c>
      <c r="B2401" s="1">
        <v>39.432899999999997</v>
      </c>
      <c r="C2401" s="1">
        <v>20.050999999999998</v>
      </c>
      <c r="D2401" s="1">
        <v>94</v>
      </c>
      <c r="E2401" s="86">
        <f t="shared" si="122"/>
        <v>101.26863946713337</v>
      </c>
      <c r="F2401" s="9">
        <f t="shared" si="121"/>
        <v>105171943.94744015</v>
      </c>
      <c r="G2401" s="1"/>
      <c r="H2401" s="1"/>
      <c r="I2401" s="1"/>
      <c r="J2401" s="1"/>
      <c r="K2401" s="1"/>
    </row>
    <row r="2402" spans="1:11">
      <c r="A2402" s="9">
        <f t="shared" si="120"/>
        <v>2366.9742000000001</v>
      </c>
      <c r="B2402" s="1">
        <v>39.449570000000001</v>
      </c>
      <c r="C2402" s="1">
        <v>20.024000000000001</v>
      </c>
      <c r="D2402" s="1">
        <v>94</v>
      </c>
      <c r="E2402" s="86">
        <f t="shared" si="122"/>
        <v>100.86335950812311</v>
      </c>
      <c r="F2402" s="9">
        <f t="shared" si="121"/>
        <v>103498419.38220742</v>
      </c>
      <c r="G2402" s="1"/>
      <c r="H2402" s="1"/>
      <c r="I2402" s="1"/>
      <c r="J2402" s="1"/>
      <c r="K2402" s="1"/>
    </row>
    <row r="2403" spans="1:11">
      <c r="A2403" s="9">
        <f t="shared" si="120"/>
        <v>2367.9744000000001</v>
      </c>
      <c r="B2403" s="1">
        <v>39.466239999999999</v>
      </c>
      <c r="C2403" s="1">
        <v>20.526</v>
      </c>
      <c r="D2403" s="1">
        <v>100</v>
      </c>
      <c r="E2403" s="86">
        <f t="shared" si="122"/>
        <v>100.50463954595979</v>
      </c>
      <c r="F2403" s="9">
        <f t="shared" si="121"/>
        <v>102033889.31779119</v>
      </c>
      <c r="G2403" s="1"/>
      <c r="H2403" s="1"/>
      <c r="I2403" s="1"/>
      <c r="J2403" s="1"/>
      <c r="K2403" s="1"/>
    </row>
    <row r="2404" spans="1:11">
      <c r="A2404" s="9">
        <f t="shared" si="120"/>
        <v>2368.9740000000002</v>
      </c>
      <c r="B2404" s="1">
        <v>39.482900000000001</v>
      </c>
      <c r="C2404" s="1">
        <v>20.469000000000001</v>
      </c>
      <c r="D2404" s="1">
        <v>94</v>
      </c>
      <c r="E2404" s="86">
        <f t="shared" si="122"/>
        <v>100.08735958088596</v>
      </c>
      <c r="F2404" s="9">
        <f t="shared" si="121"/>
        <v>100349896.49206516</v>
      </c>
      <c r="G2404" s="1"/>
      <c r="H2404" s="1"/>
      <c r="I2404" s="1"/>
      <c r="J2404" s="1"/>
      <c r="K2404" s="1"/>
    </row>
    <row r="2405" spans="1:11">
      <c r="A2405" s="9">
        <f t="shared" ref="A2405:A2468" si="123">B2405*60</f>
        <v>2369.9742000000001</v>
      </c>
      <c r="B2405" s="1">
        <v>39.499569999999999</v>
      </c>
      <c r="C2405" s="1">
        <v>20.728000000000002</v>
      </c>
      <c r="D2405" s="1">
        <v>91</v>
      </c>
      <c r="E2405" s="86">
        <f t="shared" si="122"/>
        <v>99.662178074663956</v>
      </c>
      <c r="F2405" s="9">
        <f t="shared" ref="F2405:F2468" si="124">E2405^4</f>
        <v>98655544.309485391</v>
      </c>
      <c r="G2405" s="1"/>
      <c r="H2405" s="1"/>
      <c r="I2405" s="1"/>
      <c r="J2405" s="1"/>
      <c r="K2405" s="1"/>
    </row>
    <row r="2406" spans="1:11">
      <c r="A2406" s="9">
        <f t="shared" si="123"/>
        <v>2370.9744000000001</v>
      </c>
      <c r="B2406" s="1">
        <v>39.516240000000003</v>
      </c>
      <c r="C2406" s="1">
        <v>20.904</v>
      </c>
      <c r="D2406" s="1">
        <v>98</v>
      </c>
      <c r="E2406" s="86">
        <f t="shared" si="122"/>
        <v>99.254318222766727</v>
      </c>
      <c r="F2406" s="9">
        <f t="shared" si="124"/>
        <v>97050469.827072963</v>
      </c>
      <c r="G2406" s="1"/>
      <c r="H2406" s="1"/>
      <c r="I2406" s="1"/>
      <c r="J2406" s="1"/>
      <c r="K2406" s="1"/>
    </row>
    <row r="2407" spans="1:11">
      <c r="A2407" s="9">
        <f t="shared" si="123"/>
        <v>2371.9739999999997</v>
      </c>
      <c r="B2407" s="1">
        <v>39.532899999999998</v>
      </c>
      <c r="C2407" s="1">
        <v>21.204999999999998</v>
      </c>
      <c r="D2407" s="1">
        <v>83</v>
      </c>
      <c r="E2407" s="86">
        <f t="shared" si="122"/>
        <v>98.714755282553895</v>
      </c>
      <c r="F2407" s="9">
        <f t="shared" si="124"/>
        <v>94957285.883217931</v>
      </c>
      <c r="G2407" s="1"/>
      <c r="H2407" s="1"/>
      <c r="I2407" s="1"/>
      <c r="J2407" s="1"/>
      <c r="K2407" s="1"/>
    </row>
    <row r="2408" spans="1:11">
      <c r="A2408" s="9">
        <f t="shared" si="123"/>
        <v>2372.9742000000001</v>
      </c>
      <c r="B2408" s="1">
        <v>39.549570000000003</v>
      </c>
      <c r="C2408" s="1">
        <v>21.359000000000002</v>
      </c>
      <c r="D2408" s="1">
        <v>64</v>
      </c>
      <c r="E2408" s="86">
        <f t="shared" si="122"/>
        <v>98.133620260818986</v>
      </c>
      <c r="F2408" s="9">
        <f t="shared" si="124"/>
        <v>92740895.05805175</v>
      </c>
      <c r="G2408" s="1"/>
      <c r="H2408" s="1"/>
      <c r="I2408" s="1"/>
      <c r="J2408" s="1"/>
      <c r="K2408" s="1"/>
    </row>
    <row r="2409" spans="1:11">
      <c r="A2409" s="9">
        <f t="shared" si="123"/>
        <v>2373.9737999999998</v>
      </c>
      <c r="B2409" s="1">
        <v>39.566229999999997</v>
      </c>
      <c r="C2409" s="1">
        <v>21.297000000000001</v>
      </c>
      <c r="D2409" s="1">
        <v>76</v>
      </c>
      <c r="E2409" s="86">
        <f t="shared" si="122"/>
        <v>97.554111009986755</v>
      </c>
      <c r="F2409" s="9">
        <f t="shared" si="124"/>
        <v>90569569.317766771</v>
      </c>
      <c r="G2409" s="1"/>
      <c r="H2409" s="1"/>
      <c r="I2409" s="1"/>
      <c r="J2409" s="1"/>
      <c r="K2409" s="1"/>
    </row>
    <row r="2410" spans="1:11">
      <c r="A2410" s="9">
        <f t="shared" si="123"/>
        <v>2374.9740000000002</v>
      </c>
      <c r="B2410" s="1">
        <v>39.582900000000002</v>
      </c>
      <c r="C2410" s="1">
        <v>21.327999999999999</v>
      </c>
      <c r="D2410" s="1">
        <v>78</v>
      </c>
      <c r="E2410" s="86">
        <f t="shared" si="122"/>
        <v>97.031487086141624</v>
      </c>
      <c r="F2410" s="9">
        <f t="shared" si="124"/>
        <v>88644286.636155352</v>
      </c>
      <c r="G2410" s="1"/>
      <c r="H2410" s="1"/>
      <c r="I2410" s="1"/>
      <c r="J2410" s="1"/>
      <c r="K2410" s="1"/>
    </row>
    <row r="2411" spans="1:11">
      <c r="A2411" s="9">
        <f t="shared" si="123"/>
        <v>2375.9742000000001</v>
      </c>
      <c r="B2411" s="1">
        <v>39.59957</v>
      </c>
      <c r="C2411" s="1">
        <v>21.024000000000001</v>
      </c>
      <c r="D2411" s="1">
        <v>92</v>
      </c>
      <c r="E2411" s="86">
        <f t="shared" si="122"/>
        <v>96.582911156438428</v>
      </c>
      <c r="F2411" s="9">
        <f t="shared" si="124"/>
        <v>87016410.886293322</v>
      </c>
      <c r="G2411" s="1"/>
      <c r="H2411" s="1"/>
      <c r="I2411" s="1"/>
      <c r="J2411" s="1"/>
      <c r="K2411" s="1"/>
    </row>
    <row r="2412" spans="1:11">
      <c r="A2412" s="9">
        <f t="shared" si="123"/>
        <v>2376.9738000000002</v>
      </c>
      <c r="B2412" s="1">
        <v>39.616230000000002</v>
      </c>
      <c r="C2412" s="1">
        <v>20.875</v>
      </c>
      <c r="D2412" s="1">
        <v>96</v>
      </c>
      <c r="E2412" s="86">
        <f t="shared" si="122"/>
        <v>96.11653337517393</v>
      </c>
      <c r="F2412" s="9">
        <f t="shared" si="124"/>
        <v>85347812.617948368</v>
      </c>
      <c r="G2412" s="1"/>
      <c r="H2412" s="1"/>
      <c r="I2412" s="1"/>
      <c r="J2412" s="1"/>
      <c r="K2412" s="1"/>
    </row>
    <row r="2413" spans="1:11">
      <c r="A2413" s="9">
        <f t="shared" si="123"/>
        <v>2377.9740000000002</v>
      </c>
      <c r="B2413" s="1">
        <v>39.632899999999999</v>
      </c>
      <c r="C2413" s="1">
        <v>20.728000000000002</v>
      </c>
      <c r="D2413" s="1">
        <v>101</v>
      </c>
      <c r="E2413" s="86">
        <f t="shared" si="122"/>
        <v>95.606030807852861</v>
      </c>
      <c r="F2413" s="9">
        <f t="shared" si="124"/>
        <v>83548980.221790135</v>
      </c>
      <c r="G2413" s="1"/>
      <c r="H2413" s="1"/>
      <c r="I2413" s="1"/>
      <c r="J2413" s="1"/>
      <c r="K2413" s="1"/>
    </row>
    <row r="2414" spans="1:11">
      <c r="A2414" s="9">
        <f t="shared" si="123"/>
        <v>2378.9741999999997</v>
      </c>
      <c r="B2414" s="1">
        <v>39.649569999999997</v>
      </c>
      <c r="C2414" s="1">
        <v>20.640999999999998</v>
      </c>
      <c r="D2414" s="1">
        <v>108</v>
      </c>
      <c r="E2414" s="86">
        <f t="shared" si="122"/>
        <v>95.122489976479557</v>
      </c>
      <c r="F2414" s="9">
        <f t="shared" si="124"/>
        <v>81871517.528394625</v>
      </c>
      <c r="G2414" s="1"/>
      <c r="H2414" s="1"/>
      <c r="I2414" s="1"/>
      <c r="J2414" s="1"/>
      <c r="K2414" s="1"/>
    </row>
    <row r="2415" spans="1:11">
      <c r="A2415" s="9">
        <f t="shared" si="123"/>
        <v>2379.9737999999998</v>
      </c>
      <c r="B2415" s="1">
        <v>39.666229999999999</v>
      </c>
      <c r="C2415" s="1">
        <v>20.582999999999998</v>
      </c>
      <c r="D2415" s="1">
        <v>108</v>
      </c>
      <c r="E2415" s="86">
        <f t="shared" si="122"/>
        <v>94.731529209058053</v>
      </c>
      <c r="F2415" s="9">
        <f t="shared" si="124"/>
        <v>80533800.020514295</v>
      </c>
      <c r="G2415" s="1"/>
      <c r="H2415" s="1"/>
      <c r="I2415" s="1"/>
      <c r="J2415" s="1"/>
      <c r="K2415" s="1"/>
    </row>
    <row r="2416" spans="1:11">
      <c r="A2416" s="9">
        <f t="shared" si="123"/>
        <v>2380.9739999999997</v>
      </c>
      <c r="B2416" s="1">
        <v>39.682899999999997</v>
      </c>
      <c r="C2416" s="1">
        <v>20.757000000000001</v>
      </c>
      <c r="D2416" s="1">
        <v>103</v>
      </c>
      <c r="E2416" s="86">
        <f t="shared" si="122"/>
        <v>94.395257731438207</v>
      </c>
      <c r="F2416" s="9">
        <f t="shared" si="124"/>
        <v>79396380.852459908</v>
      </c>
      <c r="G2416" s="1"/>
      <c r="H2416" s="1"/>
      <c r="I2416" s="1"/>
      <c r="J2416" s="1"/>
      <c r="K2416" s="1"/>
    </row>
    <row r="2417" spans="1:11">
      <c r="A2417" s="9">
        <f t="shared" si="123"/>
        <v>2381.9742000000001</v>
      </c>
      <c r="B2417" s="1">
        <v>39.699570000000001</v>
      </c>
      <c r="C2417" s="1">
        <v>20.327999999999999</v>
      </c>
      <c r="D2417" s="1">
        <v>110</v>
      </c>
      <c r="E2417" s="86">
        <f t="shared" si="122"/>
        <v>94.164853290558341</v>
      </c>
      <c r="F2417" s="9">
        <f t="shared" si="124"/>
        <v>78624036.502234921</v>
      </c>
      <c r="G2417" s="1"/>
      <c r="H2417" s="1"/>
      <c r="I2417" s="1"/>
      <c r="J2417" s="1"/>
      <c r="K2417" s="1"/>
    </row>
    <row r="2418" spans="1:11">
      <c r="A2418" s="9">
        <f t="shared" si="123"/>
        <v>2382.9738000000002</v>
      </c>
      <c r="B2418" s="1">
        <v>39.716230000000003</v>
      </c>
      <c r="C2418" s="1">
        <v>20.244</v>
      </c>
      <c r="D2418" s="1">
        <v>104</v>
      </c>
      <c r="E2418" s="86">
        <f t="shared" si="122"/>
        <v>94.016787652823083</v>
      </c>
      <c r="F2418" s="9">
        <f t="shared" si="124"/>
        <v>78130685.166358083</v>
      </c>
      <c r="G2418" s="1"/>
      <c r="H2418" s="1"/>
      <c r="I2418" s="1"/>
      <c r="J2418" s="1"/>
      <c r="K2418" s="1"/>
    </row>
    <row r="2419" spans="1:11">
      <c r="A2419" s="9">
        <f t="shared" si="123"/>
        <v>2383.9740000000002</v>
      </c>
      <c r="B2419" s="1">
        <v>39.732900000000001</v>
      </c>
      <c r="C2419" s="1">
        <v>20.077999999999999</v>
      </c>
      <c r="D2419" s="1">
        <v>102</v>
      </c>
      <c r="E2419" s="86">
        <f t="shared" si="122"/>
        <v>93.957034756452074</v>
      </c>
      <c r="F2419" s="9">
        <f t="shared" si="124"/>
        <v>77932248.862973496</v>
      </c>
      <c r="G2419" s="1"/>
      <c r="H2419" s="1"/>
      <c r="I2419" s="1"/>
      <c r="J2419" s="1"/>
      <c r="K2419" s="1"/>
    </row>
    <row r="2420" spans="1:11">
      <c r="A2420" s="9">
        <f t="shared" si="123"/>
        <v>2384.9742000000001</v>
      </c>
      <c r="B2420" s="1">
        <v>39.749569999999999</v>
      </c>
      <c r="C2420" s="1">
        <v>20.106000000000002</v>
      </c>
      <c r="D2420" s="1">
        <v>104</v>
      </c>
      <c r="E2420" s="86">
        <f t="shared" si="122"/>
        <v>93.944955159801921</v>
      </c>
      <c r="F2420" s="9">
        <f t="shared" si="124"/>
        <v>77892179.118098587</v>
      </c>
      <c r="G2420" s="1"/>
      <c r="H2420" s="1"/>
      <c r="I2420" s="1"/>
      <c r="J2420" s="1"/>
      <c r="K2420" s="1"/>
    </row>
    <row r="2421" spans="1:11">
      <c r="A2421" s="9">
        <f t="shared" si="123"/>
        <v>2385.9738000000002</v>
      </c>
      <c r="B2421" s="1">
        <v>39.76623</v>
      </c>
      <c r="C2421" s="1">
        <v>19.888999999999999</v>
      </c>
      <c r="D2421" s="1">
        <v>102</v>
      </c>
      <c r="E2421" s="86">
        <f t="shared" si="122"/>
        <v>93.933804762894084</v>
      </c>
      <c r="F2421" s="9">
        <f t="shared" si="124"/>
        <v>77855205.377700999</v>
      </c>
      <c r="G2421" s="1"/>
      <c r="H2421" s="1"/>
      <c r="I2421" s="1"/>
      <c r="J2421" s="1"/>
      <c r="K2421" s="1"/>
    </row>
    <row r="2422" spans="1:11">
      <c r="A2422" s="9">
        <f t="shared" si="123"/>
        <v>2386.9739999999997</v>
      </c>
      <c r="B2422" s="1">
        <v>39.782899999999998</v>
      </c>
      <c r="C2422" s="1">
        <v>19.942</v>
      </c>
      <c r="D2422" s="1">
        <v>112</v>
      </c>
      <c r="E2422" s="86">
        <f t="shared" si="122"/>
        <v>94.012742858056072</v>
      </c>
      <c r="F2422" s="9">
        <f t="shared" si="124"/>
        <v>78117240.665601581</v>
      </c>
      <c r="G2422" s="1"/>
      <c r="H2422" s="1"/>
      <c r="I2422" s="1"/>
      <c r="J2422" s="1"/>
      <c r="K2422" s="1"/>
    </row>
    <row r="2423" spans="1:11">
      <c r="A2423" s="9">
        <f t="shared" si="123"/>
        <v>2387.9735999999998</v>
      </c>
      <c r="B2423" s="1">
        <v>39.79956</v>
      </c>
      <c r="C2423" s="1">
        <v>19.916</v>
      </c>
      <c r="D2423" s="1">
        <v>116</v>
      </c>
      <c r="E2423" s="86">
        <f t="shared" si="122"/>
        <v>94.171762638205607</v>
      </c>
      <c r="F2423" s="9">
        <f t="shared" si="124"/>
        <v>78647115.202026561</v>
      </c>
      <c r="G2423" s="1"/>
      <c r="H2423" s="1"/>
      <c r="I2423" s="1"/>
      <c r="J2423" s="1"/>
      <c r="K2423" s="1"/>
    </row>
    <row r="2424" spans="1:11">
      <c r="A2424" s="9">
        <f t="shared" si="123"/>
        <v>2388.9737999999998</v>
      </c>
      <c r="B2424" s="1">
        <v>39.816229999999997</v>
      </c>
      <c r="C2424" s="1">
        <v>19.782</v>
      </c>
      <c r="D2424" s="1">
        <v>89</v>
      </c>
      <c r="E2424" s="86">
        <f t="shared" si="122"/>
        <v>94.337011666035949</v>
      </c>
      <c r="F2424" s="9">
        <f t="shared" si="124"/>
        <v>79200597.786411718</v>
      </c>
      <c r="G2424" s="1"/>
      <c r="H2424" s="1"/>
      <c r="I2424" s="1"/>
      <c r="J2424" s="1"/>
      <c r="K2424" s="1"/>
    </row>
    <row r="2425" spans="1:11">
      <c r="A2425" s="9">
        <f t="shared" si="123"/>
        <v>2389.9740000000002</v>
      </c>
      <c r="B2425" s="1">
        <v>39.832900000000002</v>
      </c>
      <c r="C2425" s="1">
        <v>19.754999999999999</v>
      </c>
      <c r="D2425" s="1">
        <v>98</v>
      </c>
      <c r="E2425" s="86">
        <f t="shared" si="122"/>
        <v>94.517241537879343</v>
      </c>
      <c r="F2425" s="9">
        <f t="shared" si="124"/>
        <v>79807582.122742236</v>
      </c>
      <c r="G2425" s="1"/>
      <c r="H2425" s="1"/>
      <c r="I2425" s="1"/>
      <c r="J2425" s="1"/>
      <c r="K2425" s="1"/>
    </row>
    <row r="2426" spans="1:11">
      <c r="A2426" s="9">
        <f t="shared" si="123"/>
        <v>2390.9735999999998</v>
      </c>
      <c r="B2426" s="1">
        <v>39.849559999999997</v>
      </c>
      <c r="C2426" s="1">
        <v>19.808</v>
      </c>
      <c r="D2426" s="1">
        <v>89</v>
      </c>
      <c r="E2426" s="86">
        <f t="shared" si="122"/>
        <v>94.668222958042477</v>
      </c>
      <c r="F2426" s="9">
        <f t="shared" si="124"/>
        <v>80318742.384562254</v>
      </c>
      <c r="G2426" s="1"/>
      <c r="H2426" s="1"/>
      <c r="I2426" s="1"/>
      <c r="J2426" s="1"/>
      <c r="K2426" s="1"/>
    </row>
    <row r="2427" spans="1:11">
      <c r="A2427" s="9">
        <f t="shared" si="123"/>
        <v>2391.9738000000002</v>
      </c>
      <c r="B2427" s="1">
        <v>39.866230000000002</v>
      </c>
      <c r="C2427" s="1">
        <v>19.52</v>
      </c>
      <c r="D2427" s="1">
        <v>78</v>
      </c>
      <c r="E2427" s="86">
        <f t="shared" si="122"/>
        <v>94.758359653577671</v>
      </c>
      <c r="F2427" s="9">
        <f t="shared" si="124"/>
        <v>80625075.895372033</v>
      </c>
      <c r="G2427" s="1"/>
      <c r="H2427" s="1"/>
      <c r="I2427" s="1"/>
      <c r="J2427" s="1"/>
      <c r="K2427" s="1"/>
    </row>
    <row r="2428" spans="1:11">
      <c r="A2428" s="9">
        <f t="shared" si="123"/>
        <v>2392.9740000000002</v>
      </c>
      <c r="B2428" s="1">
        <v>39.882899999999999</v>
      </c>
      <c r="C2428" s="1">
        <v>19.341000000000001</v>
      </c>
      <c r="D2428" s="1">
        <v>87</v>
      </c>
      <c r="E2428" s="86">
        <f t="shared" si="122"/>
        <v>94.801562757148616</v>
      </c>
      <c r="F2428" s="9">
        <f t="shared" si="124"/>
        <v>80772213.790823922</v>
      </c>
      <c r="G2428" s="1"/>
      <c r="H2428" s="1"/>
      <c r="I2428" s="1"/>
      <c r="J2428" s="1"/>
      <c r="K2428" s="1"/>
    </row>
    <row r="2429" spans="1:11">
      <c r="A2429" s="9">
        <f t="shared" si="123"/>
        <v>2393.9736000000003</v>
      </c>
      <c r="B2429" s="1">
        <v>39.899560000000001</v>
      </c>
      <c r="C2429" s="1">
        <v>19.702999999999999</v>
      </c>
      <c r="D2429" s="1">
        <v>135</v>
      </c>
      <c r="E2429" s="86">
        <f t="shared" ref="E2429:E2492" si="125">(AVERAGE(D2405:D2429)-E2428)*(2/(1+25))+E2428</f>
        <v>94.967596391214101</v>
      </c>
      <c r="F2429" s="9">
        <f t="shared" si="124"/>
        <v>81339553.667908534</v>
      </c>
      <c r="G2429" s="1"/>
      <c r="H2429" s="1"/>
      <c r="I2429" s="1"/>
      <c r="J2429" s="1"/>
      <c r="K2429" s="1"/>
    </row>
    <row r="2430" spans="1:11">
      <c r="A2430" s="9">
        <f t="shared" si="123"/>
        <v>2394.9737999999998</v>
      </c>
      <c r="B2430" s="1">
        <v>39.916229999999999</v>
      </c>
      <c r="C2430" s="1">
        <v>19.390999999999998</v>
      </c>
      <c r="D2430" s="1">
        <v>162</v>
      </c>
      <c r="E2430" s="86">
        <f t="shared" si="125"/>
        <v>95.339319745736091</v>
      </c>
      <c r="F2430" s="9">
        <f t="shared" si="124"/>
        <v>82620571.644046471</v>
      </c>
      <c r="G2430" s="1"/>
      <c r="H2430" s="1"/>
      <c r="I2430" s="1"/>
      <c r="J2430" s="1"/>
      <c r="K2430" s="1"/>
    </row>
    <row r="2431" spans="1:11">
      <c r="A2431" s="9">
        <f t="shared" si="123"/>
        <v>2395.9739999999997</v>
      </c>
      <c r="B2431" s="1">
        <v>39.932899999999997</v>
      </c>
      <c r="C2431" s="1">
        <v>19.366</v>
      </c>
      <c r="D2431" s="1">
        <v>229</v>
      </c>
      <c r="E2431" s="86">
        <f t="shared" si="125"/>
        <v>96.085525919141006</v>
      </c>
      <c r="F2431" s="9">
        <f t="shared" si="124"/>
        <v>85237732.151373103</v>
      </c>
      <c r="G2431" s="1"/>
      <c r="H2431" s="1"/>
      <c r="I2431" s="1"/>
      <c r="J2431" s="1"/>
      <c r="K2431" s="1"/>
    </row>
    <row r="2432" spans="1:11">
      <c r="A2432" s="9">
        <f t="shared" si="123"/>
        <v>2396.9735999999998</v>
      </c>
      <c r="B2432" s="1">
        <v>39.949559999999998</v>
      </c>
      <c r="C2432" s="1">
        <v>19.239999999999998</v>
      </c>
      <c r="D2432" s="1">
        <v>266</v>
      </c>
      <c r="E2432" s="86">
        <f t="shared" si="125"/>
        <v>97.337408540745542</v>
      </c>
      <c r="F2432" s="9">
        <f t="shared" si="124"/>
        <v>89767497.556014657</v>
      </c>
      <c r="G2432" s="1"/>
      <c r="H2432" s="1"/>
      <c r="I2432" s="1"/>
      <c r="J2432" s="1"/>
      <c r="K2432" s="1"/>
    </row>
    <row r="2433" spans="1:11">
      <c r="A2433" s="9">
        <f t="shared" si="123"/>
        <v>2397.9738000000002</v>
      </c>
      <c r="B2433" s="1">
        <v>39.966230000000003</v>
      </c>
      <c r="C2433" s="1">
        <v>19.265000000000001</v>
      </c>
      <c r="D2433" s="1">
        <v>222</v>
      </c>
      <c r="E2433" s="86">
        <f t="shared" si="125"/>
        <v>98.979146345303576</v>
      </c>
      <c r="F2433" s="9">
        <f t="shared" si="124"/>
        <v>95978689.448470026</v>
      </c>
      <c r="G2433" s="1"/>
      <c r="H2433" s="1"/>
      <c r="I2433" s="1"/>
      <c r="J2433" s="1"/>
      <c r="K2433" s="1"/>
    </row>
    <row r="2434" spans="1:11">
      <c r="A2434" s="9">
        <f t="shared" si="123"/>
        <v>2398.9733999999999</v>
      </c>
      <c r="B2434" s="1">
        <v>39.982889999999998</v>
      </c>
      <c r="C2434" s="1">
        <v>19.916</v>
      </c>
      <c r="D2434" s="1">
        <v>163</v>
      </c>
      <c r="E2434" s="86">
        <f t="shared" si="125"/>
        <v>100.76228893412637</v>
      </c>
      <c r="F2434" s="9">
        <f t="shared" si="124"/>
        <v>103084198.32099906</v>
      </c>
      <c r="G2434" s="1"/>
      <c r="H2434" s="1"/>
      <c r="I2434" s="1"/>
      <c r="J2434" s="1"/>
      <c r="K2434" s="1"/>
    </row>
    <row r="2435" spans="1:11">
      <c r="A2435" s="9">
        <f t="shared" si="123"/>
        <v>2399.9736000000003</v>
      </c>
      <c r="B2435" s="1">
        <v>39.999560000000002</v>
      </c>
      <c r="C2435" s="1">
        <v>20.815999999999999</v>
      </c>
      <c r="D2435" s="1">
        <v>123</v>
      </c>
      <c r="E2435" s="86">
        <f t="shared" si="125"/>
        <v>102.54672824688588</v>
      </c>
      <c r="F2435" s="9">
        <f t="shared" si="124"/>
        <v>110582711.59252734</v>
      </c>
      <c r="G2435" s="1"/>
      <c r="H2435" s="1"/>
      <c r="I2435" s="1"/>
      <c r="J2435" s="1"/>
      <c r="K2435" s="1"/>
    </row>
    <row r="2436" spans="1:11">
      <c r="A2436" s="9">
        <f t="shared" si="123"/>
        <v>2400.9738000000002</v>
      </c>
      <c r="B2436" s="1">
        <v>40.01623</v>
      </c>
      <c r="C2436" s="1">
        <v>21.175000000000001</v>
      </c>
      <c r="D2436" s="1">
        <v>159</v>
      </c>
      <c r="E2436" s="86">
        <f t="shared" si="125"/>
        <v>104.40005684327927</v>
      </c>
      <c r="F2436" s="9">
        <f t="shared" si="124"/>
        <v>118796307.13613148</v>
      </c>
      <c r="G2436" s="1"/>
      <c r="H2436" s="1"/>
      <c r="I2436" s="1"/>
      <c r="J2436" s="1"/>
      <c r="K2436" s="1"/>
    </row>
    <row r="2437" spans="1:11">
      <c r="A2437" s="9">
        <f t="shared" si="123"/>
        <v>2401.9734000000003</v>
      </c>
      <c r="B2437" s="1">
        <v>40.032890000000002</v>
      </c>
      <c r="C2437" s="1">
        <v>21.704999999999998</v>
      </c>
      <c r="D2437" s="1">
        <v>122</v>
      </c>
      <c r="E2437" s="86">
        <f t="shared" si="125"/>
        <v>106.19082170148856</v>
      </c>
      <c r="F2437" s="9">
        <f t="shared" si="124"/>
        <v>127159240.55945089</v>
      </c>
      <c r="G2437" s="1"/>
      <c r="H2437" s="1"/>
      <c r="I2437" s="1"/>
      <c r="J2437" s="1"/>
      <c r="K2437" s="1"/>
    </row>
    <row r="2438" spans="1:11">
      <c r="A2438" s="9">
        <f t="shared" si="123"/>
        <v>2402.9735999999998</v>
      </c>
      <c r="B2438" s="1">
        <v>40.04956</v>
      </c>
      <c r="C2438" s="1">
        <v>21.768999999999998</v>
      </c>
      <c r="D2438" s="1">
        <v>184</v>
      </c>
      <c r="E2438" s="86">
        <f t="shared" si="125"/>
        <v>108.09922003214328</v>
      </c>
      <c r="F2438" s="9">
        <f t="shared" si="124"/>
        <v>136549540.04811293</v>
      </c>
      <c r="G2438" s="1"/>
      <c r="H2438" s="1"/>
      <c r="I2438" s="1"/>
      <c r="J2438" s="1"/>
      <c r="K2438" s="1"/>
    </row>
    <row r="2439" spans="1:11">
      <c r="A2439" s="9">
        <f t="shared" si="123"/>
        <v>2403.9737999999998</v>
      </c>
      <c r="B2439" s="1">
        <v>40.066229999999997</v>
      </c>
      <c r="C2439" s="1">
        <v>22.062000000000001</v>
      </c>
      <c r="D2439" s="1">
        <v>186</v>
      </c>
      <c r="E2439" s="86">
        <f t="shared" si="125"/>
        <v>110.10081849120918</v>
      </c>
      <c r="F2439" s="9">
        <f t="shared" si="124"/>
        <v>146947496.03132287</v>
      </c>
      <c r="G2439" s="1"/>
      <c r="H2439" s="1"/>
      <c r="I2439" s="1"/>
      <c r="J2439" s="1"/>
      <c r="K2439" s="1"/>
    </row>
    <row r="2440" spans="1:11">
      <c r="A2440" s="9">
        <f t="shared" si="123"/>
        <v>2404.9733999999999</v>
      </c>
      <c r="B2440" s="1">
        <v>40.082889999999999</v>
      </c>
      <c r="C2440" s="1">
        <v>22.5</v>
      </c>
      <c r="D2440" s="1">
        <v>258</v>
      </c>
      <c r="E2440" s="86">
        <f t="shared" si="125"/>
        <v>112.40998629957771</v>
      </c>
      <c r="F2440" s="9">
        <f t="shared" si="124"/>
        <v>159668622.86221141</v>
      </c>
      <c r="G2440" s="1"/>
      <c r="H2440" s="1"/>
      <c r="I2440" s="1"/>
      <c r="J2440" s="1"/>
      <c r="K2440" s="1"/>
    </row>
    <row r="2441" spans="1:11">
      <c r="A2441" s="9">
        <f t="shared" si="123"/>
        <v>2405.9735999999998</v>
      </c>
      <c r="B2441" s="1">
        <v>40.099559999999997</v>
      </c>
      <c r="C2441" s="1">
        <v>22.92</v>
      </c>
      <c r="D2441" s="1">
        <v>209</v>
      </c>
      <c r="E2441" s="86">
        <f t="shared" si="125"/>
        <v>114.86767966114866</v>
      </c>
      <c r="F2441" s="9">
        <f t="shared" si="124"/>
        <v>174097042.46632689</v>
      </c>
      <c r="G2441" s="1"/>
      <c r="H2441" s="1"/>
      <c r="I2441" s="1"/>
      <c r="J2441" s="1"/>
      <c r="K2441" s="1"/>
    </row>
    <row r="2442" spans="1:11">
      <c r="A2442" s="9">
        <f t="shared" si="123"/>
        <v>2406.9738000000002</v>
      </c>
      <c r="B2442" s="1">
        <v>40.116230000000002</v>
      </c>
      <c r="C2442" s="1">
        <v>23.172000000000001</v>
      </c>
      <c r="D2442" s="1">
        <v>235</v>
      </c>
      <c r="E2442" s="86">
        <f t="shared" si="125"/>
        <v>117.52093507182953</v>
      </c>
      <c r="F2442" s="9">
        <f t="shared" si="124"/>
        <v>190748421.74526265</v>
      </c>
      <c r="G2442" s="1"/>
      <c r="H2442" s="1"/>
      <c r="I2442" s="1"/>
      <c r="J2442" s="1"/>
      <c r="K2442" s="1"/>
    </row>
    <row r="2443" spans="1:11">
      <c r="A2443" s="9">
        <f t="shared" si="123"/>
        <v>2407.9734000000003</v>
      </c>
      <c r="B2443" s="1">
        <v>40.132890000000003</v>
      </c>
      <c r="C2443" s="1">
        <v>23.77</v>
      </c>
      <c r="D2443" s="1">
        <v>216</v>
      </c>
      <c r="E2443" s="86">
        <f t="shared" si="125"/>
        <v>120.31470929707341</v>
      </c>
      <c r="F2443" s="9">
        <f t="shared" si="124"/>
        <v>209543842.856262</v>
      </c>
      <c r="G2443" s="1"/>
      <c r="H2443" s="1"/>
      <c r="I2443" s="1"/>
      <c r="J2443" s="1"/>
      <c r="K2443" s="1"/>
    </row>
    <row r="2444" spans="1:11">
      <c r="A2444" s="9">
        <f t="shared" si="123"/>
        <v>2408.9736000000003</v>
      </c>
      <c r="B2444" s="1">
        <v>40.149560000000001</v>
      </c>
      <c r="C2444" s="1">
        <v>23.77</v>
      </c>
      <c r="D2444" s="1">
        <v>201</v>
      </c>
      <c r="E2444" s="86">
        <f t="shared" si="125"/>
        <v>123.19819319729854</v>
      </c>
      <c r="F2444" s="9">
        <f t="shared" si="124"/>
        <v>230365455.20579109</v>
      </c>
      <c r="G2444" s="1"/>
      <c r="H2444" s="1"/>
      <c r="I2444" s="1"/>
      <c r="J2444" s="1"/>
      <c r="K2444" s="1"/>
    </row>
    <row r="2445" spans="1:11">
      <c r="A2445" s="9">
        <f t="shared" si="123"/>
        <v>2409.9737999999998</v>
      </c>
      <c r="B2445" s="1">
        <v>40.166229999999999</v>
      </c>
      <c r="C2445" s="1">
        <v>24.239000000000001</v>
      </c>
      <c r="D2445" s="1">
        <v>228</v>
      </c>
      <c r="E2445" s="86">
        <f t="shared" si="125"/>
        <v>126.24140910519864</v>
      </c>
      <c r="F2445" s="9">
        <f t="shared" si="124"/>
        <v>253984570.37810439</v>
      </c>
      <c r="G2445" s="1"/>
      <c r="H2445" s="1"/>
      <c r="I2445" s="1"/>
      <c r="J2445" s="1"/>
      <c r="K2445" s="1"/>
    </row>
    <row r="2446" spans="1:11">
      <c r="A2446" s="9">
        <f t="shared" si="123"/>
        <v>2410.9739999999997</v>
      </c>
      <c r="B2446" s="1">
        <v>40.182899999999997</v>
      </c>
      <c r="C2446" s="1">
        <v>24.481000000000002</v>
      </c>
      <c r="D2446" s="1">
        <v>179</v>
      </c>
      <c r="E2446" s="86">
        <f t="shared" si="125"/>
        <v>129.2874545586449</v>
      </c>
      <c r="F2446" s="9">
        <f t="shared" si="124"/>
        <v>279399445.70653003</v>
      </c>
      <c r="G2446" s="1"/>
      <c r="H2446" s="1"/>
      <c r="I2446" s="1"/>
      <c r="J2446" s="1"/>
      <c r="K2446" s="1"/>
    </row>
    <row r="2447" spans="1:11">
      <c r="A2447" s="9">
        <f t="shared" si="123"/>
        <v>2411.9735999999998</v>
      </c>
      <c r="B2447" s="1">
        <v>40.199559999999998</v>
      </c>
      <c r="C2447" s="1">
        <v>24.727</v>
      </c>
      <c r="D2447" s="1">
        <v>200</v>
      </c>
      <c r="E2447" s="86">
        <f t="shared" si="125"/>
        <v>132.36995805413375</v>
      </c>
      <c r="F2447" s="9">
        <f t="shared" si="124"/>
        <v>307013678.3265661</v>
      </c>
      <c r="G2447" s="1"/>
      <c r="H2447" s="1"/>
      <c r="I2447" s="1"/>
      <c r="J2447" s="1"/>
      <c r="K2447" s="1"/>
    </row>
    <row r="2448" spans="1:11">
      <c r="A2448" s="9">
        <f t="shared" si="123"/>
        <v>2412.9731999999999</v>
      </c>
      <c r="B2448" s="1">
        <v>40.21622</v>
      </c>
      <c r="C2448" s="1">
        <v>24.978999999999999</v>
      </c>
      <c r="D2448" s="1">
        <v>223</v>
      </c>
      <c r="E2448" s="86">
        <f t="shared" si="125"/>
        <v>135.54457666535421</v>
      </c>
      <c r="F2448" s="9">
        <f t="shared" si="124"/>
        <v>337542592.7964043</v>
      </c>
      <c r="G2448" s="1"/>
      <c r="H2448" s="1"/>
      <c r="I2448" s="1"/>
      <c r="J2448" s="1"/>
      <c r="K2448" s="1"/>
    </row>
    <row r="2449" spans="1:11">
      <c r="A2449" s="9">
        <f t="shared" si="123"/>
        <v>2413.9733999999999</v>
      </c>
      <c r="B2449" s="1">
        <v>40.232889999999998</v>
      </c>
      <c r="C2449" s="1">
        <v>25.408999999999999</v>
      </c>
      <c r="D2449" s="1">
        <v>210</v>
      </c>
      <c r="E2449" s="86">
        <f t="shared" si="125"/>
        <v>138.84730153725005</v>
      </c>
      <c r="F2449" s="9">
        <f t="shared" si="124"/>
        <v>371663382.47534567</v>
      </c>
      <c r="G2449" s="1"/>
      <c r="H2449" s="1"/>
      <c r="I2449" s="1"/>
      <c r="J2449" s="1"/>
      <c r="K2449" s="1"/>
    </row>
    <row r="2450" spans="1:11">
      <c r="A2450" s="9">
        <f t="shared" si="123"/>
        <v>2414.9736000000003</v>
      </c>
      <c r="B2450" s="1">
        <v>40.249560000000002</v>
      </c>
      <c r="C2450" s="1">
        <v>25.321999999999999</v>
      </c>
      <c r="D2450" s="1">
        <v>240</v>
      </c>
      <c r="E2450" s="86">
        <f t="shared" si="125"/>
        <v>142.33289372669236</v>
      </c>
      <c r="F2450" s="9">
        <f t="shared" si="124"/>
        <v>410413006.65098333</v>
      </c>
      <c r="G2450" s="1"/>
      <c r="H2450" s="1"/>
      <c r="I2450" s="1"/>
      <c r="J2450" s="1"/>
      <c r="K2450" s="1"/>
    </row>
    <row r="2451" spans="1:11">
      <c r="A2451" s="9">
        <f t="shared" si="123"/>
        <v>2415.9731999999999</v>
      </c>
      <c r="B2451" s="1">
        <v>40.266219999999997</v>
      </c>
      <c r="C2451" s="1">
        <v>25.72</v>
      </c>
      <c r="D2451" s="1">
        <v>251</v>
      </c>
      <c r="E2451" s="86">
        <f t="shared" si="125"/>
        <v>146.04882497848524</v>
      </c>
      <c r="F2451" s="9">
        <f t="shared" si="124"/>
        <v>454979960.84947938</v>
      </c>
      <c r="G2451" s="1"/>
      <c r="H2451" s="1"/>
      <c r="I2451" s="1"/>
      <c r="J2451" s="1"/>
      <c r="K2451" s="1"/>
    </row>
    <row r="2452" spans="1:11">
      <c r="A2452" s="9">
        <f t="shared" si="123"/>
        <v>2416.9734000000003</v>
      </c>
      <c r="B2452" s="1">
        <v>40.282890000000002</v>
      </c>
      <c r="C2452" s="1">
        <v>26.411000000000001</v>
      </c>
      <c r="D2452" s="1">
        <v>432</v>
      </c>
      <c r="E2452" s="86">
        <f t="shared" si="125"/>
        <v>150.56814613398637</v>
      </c>
      <c r="F2452" s="9">
        <f t="shared" si="124"/>
        <v>513963659.60214502</v>
      </c>
      <c r="G2452" s="1"/>
      <c r="H2452" s="1"/>
      <c r="I2452" s="1"/>
      <c r="J2452" s="1"/>
      <c r="K2452" s="1"/>
    </row>
    <row r="2453" spans="1:11">
      <c r="A2453" s="9">
        <f t="shared" si="123"/>
        <v>2417.9735999999998</v>
      </c>
      <c r="B2453" s="1">
        <v>40.29956</v>
      </c>
      <c r="C2453" s="1">
        <v>27.495000000000001</v>
      </c>
      <c r="D2453" s="1">
        <v>494</v>
      </c>
      <c r="E2453" s="86">
        <f t="shared" si="125"/>
        <v>155.99213489291051</v>
      </c>
      <c r="F2453" s="9">
        <f t="shared" si="124"/>
        <v>592121468.15864801</v>
      </c>
      <c r="G2453" s="1"/>
      <c r="H2453" s="1"/>
      <c r="I2453" s="1"/>
      <c r="J2453" s="1"/>
      <c r="K2453" s="1"/>
    </row>
    <row r="2454" spans="1:11">
      <c r="A2454" s="9">
        <f t="shared" si="123"/>
        <v>2418.9731999999999</v>
      </c>
      <c r="B2454" s="1">
        <v>40.316220000000001</v>
      </c>
      <c r="C2454" s="1">
        <v>29.068000000000001</v>
      </c>
      <c r="D2454" s="1">
        <v>536</v>
      </c>
      <c r="E2454" s="86">
        <f t="shared" si="125"/>
        <v>162.23273990114816</v>
      </c>
      <c r="F2454" s="9">
        <f t="shared" si="124"/>
        <v>692714074.48623633</v>
      </c>
      <c r="G2454" s="1"/>
      <c r="H2454" s="1"/>
      <c r="I2454" s="1"/>
      <c r="J2454" s="1"/>
      <c r="K2454" s="1"/>
    </row>
    <row r="2455" spans="1:11">
      <c r="A2455" s="9">
        <f t="shared" si="123"/>
        <v>2419.9733999999999</v>
      </c>
      <c r="B2455" s="1">
        <v>40.332889999999999</v>
      </c>
      <c r="C2455" s="1">
        <v>30.262</v>
      </c>
      <c r="D2455" s="1">
        <v>415</v>
      </c>
      <c r="E2455" s="86">
        <f t="shared" si="125"/>
        <v>168.77175990875216</v>
      </c>
      <c r="F2455" s="9">
        <f t="shared" si="124"/>
        <v>811332954.72024977</v>
      </c>
      <c r="G2455" s="1"/>
      <c r="H2455" s="1"/>
      <c r="I2455" s="1"/>
      <c r="J2455" s="1"/>
      <c r="K2455" s="1"/>
    </row>
    <row r="2456" spans="1:11">
      <c r="A2456" s="9">
        <f t="shared" si="123"/>
        <v>2420.9735999999998</v>
      </c>
      <c r="B2456" s="1">
        <v>40.349559999999997</v>
      </c>
      <c r="C2456" s="1">
        <v>31.356000000000002</v>
      </c>
      <c r="D2456" s="1">
        <v>415</v>
      </c>
      <c r="E2456" s="86">
        <f t="shared" si="125"/>
        <v>175.38008606961739</v>
      </c>
      <c r="F2456" s="9">
        <f t="shared" si="124"/>
        <v>946065304.09578216</v>
      </c>
      <c r="G2456" s="1"/>
      <c r="H2456" s="1"/>
      <c r="I2456" s="1"/>
      <c r="J2456" s="1"/>
      <c r="K2456" s="1"/>
    </row>
    <row r="2457" spans="1:11">
      <c r="A2457" s="9">
        <f t="shared" si="123"/>
        <v>2421.9731999999999</v>
      </c>
      <c r="B2457" s="1">
        <v>40.366219999999998</v>
      </c>
      <c r="C2457" s="1">
        <v>32.319000000000003</v>
      </c>
      <c r="D2457" s="1">
        <v>392</v>
      </c>
      <c r="E2457" s="86">
        <f t="shared" si="125"/>
        <v>181.86777175656991</v>
      </c>
      <c r="F2457" s="9">
        <f t="shared" si="124"/>
        <v>1094014261.3904536</v>
      </c>
      <c r="G2457" s="1"/>
      <c r="H2457" s="1"/>
      <c r="I2457" s="1"/>
      <c r="J2457" s="1"/>
      <c r="K2457" s="1"/>
    </row>
    <row r="2458" spans="1:11">
      <c r="A2458" s="9">
        <f t="shared" si="123"/>
        <v>2422.9734000000003</v>
      </c>
      <c r="B2458" s="1">
        <v>40.382890000000003</v>
      </c>
      <c r="C2458" s="1">
        <v>32.97</v>
      </c>
      <c r="D2458" s="1">
        <v>415</v>
      </c>
      <c r="E2458" s="86">
        <f t="shared" si="125"/>
        <v>188.45025085221837</v>
      </c>
      <c r="F2458" s="9">
        <f t="shared" si="124"/>
        <v>1261208472.4550042</v>
      </c>
      <c r="G2458" s="1"/>
      <c r="H2458" s="1"/>
      <c r="I2458" s="1"/>
      <c r="J2458" s="1"/>
      <c r="K2458" s="1"/>
    </row>
    <row r="2459" spans="1:11">
      <c r="A2459" s="9">
        <f t="shared" si="123"/>
        <v>2423.9736000000003</v>
      </c>
      <c r="B2459" s="1">
        <v>40.399560000000001</v>
      </c>
      <c r="C2459" s="1">
        <v>33.878999999999998</v>
      </c>
      <c r="D2459" s="1">
        <v>427</v>
      </c>
      <c r="E2459" s="86">
        <f t="shared" si="125"/>
        <v>195.33869309435542</v>
      </c>
      <c r="F2459" s="9">
        <f t="shared" si="124"/>
        <v>1455972294.9238727</v>
      </c>
      <c r="G2459" s="1"/>
      <c r="H2459" s="1"/>
      <c r="I2459" s="1"/>
      <c r="J2459" s="1"/>
      <c r="K2459" s="1"/>
    </row>
    <row r="2460" spans="1:11">
      <c r="A2460" s="9">
        <f t="shared" si="123"/>
        <v>2424.9732000000004</v>
      </c>
      <c r="B2460" s="1">
        <v>40.416220000000003</v>
      </c>
      <c r="C2460" s="1">
        <v>34.758000000000003</v>
      </c>
      <c r="D2460" s="1">
        <v>408</v>
      </c>
      <c r="E2460" s="86">
        <f t="shared" si="125"/>
        <v>202.57417824094347</v>
      </c>
      <c r="F2460" s="9">
        <f t="shared" si="124"/>
        <v>1683977728.1017685</v>
      </c>
      <c r="G2460" s="1"/>
      <c r="H2460" s="1"/>
      <c r="I2460" s="1"/>
      <c r="J2460" s="1"/>
      <c r="K2460" s="1"/>
    </row>
    <row r="2461" spans="1:11">
      <c r="A2461" s="9">
        <f t="shared" si="123"/>
        <v>2425.9739999999997</v>
      </c>
      <c r="B2461" s="1">
        <v>40.432899999999997</v>
      </c>
      <c r="C2461" s="1">
        <v>35.256999999999998</v>
      </c>
      <c r="D2461" s="1">
        <v>381</v>
      </c>
      <c r="E2461" s="86">
        <f t="shared" si="125"/>
        <v>209.93616453010165</v>
      </c>
      <c r="F2461" s="9">
        <f t="shared" si="124"/>
        <v>1942446356.8709207</v>
      </c>
      <c r="G2461" s="1"/>
      <c r="H2461" s="1"/>
      <c r="I2461" s="1"/>
      <c r="J2461" s="1"/>
      <c r="K2461" s="1"/>
    </row>
    <row r="2462" spans="1:11">
      <c r="A2462" s="9">
        <f t="shared" si="123"/>
        <v>2426.973</v>
      </c>
      <c r="B2462" s="1">
        <v>40.449550000000002</v>
      </c>
      <c r="C2462" s="1">
        <v>36.033000000000001</v>
      </c>
      <c r="D2462" s="1">
        <v>450</v>
      </c>
      <c r="E2462" s="86">
        <f t="shared" si="125"/>
        <v>217.74107495086307</v>
      </c>
      <c r="F2462" s="9">
        <f t="shared" si="124"/>
        <v>2247819583.2245331</v>
      </c>
      <c r="G2462" s="1"/>
      <c r="H2462" s="1"/>
      <c r="I2462" s="1"/>
      <c r="J2462" s="1"/>
      <c r="K2462" s="1"/>
    </row>
    <row r="2463" spans="1:11">
      <c r="A2463" s="9">
        <f t="shared" si="123"/>
        <v>2427.9731999999999</v>
      </c>
      <c r="B2463" s="1">
        <v>40.46622</v>
      </c>
      <c r="C2463" s="1">
        <v>36.478999999999999</v>
      </c>
      <c r="D2463" s="1">
        <v>370</v>
      </c>
      <c r="E2463" s="86">
        <f t="shared" si="125"/>
        <v>225.51791533925822</v>
      </c>
      <c r="F2463" s="9">
        <f t="shared" si="124"/>
        <v>2586569744.5239396</v>
      </c>
      <c r="G2463" s="1"/>
      <c r="H2463" s="1"/>
      <c r="I2463" s="1"/>
      <c r="J2463" s="1"/>
      <c r="K2463" s="1"/>
    </row>
    <row r="2464" spans="1:11">
      <c r="A2464" s="9">
        <f t="shared" si="123"/>
        <v>2428.9733999999999</v>
      </c>
      <c r="B2464" s="1">
        <v>40.482889999999998</v>
      </c>
      <c r="C2464" s="1">
        <v>36.936</v>
      </c>
      <c r="D2464" s="1">
        <v>410</v>
      </c>
      <c r="E2464" s="86">
        <f t="shared" si="125"/>
        <v>233.38576800546912</v>
      </c>
      <c r="F2464" s="9">
        <f t="shared" si="124"/>
        <v>2966862887.2888613</v>
      </c>
      <c r="G2464" s="1"/>
      <c r="H2464" s="1"/>
      <c r="I2464" s="1"/>
      <c r="J2464" s="1"/>
      <c r="K2464" s="1"/>
    </row>
    <row r="2465" spans="1:11">
      <c r="A2465" s="9">
        <f t="shared" si="123"/>
        <v>2429.973</v>
      </c>
      <c r="B2465" s="1">
        <v>40.499549999999999</v>
      </c>
      <c r="C2465" s="1">
        <v>37.595999999999997</v>
      </c>
      <c r="D2465" s="1">
        <v>389</v>
      </c>
      <c r="E2465" s="86">
        <f t="shared" si="125"/>
        <v>241.05147815889458</v>
      </c>
      <c r="F2465" s="9">
        <f t="shared" si="124"/>
        <v>3376285751.0603795</v>
      </c>
      <c r="G2465" s="1"/>
      <c r="H2465" s="1"/>
      <c r="I2465" s="1"/>
      <c r="J2465" s="1"/>
      <c r="K2465" s="1"/>
    </row>
    <row r="2466" spans="1:11">
      <c r="A2466" s="9">
        <f t="shared" si="123"/>
        <v>2430.9731999999999</v>
      </c>
      <c r="B2466" s="1">
        <v>40.516219999999997</v>
      </c>
      <c r="C2466" s="1">
        <v>37.787999999999997</v>
      </c>
      <c r="D2466" s="1">
        <v>380</v>
      </c>
      <c r="E2466" s="86">
        <f t="shared" si="125"/>
        <v>248.65367214667191</v>
      </c>
      <c r="F2466" s="9">
        <f t="shared" si="124"/>
        <v>3822781796.6086497</v>
      </c>
      <c r="G2466" s="1"/>
      <c r="H2466" s="1"/>
      <c r="I2466" s="1"/>
      <c r="J2466" s="1"/>
      <c r="K2466" s="1"/>
    </row>
    <row r="2467" spans="1:11">
      <c r="A2467" s="9">
        <f t="shared" si="123"/>
        <v>2431.9734000000003</v>
      </c>
      <c r="B2467" s="1">
        <v>40.532890000000002</v>
      </c>
      <c r="C2467" s="1">
        <v>37.886000000000003</v>
      </c>
      <c r="D2467" s="1">
        <v>359</v>
      </c>
      <c r="E2467" s="86">
        <f t="shared" si="125"/>
        <v>256.05262044308176</v>
      </c>
      <c r="F2467" s="9">
        <f t="shared" si="124"/>
        <v>4298499683.087719</v>
      </c>
      <c r="G2467" s="1"/>
      <c r="H2467" s="1"/>
      <c r="I2467" s="1"/>
      <c r="J2467" s="1"/>
      <c r="K2467" s="1"/>
    </row>
    <row r="2468" spans="1:11">
      <c r="A2468" s="9">
        <f t="shared" si="123"/>
        <v>2432.9730000000004</v>
      </c>
      <c r="B2468" s="1">
        <v>40.549550000000004</v>
      </c>
      <c r="C2468" s="1">
        <v>37.886000000000003</v>
      </c>
      <c r="D2468" s="1">
        <v>345</v>
      </c>
      <c r="E2468" s="86">
        <f t="shared" si="125"/>
        <v>263.27934194746007</v>
      </c>
      <c r="F2468" s="9">
        <f t="shared" si="124"/>
        <v>4804709505.2062845</v>
      </c>
      <c r="G2468" s="1"/>
      <c r="H2468" s="1"/>
      <c r="I2468" s="1"/>
      <c r="J2468" s="1"/>
      <c r="K2468" s="1"/>
    </row>
    <row r="2469" spans="1:11">
      <c r="A2469" s="9">
        <f t="shared" ref="A2469:A2532" si="126">B2469*60</f>
        <v>2433.9731999999999</v>
      </c>
      <c r="B2469" s="1">
        <v>40.566220000000001</v>
      </c>
      <c r="C2469" s="1">
        <v>37.982999999999997</v>
      </c>
      <c r="D2469" s="1">
        <v>328</v>
      </c>
      <c r="E2469" s="86">
        <f t="shared" si="125"/>
        <v>270.34093102842468</v>
      </c>
      <c r="F2469" s="9">
        <f t="shared" ref="F2469:F2532" si="127">E2469^4</f>
        <v>5341303065.2782202</v>
      </c>
      <c r="G2469" s="1"/>
      <c r="H2469" s="1"/>
      <c r="I2469" s="1"/>
      <c r="J2469" s="1"/>
      <c r="K2469" s="1"/>
    </row>
    <row r="2470" spans="1:11">
      <c r="A2470" s="9">
        <f t="shared" si="126"/>
        <v>2434.9733999999999</v>
      </c>
      <c r="B2470" s="1">
        <v>40.582889999999999</v>
      </c>
      <c r="C2470" s="1">
        <v>38.18</v>
      </c>
      <c r="D2470" s="1">
        <v>373</v>
      </c>
      <c r="E2470" s="86">
        <f t="shared" si="125"/>
        <v>277.30547479546891</v>
      </c>
      <c r="F2470" s="9">
        <f t="shared" si="127"/>
        <v>5913352595.6680183</v>
      </c>
      <c r="G2470" s="1"/>
      <c r="H2470" s="1"/>
      <c r="I2470" s="1"/>
      <c r="J2470" s="1"/>
      <c r="K2470" s="1"/>
    </row>
    <row r="2471" spans="1:11">
      <c r="A2471" s="9">
        <f t="shared" si="126"/>
        <v>2435.973</v>
      </c>
      <c r="B2471" s="1">
        <v>40.599550000000001</v>
      </c>
      <c r="C2471" s="1">
        <v>37.216000000000001</v>
      </c>
      <c r="D2471" s="1">
        <v>423</v>
      </c>
      <c r="E2471" s="86">
        <f t="shared" si="125"/>
        <v>284.48505365735593</v>
      </c>
      <c r="F2471" s="9">
        <f t="shared" si="127"/>
        <v>6549947470.8594856</v>
      </c>
      <c r="G2471" s="1"/>
      <c r="H2471" s="1"/>
      <c r="I2471" s="1"/>
      <c r="J2471" s="1"/>
      <c r="K2471" s="1"/>
    </row>
    <row r="2472" spans="1:11">
      <c r="A2472" s="9">
        <f t="shared" si="126"/>
        <v>2436.9731999999999</v>
      </c>
      <c r="B2472" s="1">
        <v>40.616219999999998</v>
      </c>
      <c r="C2472" s="1">
        <v>37.692</v>
      </c>
      <c r="D2472" s="1">
        <v>354</v>
      </c>
      <c r="E2472" s="86">
        <f t="shared" si="125"/>
        <v>291.58620337602088</v>
      </c>
      <c r="F2472" s="9">
        <f t="shared" si="127"/>
        <v>7228827886.7513371</v>
      </c>
      <c r="G2472" s="1"/>
      <c r="H2472" s="1"/>
      <c r="I2472" s="1"/>
      <c r="J2472" s="1"/>
      <c r="K2472" s="1"/>
    </row>
    <row r="2473" spans="1:11">
      <c r="A2473" s="9">
        <f t="shared" si="126"/>
        <v>2437.9728</v>
      </c>
      <c r="B2473" s="1">
        <v>40.63288</v>
      </c>
      <c r="C2473" s="1">
        <v>37.31</v>
      </c>
      <c r="D2473" s="1">
        <v>333</v>
      </c>
      <c r="E2473" s="86">
        <f t="shared" si="125"/>
        <v>298.47957234709617</v>
      </c>
      <c r="F2473" s="9">
        <f t="shared" si="127"/>
        <v>7937037919.2365322</v>
      </c>
      <c r="G2473" s="1"/>
      <c r="H2473" s="1"/>
      <c r="I2473" s="1"/>
      <c r="J2473" s="1"/>
      <c r="K2473" s="1"/>
    </row>
    <row r="2474" spans="1:11">
      <c r="A2474" s="9">
        <f t="shared" si="126"/>
        <v>2438.973</v>
      </c>
      <c r="B2474" s="1">
        <v>40.649549999999998</v>
      </c>
      <c r="C2474" s="1">
        <v>37.122</v>
      </c>
      <c r="D2474" s="1">
        <v>314</v>
      </c>
      <c r="E2474" s="86">
        <f t="shared" si="125"/>
        <v>305.16268216655033</v>
      </c>
      <c r="F2474" s="9">
        <f t="shared" si="127"/>
        <v>8672128282.387989</v>
      </c>
      <c r="G2474" s="1"/>
      <c r="H2474" s="1"/>
      <c r="I2474" s="1"/>
      <c r="J2474" s="1"/>
      <c r="K2474" s="1"/>
    </row>
    <row r="2475" spans="1:11">
      <c r="A2475" s="9">
        <f t="shared" si="126"/>
        <v>2439.9732000000004</v>
      </c>
      <c r="B2475" s="1">
        <v>40.666220000000003</v>
      </c>
      <c r="C2475" s="1">
        <v>36.936</v>
      </c>
      <c r="D2475" s="1">
        <v>316</v>
      </c>
      <c r="E2475" s="86">
        <f t="shared" si="125"/>
        <v>311.56555276912337</v>
      </c>
      <c r="F2475" s="9">
        <f t="shared" si="127"/>
        <v>9423185515.1168385</v>
      </c>
      <c r="G2475" s="1"/>
      <c r="H2475" s="1"/>
      <c r="I2475" s="1"/>
      <c r="J2475" s="1"/>
      <c r="K2475" s="1"/>
    </row>
    <row r="2476" spans="1:11">
      <c r="A2476" s="9">
        <f t="shared" si="126"/>
        <v>2440.9728</v>
      </c>
      <c r="B2476" s="1">
        <v>40.682879999999997</v>
      </c>
      <c r="C2476" s="1">
        <v>36.936</v>
      </c>
      <c r="D2476" s="1">
        <v>323</v>
      </c>
      <c r="E2476" s="86">
        <f t="shared" si="125"/>
        <v>317.69743332534466</v>
      </c>
      <c r="F2476" s="9">
        <f t="shared" si="127"/>
        <v>10187199817.058327</v>
      </c>
      <c r="G2476" s="1"/>
      <c r="H2476" s="1"/>
      <c r="I2476" s="1"/>
      <c r="J2476" s="1"/>
      <c r="K2476" s="1"/>
    </row>
    <row r="2477" spans="1:11">
      <c r="A2477" s="9">
        <f t="shared" si="126"/>
        <v>2441.973</v>
      </c>
      <c r="B2477" s="1">
        <v>40.699550000000002</v>
      </c>
      <c r="C2477" s="1">
        <v>36.936</v>
      </c>
      <c r="D2477" s="1">
        <v>309</v>
      </c>
      <c r="E2477" s="86">
        <f t="shared" si="125"/>
        <v>322.97916922339505</v>
      </c>
      <c r="F2477" s="9">
        <f t="shared" si="127"/>
        <v>10881732668.324341</v>
      </c>
      <c r="G2477" s="1"/>
      <c r="H2477" s="1"/>
      <c r="I2477" s="1"/>
      <c r="J2477" s="1"/>
      <c r="K2477" s="1"/>
    </row>
    <row r="2478" spans="1:11">
      <c r="A2478" s="9">
        <f t="shared" si="126"/>
        <v>2442.9731999999999</v>
      </c>
      <c r="B2478" s="1">
        <v>40.71622</v>
      </c>
      <c r="C2478" s="1">
        <v>36.659999999999997</v>
      </c>
      <c r="D2478" s="1">
        <v>306</v>
      </c>
      <c r="E2478" s="86">
        <f t="shared" si="125"/>
        <v>327.27615620621083</v>
      </c>
      <c r="F2478" s="9">
        <f t="shared" si="127"/>
        <v>11472484068.351494</v>
      </c>
      <c r="G2478" s="1"/>
      <c r="H2478" s="1"/>
      <c r="I2478" s="1"/>
      <c r="J2478" s="1"/>
      <c r="K2478" s="1"/>
    </row>
    <row r="2479" spans="1:11">
      <c r="A2479" s="9">
        <f t="shared" si="126"/>
        <v>2443.9728</v>
      </c>
      <c r="B2479" s="1">
        <v>40.732880000000002</v>
      </c>
      <c r="C2479" s="1">
        <v>36.569000000000003</v>
      </c>
      <c r="D2479" s="1">
        <v>316</v>
      </c>
      <c r="E2479" s="86">
        <f t="shared" si="125"/>
        <v>330.5656826518869</v>
      </c>
      <c r="F2479" s="9">
        <f t="shared" si="127"/>
        <v>11940735074.8379</v>
      </c>
      <c r="G2479" s="1"/>
      <c r="H2479" s="1"/>
      <c r="I2479" s="1"/>
      <c r="J2479" s="1"/>
      <c r="K2479" s="1"/>
    </row>
    <row r="2480" spans="1:11">
      <c r="A2480" s="9">
        <f t="shared" si="126"/>
        <v>2444.973</v>
      </c>
      <c r="B2480" s="1">
        <v>40.749549999999999</v>
      </c>
      <c r="C2480" s="1">
        <v>36.478999999999999</v>
      </c>
      <c r="D2480" s="1">
        <v>326</v>
      </c>
      <c r="E2480" s="86">
        <f t="shared" si="125"/>
        <v>333.32832244789563</v>
      </c>
      <c r="F2480" s="9">
        <f t="shared" si="127"/>
        <v>12344936675.686649</v>
      </c>
      <c r="G2480" s="1"/>
      <c r="H2480" s="1"/>
      <c r="I2480" s="1"/>
      <c r="J2480" s="1"/>
      <c r="K2480" s="1"/>
    </row>
    <row r="2481" spans="1:11">
      <c r="A2481" s="9">
        <f t="shared" si="126"/>
        <v>2445.9731999999999</v>
      </c>
      <c r="B2481" s="1">
        <v>40.766219999999997</v>
      </c>
      <c r="C2481" s="1">
        <v>36.569000000000003</v>
      </c>
      <c r="D2481" s="1">
        <v>309</v>
      </c>
      <c r="E2481" s="86">
        <f t="shared" si="125"/>
        <v>335.55229764421136</v>
      </c>
      <c r="F2481" s="9">
        <f t="shared" si="127"/>
        <v>12677711592.784588</v>
      </c>
      <c r="G2481" s="1"/>
      <c r="H2481" s="1"/>
      <c r="I2481" s="1"/>
      <c r="J2481" s="1"/>
      <c r="K2481" s="1"/>
    </row>
    <row r="2482" spans="1:11">
      <c r="A2482" s="9">
        <f t="shared" si="126"/>
        <v>2446.9728</v>
      </c>
      <c r="B2482" s="1">
        <v>40.782879999999999</v>
      </c>
      <c r="C2482" s="1">
        <v>36.569000000000003</v>
      </c>
      <c r="D2482" s="1">
        <v>326</v>
      </c>
      <c r="E2482" s="86">
        <f t="shared" si="125"/>
        <v>337.40212090234894</v>
      </c>
      <c r="F2482" s="9">
        <f t="shared" si="127"/>
        <v>12959589130.039896</v>
      </c>
      <c r="G2482" s="1"/>
      <c r="H2482" s="1"/>
      <c r="I2482" s="1"/>
      <c r="J2482" s="1"/>
      <c r="K2482" s="1"/>
    </row>
    <row r="2483" spans="1:11">
      <c r="A2483" s="9">
        <f t="shared" si="126"/>
        <v>2447.9730000000004</v>
      </c>
      <c r="B2483" s="1">
        <v>40.799550000000004</v>
      </c>
      <c r="C2483" s="1">
        <v>36.659999999999997</v>
      </c>
      <c r="D2483" s="1">
        <v>324</v>
      </c>
      <c r="E2483" s="86">
        <f t="shared" si="125"/>
        <v>338.82965006370671</v>
      </c>
      <c r="F2483" s="9">
        <f t="shared" si="127"/>
        <v>13180310123.223083</v>
      </c>
      <c r="G2483" s="1"/>
      <c r="H2483" s="1"/>
      <c r="I2483" s="1"/>
      <c r="J2483" s="1"/>
      <c r="K2483" s="1"/>
    </row>
    <row r="2484" spans="1:11">
      <c r="A2484" s="9">
        <f t="shared" si="126"/>
        <v>2448.9731999999999</v>
      </c>
      <c r="B2484" s="1">
        <v>40.816220000000001</v>
      </c>
      <c r="C2484" s="1">
        <v>36.659999999999997</v>
      </c>
      <c r="D2484" s="1">
        <v>324</v>
      </c>
      <c r="E2484" s="86">
        <f t="shared" si="125"/>
        <v>339.83044621265236</v>
      </c>
      <c r="F2484" s="9">
        <f t="shared" si="127"/>
        <v>13336723365.090424</v>
      </c>
      <c r="G2484" s="1"/>
      <c r="H2484" s="1"/>
      <c r="I2484" s="1"/>
      <c r="J2484" s="1"/>
      <c r="K2484" s="1"/>
    </row>
    <row r="2485" spans="1:11">
      <c r="A2485" s="9">
        <f t="shared" si="126"/>
        <v>2449.9728</v>
      </c>
      <c r="B2485" s="1">
        <v>40.832880000000003</v>
      </c>
      <c r="C2485" s="1">
        <v>37.029000000000003</v>
      </c>
      <c r="D2485" s="1">
        <v>355</v>
      </c>
      <c r="E2485" s="86">
        <f t="shared" si="125"/>
        <v>340.59118111937141</v>
      </c>
      <c r="F2485" s="9">
        <f t="shared" si="127"/>
        <v>13456545821.793915</v>
      </c>
      <c r="G2485" s="1"/>
      <c r="H2485" s="1"/>
      <c r="I2485" s="1"/>
      <c r="J2485" s="1"/>
      <c r="K2485" s="1"/>
    </row>
    <row r="2486" spans="1:11">
      <c r="A2486" s="9">
        <f t="shared" si="126"/>
        <v>2450.973</v>
      </c>
      <c r="B2486" s="1">
        <v>40.849550000000001</v>
      </c>
      <c r="C2486" s="1">
        <v>37.595999999999997</v>
      </c>
      <c r="D2486" s="1">
        <v>360</v>
      </c>
      <c r="E2486" s="86">
        <f t="shared" si="125"/>
        <v>341.22878257172744</v>
      </c>
      <c r="F2486" s="9">
        <f t="shared" si="127"/>
        <v>13557594077.572048</v>
      </c>
      <c r="G2486" s="1"/>
      <c r="H2486" s="1"/>
      <c r="I2486" s="1"/>
      <c r="J2486" s="1"/>
      <c r="K2486" s="1"/>
    </row>
    <row r="2487" spans="1:11">
      <c r="A2487" s="9">
        <f t="shared" si="126"/>
        <v>2451.9726000000001</v>
      </c>
      <c r="B2487" s="1">
        <v>40.866210000000002</v>
      </c>
      <c r="C2487" s="1">
        <v>36.936</v>
      </c>
      <c r="D2487" s="1">
        <v>347</v>
      </c>
      <c r="E2487" s="86">
        <f t="shared" si="125"/>
        <v>341.50041468159458</v>
      </c>
      <c r="F2487" s="9">
        <f t="shared" si="127"/>
        <v>13600815256.446238</v>
      </c>
      <c r="G2487" s="1"/>
      <c r="H2487" s="1"/>
      <c r="I2487" s="1"/>
      <c r="J2487" s="1"/>
      <c r="K2487" s="1"/>
    </row>
    <row r="2488" spans="1:11">
      <c r="A2488" s="9">
        <f t="shared" si="126"/>
        <v>2452.9728</v>
      </c>
      <c r="B2488" s="1">
        <v>40.88288</v>
      </c>
      <c r="C2488" s="1">
        <v>37.886000000000003</v>
      </c>
      <c r="D2488" s="1">
        <v>295</v>
      </c>
      <c r="E2488" s="86">
        <f t="shared" si="125"/>
        <v>341.5203827830104</v>
      </c>
      <c r="F2488" s="9">
        <f t="shared" si="127"/>
        <v>13603996585.281605</v>
      </c>
      <c r="G2488" s="1"/>
      <c r="H2488" s="1"/>
      <c r="I2488" s="1"/>
      <c r="J2488" s="1"/>
      <c r="K2488" s="1"/>
    </row>
    <row r="2489" spans="1:11">
      <c r="A2489" s="9">
        <f t="shared" si="126"/>
        <v>2453.973</v>
      </c>
      <c r="B2489" s="1">
        <v>40.899549999999998</v>
      </c>
      <c r="C2489" s="1">
        <v>38.081000000000003</v>
      </c>
      <c r="D2489" s="1">
        <v>318</v>
      </c>
      <c r="E2489" s="86">
        <f t="shared" si="125"/>
        <v>341.25573795354808</v>
      </c>
      <c r="F2489" s="9">
        <f t="shared" si="127"/>
        <v>13561878516.036797</v>
      </c>
      <c r="G2489" s="1"/>
      <c r="H2489" s="1"/>
      <c r="I2489" s="1"/>
      <c r="J2489" s="1"/>
      <c r="K2489" s="1"/>
    </row>
    <row r="2490" spans="1:11">
      <c r="A2490" s="9">
        <f t="shared" si="126"/>
        <v>2454.9726000000001</v>
      </c>
      <c r="B2490" s="1">
        <v>40.91621</v>
      </c>
      <c r="C2490" s="1">
        <v>37.982999999999997</v>
      </c>
      <c r="D2490" s="1">
        <v>339</v>
      </c>
      <c r="E2490" s="86">
        <f t="shared" si="125"/>
        <v>340.85760426481363</v>
      </c>
      <c r="F2490" s="9">
        <f t="shared" si="127"/>
        <v>13498700102.912903</v>
      </c>
      <c r="G2490" s="1"/>
      <c r="H2490" s="1"/>
      <c r="I2490" s="1"/>
      <c r="J2490" s="1"/>
      <c r="K2490" s="1"/>
    </row>
    <row r="2491" spans="1:11">
      <c r="A2491" s="9">
        <f t="shared" si="126"/>
        <v>2455.9728</v>
      </c>
      <c r="B2491" s="1">
        <v>40.932879999999997</v>
      </c>
      <c r="C2491" s="1">
        <v>38.478999999999999</v>
      </c>
      <c r="D2491" s="1">
        <v>325</v>
      </c>
      <c r="E2491" s="86">
        <f t="shared" si="125"/>
        <v>340.3208654752126</v>
      </c>
      <c r="F2491" s="9">
        <f t="shared" si="127"/>
        <v>13413876640.836121</v>
      </c>
      <c r="G2491" s="1"/>
      <c r="H2491" s="1"/>
      <c r="I2491" s="1"/>
      <c r="J2491" s="1"/>
      <c r="K2491" s="1"/>
    </row>
    <row r="2492" spans="1:11">
      <c r="A2492" s="9">
        <f t="shared" si="126"/>
        <v>2456.973</v>
      </c>
      <c r="B2492" s="1">
        <v>40.949550000000002</v>
      </c>
      <c r="C2492" s="1">
        <v>38.081000000000003</v>
      </c>
      <c r="D2492" s="1">
        <v>261</v>
      </c>
      <c r="E2492" s="86">
        <f t="shared" si="125"/>
        <v>339.52387582327316</v>
      </c>
      <c r="F2492" s="9">
        <f t="shared" si="127"/>
        <v>13288662749.811121</v>
      </c>
      <c r="G2492" s="1"/>
      <c r="H2492" s="1"/>
      <c r="I2492" s="1"/>
      <c r="J2492" s="1"/>
      <c r="K2492" s="1"/>
    </row>
    <row r="2493" spans="1:11">
      <c r="A2493" s="9">
        <f t="shared" si="126"/>
        <v>2457.9725999999996</v>
      </c>
      <c r="B2493" s="1">
        <v>40.966209999999997</v>
      </c>
      <c r="C2493" s="1">
        <v>38.378999999999998</v>
      </c>
      <c r="D2493" s="1">
        <v>281</v>
      </c>
      <c r="E2493" s="86">
        <f t="shared" ref="E2493:E2556" si="128">(AVERAGE(D2469:D2493)-E2492)*(2/(1+25))+E2492</f>
        <v>338.59126999071367</v>
      </c>
      <c r="F2493" s="9">
        <f t="shared" si="127"/>
        <v>13143257767.947805</v>
      </c>
      <c r="G2493" s="1"/>
      <c r="H2493" s="1"/>
      <c r="I2493" s="1"/>
      <c r="J2493" s="1"/>
      <c r="K2493" s="1"/>
    </row>
    <row r="2494" spans="1:11">
      <c r="A2494" s="9">
        <f t="shared" si="126"/>
        <v>2458.9728</v>
      </c>
      <c r="B2494" s="1">
        <v>40.982880000000002</v>
      </c>
      <c r="C2494" s="1">
        <v>38.378999999999998</v>
      </c>
      <c r="D2494" s="1">
        <v>285</v>
      </c>
      <c r="E2494" s="86">
        <f t="shared" si="128"/>
        <v>337.59809537604337</v>
      </c>
      <c r="F2494" s="9">
        <f t="shared" si="127"/>
        <v>12989724830.029907</v>
      </c>
      <c r="G2494" s="1"/>
      <c r="H2494" s="1"/>
      <c r="I2494" s="1"/>
      <c r="J2494" s="1"/>
      <c r="K2494" s="1"/>
    </row>
    <row r="2495" spans="1:11">
      <c r="A2495" s="9">
        <f t="shared" si="126"/>
        <v>2459.973</v>
      </c>
      <c r="B2495" s="1">
        <v>40.999549999999999</v>
      </c>
      <c r="C2495" s="1">
        <v>38.58</v>
      </c>
      <c r="D2495" s="1">
        <v>293</v>
      </c>
      <c r="E2495" s="86">
        <f t="shared" si="128"/>
        <v>336.43516496250157</v>
      </c>
      <c r="F2495" s="9">
        <f t="shared" si="127"/>
        <v>12811663748.06477</v>
      </c>
      <c r="G2495" s="1"/>
      <c r="H2495" s="1"/>
      <c r="I2495" s="1"/>
      <c r="J2495" s="1"/>
      <c r="K2495" s="1"/>
    </row>
    <row r="2496" spans="1:11">
      <c r="A2496" s="9">
        <f t="shared" si="126"/>
        <v>2460.9726000000001</v>
      </c>
      <c r="B2496" s="1">
        <v>41.016210000000001</v>
      </c>
      <c r="C2496" s="1">
        <v>38.58</v>
      </c>
      <c r="D2496" s="1">
        <v>272</v>
      </c>
      <c r="E2496" s="86">
        <f t="shared" si="128"/>
        <v>334.89707535000144</v>
      </c>
      <c r="F2496" s="9">
        <f t="shared" si="127"/>
        <v>12578979793.40748</v>
      </c>
      <c r="G2496" s="1"/>
      <c r="H2496" s="1"/>
      <c r="I2496" s="1"/>
      <c r="J2496" s="1"/>
      <c r="K2496" s="1"/>
    </row>
    <row r="2497" spans="1:11">
      <c r="A2497" s="9">
        <f t="shared" si="126"/>
        <v>2461.9728</v>
      </c>
      <c r="B2497" s="1">
        <v>41.032879999999999</v>
      </c>
      <c r="C2497" s="1">
        <v>38.884999999999998</v>
      </c>
      <c r="D2497" s="1">
        <v>321</v>
      </c>
      <c r="E2497" s="86">
        <f t="shared" si="128"/>
        <v>333.37576186153979</v>
      </c>
      <c r="F2497" s="9">
        <f t="shared" si="127"/>
        <v>12351965920.449961</v>
      </c>
      <c r="G2497" s="1"/>
      <c r="H2497" s="1"/>
      <c r="I2497" s="1"/>
      <c r="J2497" s="1"/>
      <c r="K2497" s="1"/>
    </row>
    <row r="2498" spans="1:11">
      <c r="A2498" s="9">
        <f t="shared" si="126"/>
        <v>2462.9730000000004</v>
      </c>
      <c r="B2498" s="1">
        <v>41.049550000000004</v>
      </c>
      <c r="C2498" s="1">
        <v>38.884999999999998</v>
      </c>
      <c r="D2498" s="1">
        <v>299</v>
      </c>
      <c r="E2498" s="86">
        <f t="shared" si="128"/>
        <v>331.86685710295978</v>
      </c>
      <c r="F2498" s="9">
        <f t="shared" si="127"/>
        <v>12129852775.848038</v>
      </c>
      <c r="G2498" s="1"/>
      <c r="H2498" s="1"/>
      <c r="I2498" s="1"/>
      <c r="J2498" s="1"/>
      <c r="K2498" s="1"/>
    </row>
    <row r="2499" spans="1:11">
      <c r="A2499" s="9">
        <f t="shared" si="126"/>
        <v>2463.9726000000001</v>
      </c>
      <c r="B2499" s="1">
        <v>41.066209999999998</v>
      </c>
      <c r="C2499" s="1">
        <v>38.783000000000001</v>
      </c>
      <c r="D2499" s="1">
        <v>299</v>
      </c>
      <c r="E2499" s="86">
        <f t="shared" si="128"/>
        <v>330.4278680950398</v>
      </c>
      <c r="F2499" s="9">
        <f t="shared" si="127"/>
        <v>11920834905.016426</v>
      </c>
      <c r="G2499" s="1"/>
      <c r="H2499" s="1"/>
      <c r="I2499" s="1"/>
      <c r="J2499" s="1"/>
      <c r="K2499" s="1"/>
    </row>
    <row r="2500" spans="1:11">
      <c r="A2500" s="9">
        <f t="shared" si="126"/>
        <v>2464.9728</v>
      </c>
      <c r="B2500" s="1">
        <v>41.082880000000003</v>
      </c>
      <c r="C2500" s="1">
        <v>38.680999999999997</v>
      </c>
      <c r="D2500" s="1">
        <v>338</v>
      </c>
      <c r="E2500" s="86">
        <f t="shared" si="128"/>
        <v>329.16726285695984</v>
      </c>
      <c r="F2500" s="9">
        <f t="shared" si="127"/>
        <v>11739958040.373617</v>
      </c>
      <c r="G2500" s="1"/>
      <c r="H2500" s="1"/>
      <c r="I2500" s="1"/>
      <c r="J2500" s="1"/>
      <c r="K2500" s="1"/>
    </row>
    <row r="2501" spans="1:11">
      <c r="A2501" s="9">
        <f t="shared" si="126"/>
        <v>2465.9723999999997</v>
      </c>
      <c r="B2501" s="1">
        <v>41.099539999999998</v>
      </c>
      <c r="C2501" s="1">
        <v>38.988</v>
      </c>
      <c r="D2501" s="1">
        <v>333</v>
      </c>
      <c r="E2501" s="86">
        <f t="shared" si="128"/>
        <v>328.03439648334756</v>
      </c>
      <c r="F2501" s="9">
        <f t="shared" si="127"/>
        <v>11579172890.539816</v>
      </c>
      <c r="G2501" s="1"/>
      <c r="H2501" s="1"/>
      <c r="I2501" s="1"/>
      <c r="J2501" s="1"/>
      <c r="K2501" s="1"/>
    </row>
    <row r="2502" spans="1:11">
      <c r="A2502" s="9">
        <f t="shared" si="126"/>
        <v>2466.9726000000001</v>
      </c>
      <c r="B2502" s="1">
        <v>41.116210000000002</v>
      </c>
      <c r="C2502" s="1">
        <v>38.680999999999997</v>
      </c>
      <c r="D2502" s="1">
        <v>298</v>
      </c>
      <c r="E2502" s="86">
        <f t="shared" si="128"/>
        <v>326.95482752309005</v>
      </c>
      <c r="F2502" s="9">
        <f t="shared" si="127"/>
        <v>11427494385.944153</v>
      </c>
      <c r="G2502" s="1"/>
      <c r="H2502" s="1"/>
      <c r="I2502" s="1"/>
      <c r="J2502" s="1"/>
      <c r="K2502" s="1"/>
    </row>
    <row r="2503" spans="1:11">
      <c r="A2503" s="9">
        <f t="shared" si="126"/>
        <v>2467.9728</v>
      </c>
      <c r="B2503" s="1">
        <v>41.13288</v>
      </c>
      <c r="C2503" s="1">
        <v>38.58</v>
      </c>
      <c r="D2503" s="1">
        <v>450</v>
      </c>
      <c r="E2503" s="86">
        <f t="shared" si="128"/>
        <v>326.40137925208313</v>
      </c>
      <c r="F2503" s="9">
        <f t="shared" si="127"/>
        <v>11350315693.850246</v>
      </c>
      <c r="G2503" s="1"/>
      <c r="H2503" s="1"/>
      <c r="I2503" s="1"/>
      <c r="J2503" s="1"/>
      <c r="K2503" s="1"/>
    </row>
    <row r="2504" spans="1:11">
      <c r="A2504" s="9">
        <f t="shared" si="126"/>
        <v>2468.9724000000001</v>
      </c>
      <c r="B2504" s="1">
        <v>41.149540000000002</v>
      </c>
      <c r="C2504" s="1">
        <v>38.58</v>
      </c>
      <c r="D2504" s="1">
        <v>439</v>
      </c>
      <c r="E2504" s="86">
        <f t="shared" si="128"/>
        <v>326.26896546346137</v>
      </c>
      <c r="F2504" s="9">
        <f t="shared" si="127"/>
        <v>11331908614.924116</v>
      </c>
      <c r="G2504" s="1"/>
      <c r="H2504" s="1"/>
      <c r="I2504" s="1"/>
      <c r="J2504" s="1"/>
      <c r="K2504" s="1"/>
    </row>
    <row r="2505" spans="1:11">
      <c r="A2505" s="9">
        <f t="shared" si="126"/>
        <v>2469.9726000000001</v>
      </c>
      <c r="B2505" s="1">
        <v>41.16621</v>
      </c>
      <c r="C2505" s="1">
        <v>38.279000000000003</v>
      </c>
      <c r="D2505" s="1">
        <v>439</v>
      </c>
      <c r="E2505" s="86">
        <f t="shared" si="128"/>
        <v>326.49442965857975</v>
      </c>
      <c r="F2505" s="9">
        <f t="shared" si="127"/>
        <v>11363264207.835814</v>
      </c>
      <c r="G2505" s="1"/>
      <c r="H2505" s="1"/>
      <c r="I2505" s="1"/>
      <c r="J2505" s="1"/>
      <c r="K2505" s="1"/>
    </row>
    <row r="2506" spans="1:11">
      <c r="A2506" s="9">
        <f t="shared" si="126"/>
        <v>2470.9728</v>
      </c>
      <c r="B2506" s="1">
        <v>41.182879999999997</v>
      </c>
      <c r="C2506" s="1">
        <v>38.279000000000003</v>
      </c>
      <c r="D2506" s="1">
        <v>450</v>
      </c>
      <c r="E2506" s="86">
        <f t="shared" si="128"/>
        <v>327.13639660791978</v>
      </c>
      <c r="F2506" s="9">
        <f t="shared" si="127"/>
        <v>11452899836.962196</v>
      </c>
      <c r="G2506" s="1"/>
      <c r="H2506" s="1"/>
      <c r="I2506" s="1"/>
      <c r="J2506" s="1"/>
      <c r="K2506" s="1"/>
    </row>
    <row r="2507" spans="1:11">
      <c r="A2507" s="9">
        <f t="shared" si="126"/>
        <v>2471.9724000000001</v>
      </c>
      <c r="B2507" s="1">
        <v>41.199539999999999</v>
      </c>
      <c r="C2507" s="1">
        <v>38.884999999999998</v>
      </c>
      <c r="D2507" s="1">
        <v>460</v>
      </c>
      <c r="E2507" s="86">
        <f t="shared" si="128"/>
        <v>328.14128917654131</v>
      </c>
      <c r="F2507" s="9">
        <f t="shared" si="127"/>
        <v>11594272942.316277</v>
      </c>
      <c r="G2507" s="1"/>
      <c r="H2507" s="1"/>
      <c r="I2507" s="1"/>
      <c r="J2507" s="1"/>
      <c r="K2507" s="1"/>
    </row>
    <row r="2508" spans="1:11">
      <c r="A2508" s="9">
        <f t="shared" si="126"/>
        <v>2472.9725999999996</v>
      </c>
      <c r="B2508" s="1">
        <v>41.216209999999997</v>
      </c>
      <c r="C2508" s="1">
        <v>38.884999999999998</v>
      </c>
      <c r="D2508" s="1">
        <v>380</v>
      </c>
      <c r="E2508" s="86">
        <f t="shared" si="128"/>
        <v>329.24119000911503</v>
      </c>
      <c r="F2508" s="9">
        <f t="shared" si="127"/>
        <v>11750508227.91745</v>
      </c>
      <c r="G2508" s="1"/>
      <c r="H2508" s="1"/>
      <c r="I2508" s="1"/>
      <c r="J2508" s="1"/>
      <c r="K2508" s="1"/>
    </row>
    <row r="2509" spans="1:11">
      <c r="A2509" s="9">
        <f t="shared" si="126"/>
        <v>2473.9728</v>
      </c>
      <c r="B2509" s="1">
        <v>41.232880000000002</v>
      </c>
      <c r="C2509" s="1">
        <v>38.478999999999999</v>
      </c>
      <c r="D2509" s="1">
        <v>365</v>
      </c>
      <c r="E2509" s="86">
        <f t="shared" si="128"/>
        <v>330.38263693149082</v>
      </c>
      <c r="F2509" s="9">
        <f t="shared" si="127"/>
        <v>11914309032.560112</v>
      </c>
      <c r="G2509" s="1"/>
      <c r="H2509" s="1"/>
      <c r="I2509" s="1"/>
      <c r="J2509" s="1"/>
      <c r="K2509" s="1"/>
    </row>
    <row r="2510" spans="1:11">
      <c r="A2510" s="9">
        <f t="shared" si="126"/>
        <v>2474.973</v>
      </c>
      <c r="B2510" s="1">
        <v>41.249549999999999</v>
      </c>
      <c r="C2510" s="1">
        <v>38.478999999999999</v>
      </c>
      <c r="D2510" s="1">
        <v>405</v>
      </c>
      <c r="E2510" s="86">
        <f t="shared" si="128"/>
        <v>331.59012639829922</v>
      </c>
      <c r="F2510" s="9">
        <f t="shared" si="127"/>
        <v>12089444926.320171</v>
      </c>
      <c r="G2510" s="1"/>
      <c r="H2510" s="1"/>
      <c r="I2510" s="1"/>
      <c r="J2510" s="1"/>
      <c r="K2510" s="1"/>
    </row>
    <row r="2511" spans="1:11">
      <c r="A2511" s="9">
        <f t="shared" si="126"/>
        <v>2475.9726000000001</v>
      </c>
      <c r="B2511" s="1">
        <v>41.266210000000001</v>
      </c>
      <c r="C2511" s="1">
        <v>38.378999999999998</v>
      </c>
      <c r="D2511" s="1">
        <v>397</v>
      </c>
      <c r="E2511" s="86">
        <f t="shared" si="128"/>
        <v>332.81857821381465</v>
      </c>
      <c r="F2511" s="9">
        <f t="shared" si="127"/>
        <v>12269595461.403301</v>
      </c>
      <c r="G2511" s="1"/>
      <c r="H2511" s="1"/>
      <c r="I2511" s="1"/>
      <c r="J2511" s="1"/>
      <c r="K2511" s="1"/>
    </row>
    <row r="2512" spans="1:11">
      <c r="A2512" s="9">
        <f t="shared" si="126"/>
        <v>2476.9728</v>
      </c>
      <c r="B2512" s="1">
        <v>41.282879999999999</v>
      </c>
      <c r="C2512" s="1">
        <v>38.081000000000003</v>
      </c>
      <c r="D2512" s="1">
        <v>412</v>
      </c>
      <c r="E2512" s="86">
        <f t="shared" si="128"/>
        <v>334.15253373582891</v>
      </c>
      <c r="F2512" s="9">
        <f t="shared" si="127"/>
        <v>12467490161.263109</v>
      </c>
      <c r="G2512" s="1"/>
      <c r="H2512" s="1"/>
      <c r="I2512" s="1"/>
      <c r="J2512" s="1"/>
      <c r="K2512" s="1"/>
    </row>
    <row r="2513" spans="1:11">
      <c r="A2513" s="9">
        <f t="shared" si="126"/>
        <v>2477.9724000000001</v>
      </c>
      <c r="B2513" s="1">
        <v>41.29954</v>
      </c>
      <c r="C2513" s="1">
        <v>37.982999999999997</v>
      </c>
      <c r="D2513" s="1">
        <v>371</v>
      </c>
      <c r="E2513" s="86">
        <f t="shared" si="128"/>
        <v>335.61772344845747</v>
      </c>
      <c r="F2513" s="9">
        <f t="shared" si="127"/>
        <v>12687602058.178249</v>
      </c>
      <c r="G2513" s="1"/>
      <c r="H2513" s="1"/>
      <c r="I2513" s="1"/>
      <c r="J2513" s="1"/>
      <c r="K2513" s="1"/>
    </row>
    <row r="2514" spans="1:11">
      <c r="A2514" s="9">
        <f t="shared" si="126"/>
        <v>2478.9726000000001</v>
      </c>
      <c r="B2514" s="1">
        <v>41.316209999999998</v>
      </c>
      <c r="C2514" s="1">
        <v>38.279000000000003</v>
      </c>
      <c r="D2514" s="1">
        <v>406</v>
      </c>
      <c r="E2514" s="86">
        <f t="shared" si="128"/>
        <v>337.24097549088384</v>
      </c>
      <c r="F2514" s="9">
        <f t="shared" si="127"/>
        <v>12934848530.79001</v>
      </c>
      <c r="G2514" s="1"/>
      <c r="H2514" s="1"/>
      <c r="I2514" s="1"/>
      <c r="J2514" s="1"/>
      <c r="K2514" s="1"/>
    </row>
    <row r="2515" spans="1:11">
      <c r="A2515" s="9">
        <f t="shared" si="126"/>
        <v>2479.9722000000002</v>
      </c>
      <c r="B2515" s="1">
        <v>41.33287</v>
      </c>
      <c r="C2515" s="1">
        <v>37.595999999999997</v>
      </c>
      <c r="D2515" s="1">
        <v>406</v>
      </c>
      <c r="E2515" s="86">
        <f t="shared" si="128"/>
        <v>338.94551583773892</v>
      </c>
      <c r="F2515" s="9">
        <f t="shared" si="127"/>
        <v>13198347863.953535</v>
      </c>
      <c r="G2515" s="1"/>
      <c r="H2515" s="1"/>
      <c r="I2515" s="1"/>
      <c r="J2515" s="1"/>
      <c r="K2515" s="1"/>
    </row>
    <row r="2516" spans="1:11">
      <c r="A2516" s="9">
        <f t="shared" si="126"/>
        <v>2480.9723999999997</v>
      </c>
      <c r="B2516" s="1">
        <v>41.349539999999998</v>
      </c>
      <c r="C2516" s="1">
        <v>37.787999999999997</v>
      </c>
      <c r="D2516" s="1">
        <v>369</v>
      </c>
      <c r="E2516" s="86">
        <f t="shared" si="128"/>
        <v>340.65432231175902</v>
      </c>
      <c r="F2516" s="9">
        <f t="shared" si="127"/>
        <v>13466527274.039431</v>
      </c>
      <c r="G2516" s="1"/>
      <c r="H2516" s="1"/>
      <c r="I2516" s="1"/>
      <c r="J2516" s="1"/>
      <c r="K2516" s="1"/>
    </row>
    <row r="2517" spans="1:11">
      <c r="A2517" s="9">
        <f t="shared" si="126"/>
        <v>2481.9726000000001</v>
      </c>
      <c r="B2517" s="1">
        <v>41.366210000000002</v>
      </c>
      <c r="C2517" s="1">
        <v>37.886000000000003</v>
      </c>
      <c r="D2517" s="1">
        <v>359</v>
      </c>
      <c r="E2517" s="86">
        <f t="shared" si="128"/>
        <v>342.53322059546986</v>
      </c>
      <c r="F2517" s="9">
        <f t="shared" si="127"/>
        <v>13766095933.237349</v>
      </c>
      <c r="G2517" s="1"/>
      <c r="H2517" s="1"/>
      <c r="I2517" s="1"/>
      <c r="J2517" s="1"/>
      <c r="K2517" s="1"/>
    </row>
    <row r="2518" spans="1:11">
      <c r="A2518" s="9">
        <f t="shared" si="126"/>
        <v>2482.9721999999997</v>
      </c>
      <c r="B2518" s="1">
        <v>41.382869999999997</v>
      </c>
      <c r="C2518" s="1">
        <v>38.279000000000003</v>
      </c>
      <c r="D2518" s="1">
        <v>360</v>
      </c>
      <c r="E2518" s="86">
        <f t="shared" si="128"/>
        <v>344.51066516504909</v>
      </c>
      <c r="F2518" s="9">
        <f t="shared" si="127"/>
        <v>14086746016.918461</v>
      </c>
      <c r="G2518" s="1"/>
      <c r="H2518" s="1"/>
      <c r="I2518" s="1"/>
      <c r="J2518" s="1"/>
      <c r="K2518" s="1"/>
    </row>
    <row r="2519" spans="1:11">
      <c r="A2519" s="9">
        <f t="shared" si="126"/>
        <v>2483.9724000000001</v>
      </c>
      <c r="B2519" s="1">
        <v>41.399540000000002</v>
      </c>
      <c r="C2519" s="1">
        <v>38.478999999999999</v>
      </c>
      <c r="D2519" s="1">
        <v>372</v>
      </c>
      <c r="E2519" s="86">
        <f t="shared" si="128"/>
        <v>346.60369092158379</v>
      </c>
      <c r="F2519" s="9">
        <f t="shared" si="127"/>
        <v>14432206442.29981</v>
      </c>
      <c r="G2519" s="1"/>
      <c r="H2519" s="1"/>
      <c r="I2519" s="1"/>
      <c r="J2519" s="1"/>
      <c r="K2519" s="1"/>
    </row>
    <row r="2520" spans="1:11">
      <c r="A2520" s="9">
        <f t="shared" si="126"/>
        <v>2484.9726000000001</v>
      </c>
      <c r="B2520" s="1">
        <v>41.41621</v>
      </c>
      <c r="C2520" s="1">
        <v>38.783000000000001</v>
      </c>
      <c r="D2520" s="1">
        <v>342</v>
      </c>
      <c r="E2520" s="86">
        <f t="shared" si="128"/>
        <v>348.68648392761582</v>
      </c>
      <c r="F2520" s="9">
        <f t="shared" si="127"/>
        <v>14782246937.312084</v>
      </c>
      <c r="G2520" s="1"/>
      <c r="H2520" s="1"/>
      <c r="I2520" s="1"/>
      <c r="J2520" s="1"/>
      <c r="K2520" s="1"/>
    </row>
    <row r="2521" spans="1:11">
      <c r="A2521" s="9">
        <f t="shared" si="126"/>
        <v>2485.9722000000002</v>
      </c>
      <c r="B2521" s="1">
        <v>41.432870000000001</v>
      </c>
      <c r="C2521" s="1">
        <v>39.091999999999999</v>
      </c>
      <c r="D2521" s="1">
        <v>316</v>
      </c>
      <c r="E2521" s="86">
        <f t="shared" si="128"/>
        <v>350.74444670241462</v>
      </c>
      <c r="F2521" s="9">
        <f t="shared" si="127"/>
        <v>15134330525.029646</v>
      </c>
      <c r="G2521" s="1"/>
      <c r="H2521" s="1"/>
      <c r="I2521" s="1"/>
      <c r="J2521" s="1"/>
      <c r="K2521" s="1"/>
    </row>
    <row r="2522" spans="1:11">
      <c r="A2522" s="9">
        <f t="shared" si="126"/>
        <v>2486.9724000000001</v>
      </c>
      <c r="B2522" s="1">
        <v>41.449539999999999</v>
      </c>
      <c r="C2522" s="1">
        <v>38.988</v>
      </c>
      <c r="D2522" s="1">
        <v>348</v>
      </c>
      <c r="E2522" s="86">
        <f t="shared" si="128"/>
        <v>352.72718157145965</v>
      </c>
      <c r="F2522" s="9">
        <f t="shared" si="127"/>
        <v>15479456668.376842</v>
      </c>
      <c r="G2522" s="1"/>
      <c r="H2522" s="1"/>
      <c r="I2522" s="1"/>
      <c r="J2522" s="1"/>
      <c r="K2522" s="1"/>
    </row>
    <row r="2523" spans="1:11">
      <c r="A2523" s="9">
        <f t="shared" si="126"/>
        <v>2487.9725999999996</v>
      </c>
      <c r="B2523" s="1">
        <v>41.466209999999997</v>
      </c>
      <c r="C2523" s="1">
        <v>39.195</v>
      </c>
      <c r="D2523" s="1">
        <v>368</v>
      </c>
      <c r="E2523" s="86">
        <f t="shared" si="128"/>
        <v>354.76970606596274</v>
      </c>
      <c r="F2523" s="9">
        <f t="shared" si="127"/>
        <v>15841128344.185854</v>
      </c>
      <c r="G2523" s="1"/>
      <c r="H2523" s="1"/>
      <c r="I2523" s="1"/>
      <c r="J2523" s="1"/>
      <c r="K2523" s="1"/>
    </row>
    <row r="2524" spans="1:11">
      <c r="A2524" s="9">
        <f t="shared" si="126"/>
        <v>2488.9721999999997</v>
      </c>
      <c r="B2524" s="1">
        <v>41.482869999999998</v>
      </c>
      <c r="C2524" s="1">
        <v>39.091999999999999</v>
      </c>
      <c r="D2524" s="1">
        <v>316</v>
      </c>
      <c r="E2524" s="86">
        <f t="shared" si="128"/>
        <v>356.70742098396562</v>
      </c>
      <c r="F2524" s="9">
        <f t="shared" si="127"/>
        <v>16190064471.440887</v>
      </c>
      <c r="G2524" s="1"/>
      <c r="H2524" s="1"/>
      <c r="I2524" s="1"/>
      <c r="J2524" s="1"/>
      <c r="K2524" s="1"/>
    </row>
    <row r="2525" spans="1:11">
      <c r="A2525" s="9">
        <f t="shared" si="126"/>
        <v>2489.9724000000001</v>
      </c>
      <c r="B2525" s="1">
        <v>41.499540000000003</v>
      </c>
      <c r="C2525" s="1">
        <v>38.478999999999999</v>
      </c>
      <c r="D2525" s="1">
        <v>354</v>
      </c>
      <c r="E2525" s="86">
        <f t="shared" si="128"/>
        <v>358.54531167750673</v>
      </c>
      <c r="F2525" s="9">
        <f t="shared" si="127"/>
        <v>16526321311.686731</v>
      </c>
      <c r="G2525" s="1"/>
      <c r="H2525" s="1"/>
      <c r="I2525" s="1"/>
      <c r="J2525" s="1"/>
      <c r="K2525" s="1"/>
    </row>
    <row r="2526" spans="1:11">
      <c r="A2526" s="9">
        <f t="shared" si="126"/>
        <v>2490.9719999999998</v>
      </c>
      <c r="B2526" s="1">
        <v>41.516199999999998</v>
      </c>
      <c r="C2526" s="1">
        <v>38.081000000000003</v>
      </c>
      <c r="D2526" s="1">
        <v>347</v>
      </c>
      <c r="E2526" s="86">
        <f t="shared" si="128"/>
        <v>360.28490308692932</v>
      </c>
      <c r="F2526" s="9">
        <f t="shared" si="127"/>
        <v>16849392904.614759</v>
      </c>
      <c r="G2526" s="1"/>
      <c r="H2526" s="1"/>
      <c r="I2526" s="1"/>
      <c r="J2526" s="1"/>
      <c r="K2526" s="1"/>
    </row>
    <row r="2527" spans="1:11">
      <c r="A2527" s="9">
        <f t="shared" si="126"/>
        <v>2491.9722000000002</v>
      </c>
      <c r="B2527" s="1">
        <v>41.532870000000003</v>
      </c>
      <c r="C2527" s="1">
        <v>37.982999999999997</v>
      </c>
      <c r="D2527" s="1">
        <v>339</v>
      </c>
      <c r="E2527" s="86">
        <f t="shared" si="128"/>
        <v>362.01683361870397</v>
      </c>
      <c r="F2527" s="9">
        <f t="shared" si="127"/>
        <v>17175724366.779333</v>
      </c>
      <c r="G2527" s="1"/>
      <c r="H2527" s="1"/>
      <c r="I2527" s="1"/>
      <c r="J2527" s="1"/>
      <c r="K2527" s="1"/>
    </row>
    <row r="2528" spans="1:11">
      <c r="A2528" s="9">
        <f t="shared" si="126"/>
        <v>2492.9724000000001</v>
      </c>
      <c r="B2528" s="1">
        <v>41.54954</v>
      </c>
      <c r="C2528" s="1">
        <v>37.595999999999997</v>
      </c>
      <c r="D2528" s="1">
        <v>350</v>
      </c>
      <c r="E2528" s="86">
        <f t="shared" si="128"/>
        <v>363.30784641726518</v>
      </c>
      <c r="F2528" s="9">
        <f t="shared" si="127"/>
        <v>17422044149.734009</v>
      </c>
      <c r="G2528" s="1"/>
      <c r="H2528" s="1"/>
      <c r="I2528" s="1"/>
      <c r="J2528" s="1"/>
      <c r="K2528" s="1"/>
    </row>
    <row r="2529" spans="1:11">
      <c r="A2529" s="9">
        <f t="shared" si="126"/>
        <v>2493.9720000000002</v>
      </c>
      <c r="B2529" s="1">
        <v>41.566200000000002</v>
      </c>
      <c r="C2529" s="1">
        <v>37.5</v>
      </c>
      <c r="D2529" s="1">
        <v>359</v>
      </c>
      <c r="E2529" s="86">
        <f t="shared" si="128"/>
        <v>364.25339669286018</v>
      </c>
      <c r="F2529" s="9">
        <f t="shared" si="127"/>
        <v>17604124899.215031</v>
      </c>
      <c r="G2529" s="1"/>
      <c r="H2529" s="1"/>
      <c r="I2529" s="1"/>
      <c r="J2529" s="1"/>
      <c r="K2529" s="1"/>
    </row>
    <row r="2530" spans="1:11">
      <c r="A2530" s="9">
        <f t="shared" si="126"/>
        <v>2494.9722000000002</v>
      </c>
      <c r="B2530" s="1">
        <v>41.58287</v>
      </c>
      <c r="C2530" s="1">
        <v>37.216000000000001</v>
      </c>
      <c r="D2530" s="1">
        <v>364</v>
      </c>
      <c r="E2530" s="86">
        <f t="shared" si="128"/>
        <v>364.8954431011017</v>
      </c>
      <c r="F2530" s="9">
        <f t="shared" si="127"/>
        <v>17728572156.372128</v>
      </c>
      <c r="G2530" s="1"/>
      <c r="H2530" s="1"/>
      <c r="I2530" s="1"/>
      <c r="J2530" s="1"/>
      <c r="K2530" s="1"/>
    </row>
    <row r="2531" spans="1:11">
      <c r="A2531" s="9">
        <f t="shared" si="126"/>
        <v>2495.9723999999997</v>
      </c>
      <c r="B2531" s="1">
        <v>41.599539999999998</v>
      </c>
      <c r="C2531" s="1">
        <v>37.122</v>
      </c>
      <c r="D2531" s="1">
        <v>370</v>
      </c>
      <c r="E2531" s="86">
        <f t="shared" si="128"/>
        <v>365.24194747794002</v>
      </c>
      <c r="F2531" s="9">
        <f t="shared" si="127"/>
        <v>17796008279.510273</v>
      </c>
      <c r="G2531" s="1"/>
      <c r="H2531" s="1"/>
      <c r="I2531" s="1"/>
      <c r="J2531" s="1"/>
      <c r="K2531" s="1"/>
    </row>
    <row r="2532" spans="1:11">
      <c r="A2532" s="9">
        <f t="shared" si="126"/>
        <v>2496.9719999999998</v>
      </c>
      <c r="B2532" s="1">
        <v>41.616199999999999</v>
      </c>
      <c r="C2532" s="1">
        <v>36.844000000000001</v>
      </c>
      <c r="D2532" s="1">
        <v>360</v>
      </c>
      <c r="E2532" s="86">
        <f t="shared" si="128"/>
        <v>365.25410536425233</v>
      </c>
      <c r="F2532" s="9">
        <f t="shared" si="127"/>
        <v>17798377915.860455</v>
      </c>
      <c r="G2532" s="1"/>
      <c r="H2532" s="1"/>
      <c r="I2532" s="1"/>
      <c r="J2532" s="1"/>
      <c r="K2532" s="1"/>
    </row>
    <row r="2533" spans="1:11">
      <c r="A2533" s="9">
        <f t="shared" ref="A2533:A2596" si="129">B2533*60</f>
        <v>2497.9721999999997</v>
      </c>
      <c r="B2533" s="1">
        <v>41.632869999999997</v>
      </c>
      <c r="C2533" s="1">
        <v>36.752000000000002</v>
      </c>
      <c r="D2533" s="1">
        <v>356</v>
      </c>
      <c r="E2533" s="86">
        <f t="shared" si="128"/>
        <v>365.19148187469443</v>
      </c>
      <c r="F2533" s="9">
        <f t="shared" ref="F2533:F2596" si="130">E2533^4</f>
        <v>17786174795.889843</v>
      </c>
      <c r="G2533" s="1"/>
      <c r="H2533" s="1"/>
      <c r="I2533" s="1"/>
      <c r="J2533" s="1"/>
      <c r="K2533" s="1"/>
    </row>
    <row r="2534" spans="1:11">
      <c r="A2534" s="9">
        <f t="shared" si="129"/>
        <v>2498.9724000000001</v>
      </c>
      <c r="B2534" s="1">
        <v>41.649540000000002</v>
      </c>
      <c r="C2534" s="1">
        <v>36.659999999999997</v>
      </c>
      <c r="D2534" s="1">
        <v>358</v>
      </c>
      <c r="E2534" s="86">
        <f t="shared" si="128"/>
        <v>365.11213711510254</v>
      </c>
      <c r="F2534" s="9">
        <f t="shared" si="130"/>
        <v>17770722300.724312</v>
      </c>
      <c r="G2534" s="1"/>
      <c r="H2534" s="1"/>
      <c r="I2534" s="1"/>
      <c r="J2534" s="1"/>
      <c r="K2534" s="1"/>
    </row>
    <row r="2535" spans="1:11">
      <c r="A2535" s="9">
        <f t="shared" si="129"/>
        <v>2499.9720000000002</v>
      </c>
      <c r="B2535" s="1">
        <v>41.666200000000003</v>
      </c>
      <c r="C2535" s="1">
        <v>37.122</v>
      </c>
      <c r="D2535" s="1">
        <v>352</v>
      </c>
      <c r="E2535" s="86">
        <f t="shared" si="128"/>
        <v>364.8758188754793</v>
      </c>
      <c r="F2535" s="9">
        <f t="shared" si="130"/>
        <v>17724758664.683243</v>
      </c>
      <c r="G2535" s="1"/>
      <c r="H2535" s="1"/>
      <c r="I2535" s="1"/>
      <c r="J2535" s="1"/>
      <c r="K2535" s="1"/>
    </row>
    <row r="2536" spans="1:11">
      <c r="A2536" s="9">
        <f t="shared" si="129"/>
        <v>2500.9722000000002</v>
      </c>
      <c r="B2536" s="1">
        <v>41.682870000000001</v>
      </c>
      <c r="C2536" s="1">
        <v>36.298999999999999</v>
      </c>
      <c r="D2536" s="1">
        <v>365</v>
      </c>
      <c r="E2536" s="86">
        <f t="shared" si="128"/>
        <v>364.55921742351933</v>
      </c>
      <c r="F2536" s="9">
        <f t="shared" si="130"/>
        <v>17663319847.36269</v>
      </c>
      <c r="G2536" s="1"/>
      <c r="H2536" s="1"/>
      <c r="I2536" s="1"/>
      <c r="J2536" s="1"/>
      <c r="K2536" s="1"/>
    </row>
    <row r="2537" spans="1:11">
      <c r="A2537" s="9">
        <f t="shared" si="129"/>
        <v>2501.9724000000001</v>
      </c>
      <c r="B2537" s="1">
        <v>41.699539999999999</v>
      </c>
      <c r="C2537" s="1">
        <v>36.389000000000003</v>
      </c>
      <c r="D2537" s="1">
        <v>403</v>
      </c>
      <c r="E2537" s="86">
        <f t="shared" si="128"/>
        <v>364.23927762171013</v>
      </c>
      <c r="F2537" s="9">
        <f t="shared" si="130"/>
        <v>17601395596.558479</v>
      </c>
      <c r="G2537" s="1"/>
      <c r="H2537" s="1"/>
      <c r="I2537" s="1"/>
      <c r="J2537" s="1"/>
      <c r="K2537" s="1"/>
    </row>
    <row r="2538" spans="1:11">
      <c r="A2538" s="9">
        <f t="shared" si="129"/>
        <v>2502.9720000000002</v>
      </c>
      <c r="B2538" s="1">
        <v>41.716200000000001</v>
      </c>
      <c r="C2538" s="1">
        <v>36.21</v>
      </c>
      <c r="D2538" s="1">
        <v>378</v>
      </c>
      <c r="E2538" s="86">
        <f t="shared" si="128"/>
        <v>363.96548703542476</v>
      </c>
      <c r="F2538" s="9">
        <f t="shared" si="130"/>
        <v>17548532922.74926</v>
      </c>
      <c r="G2538" s="1"/>
      <c r="H2538" s="1"/>
      <c r="I2538" s="1"/>
      <c r="J2538" s="1"/>
      <c r="K2538" s="1"/>
    </row>
    <row r="2539" spans="1:11">
      <c r="A2539" s="9">
        <f t="shared" si="129"/>
        <v>2503.9721999999997</v>
      </c>
      <c r="B2539" s="1">
        <v>41.732869999999998</v>
      </c>
      <c r="C2539" s="1">
        <v>35.945</v>
      </c>
      <c r="D2539" s="1">
        <v>361</v>
      </c>
      <c r="E2539" s="86">
        <f t="shared" si="128"/>
        <v>363.57429572500746</v>
      </c>
      <c r="F2539" s="9">
        <f t="shared" si="130"/>
        <v>17473209583.109421</v>
      </c>
      <c r="G2539" s="1"/>
      <c r="H2539" s="1"/>
      <c r="I2539" s="1"/>
      <c r="J2539" s="1"/>
      <c r="K2539" s="1"/>
    </row>
    <row r="2540" spans="1:11">
      <c r="A2540" s="9">
        <f t="shared" si="129"/>
        <v>2504.9717999999998</v>
      </c>
      <c r="B2540" s="1">
        <v>41.74953</v>
      </c>
      <c r="C2540" s="1">
        <v>35.857999999999997</v>
      </c>
      <c r="D2540" s="1">
        <v>394</v>
      </c>
      <c r="E2540" s="86">
        <f t="shared" si="128"/>
        <v>363.17627297692997</v>
      </c>
      <c r="F2540" s="9">
        <f t="shared" si="130"/>
        <v>17396819994.819</v>
      </c>
      <c r="G2540" s="1"/>
      <c r="H2540" s="1"/>
      <c r="I2540" s="1"/>
      <c r="J2540" s="1"/>
      <c r="K2540" s="1"/>
    </row>
    <row r="2541" spans="1:11">
      <c r="A2541" s="9">
        <f t="shared" si="129"/>
        <v>2505.9719999999998</v>
      </c>
      <c r="B2541" s="1">
        <v>41.766199999999998</v>
      </c>
      <c r="C2541" s="1">
        <v>35.683999999999997</v>
      </c>
      <c r="D2541" s="1">
        <v>376</v>
      </c>
      <c r="E2541" s="86">
        <f t="shared" si="128"/>
        <v>362.83040582485842</v>
      </c>
      <c r="F2541" s="9">
        <f t="shared" si="130"/>
        <v>17330643879.640789</v>
      </c>
      <c r="G2541" s="1"/>
      <c r="H2541" s="1"/>
      <c r="I2541" s="1"/>
      <c r="J2541" s="1"/>
      <c r="K2541" s="1"/>
    </row>
    <row r="2542" spans="1:11">
      <c r="A2542" s="9">
        <f t="shared" si="129"/>
        <v>2506.9722000000002</v>
      </c>
      <c r="B2542" s="1">
        <v>41.782870000000003</v>
      </c>
      <c r="C2542" s="1">
        <v>35.857999999999997</v>
      </c>
      <c r="D2542" s="1">
        <v>374</v>
      </c>
      <c r="E2542" s="86">
        <f t="shared" si="128"/>
        <v>362.55729768448469</v>
      </c>
      <c r="F2542" s="9">
        <f t="shared" si="130"/>
        <v>17278522574.88015</v>
      </c>
      <c r="G2542" s="1"/>
      <c r="H2542" s="1"/>
      <c r="I2542" s="1"/>
      <c r="J2542" s="1"/>
      <c r="K2542" s="1"/>
    </row>
    <row r="2543" spans="1:11">
      <c r="A2543" s="9">
        <f t="shared" si="129"/>
        <v>2507.9717999999998</v>
      </c>
      <c r="B2543" s="1">
        <v>41.799529999999997</v>
      </c>
      <c r="C2543" s="1">
        <v>35.256999999999998</v>
      </c>
      <c r="D2543" s="1">
        <v>374</v>
      </c>
      <c r="E2543" s="86">
        <f t="shared" si="128"/>
        <v>362.3482747856782</v>
      </c>
      <c r="F2543" s="9">
        <f t="shared" si="130"/>
        <v>17238711104.161514</v>
      </c>
      <c r="G2543" s="1"/>
      <c r="H2543" s="1"/>
      <c r="I2543" s="1"/>
      <c r="J2543" s="1"/>
      <c r="K2543" s="1"/>
    </row>
    <row r="2544" spans="1:11">
      <c r="A2544" s="9">
        <f t="shared" si="129"/>
        <v>2508.9720000000002</v>
      </c>
      <c r="B2544" s="1">
        <v>41.816200000000002</v>
      </c>
      <c r="C2544" s="1">
        <v>35.771000000000001</v>
      </c>
      <c r="D2544" s="1">
        <v>387</v>
      </c>
      <c r="E2544" s="86">
        <f t="shared" si="128"/>
        <v>362.20148441754912</v>
      </c>
      <c r="F2544" s="9">
        <f t="shared" si="130"/>
        <v>17210793880.166931</v>
      </c>
      <c r="G2544" s="1"/>
      <c r="H2544" s="1"/>
      <c r="I2544" s="1"/>
      <c r="J2544" s="1"/>
      <c r="K2544" s="1"/>
    </row>
    <row r="2545" spans="1:11">
      <c r="A2545" s="9">
        <f t="shared" si="129"/>
        <v>2509.9722000000002</v>
      </c>
      <c r="B2545" s="1">
        <v>41.83287</v>
      </c>
      <c r="C2545" s="1">
        <v>35.006</v>
      </c>
      <c r="D2545" s="1">
        <v>375</v>
      </c>
      <c r="E2545" s="86">
        <f t="shared" si="128"/>
        <v>362.16752407773765</v>
      </c>
      <c r="F2545" s="9">
        <f t="shared" si="130"/>
        <v>17204339989.322273</v>
      </c>
      <c r="G2545" s="1"/>
      <c r="H2545" s="1"/>
      <c r="I2545" s="1"/>
      <c r="J2545" s="1"/>
      <c r="K2545" s="1"/>
    </row>
    <row r="2546" spans="1:11">
      <c r="A2546" s="9">
        <f t="shared" si="129"/>
        <v>2510.9718000000003</v>
      </c>
      <c r="B2546" s="1">
        <v>41.849530000000001</v>
      </c>
      <c r="C2546" s="1">
        <v>35.427</v>
      </c>
      <c r="D2546" s="1">
        <v>373</v>
      </c>
      <c r="E2546" s="86">
        <f t="shared" si="128"/>
        <v>362.31156068714245</v>
      </c>
      <c r="F2546" s="9">
        <f t="shared" si="130"/>
        <v>17231725476.273823</v>
      </c>
      <c r="G2546" s="1"/>
      <c r="H2546" s="1"/>
      <c r="I2546" s="1"/>
      <c r="J2546" s="1"/>
      <c r="K2546" s="1"/>
    </row>
    <row r="2547" spans="1:11">
      <c r="A2547" s="9">
        <f t="shared" si="129"/>
        <v>2511.9719999999998</v>
      </c>
      <c r="B2547" s="1">
        <v>41.866199999999999</v>
      </c>
      <c r="C2547" s="1">
        <v>35.341999999999999</v>
      </c>
      <c r="D2547" s="1">
        <v>395</v>
      </c>
      <c r="E2547" s="86">
        <f t="shared" si="128"/>
        <v>362.58913294197765</v>
      </c>
      <c r="F2547" s="9">
        <f t="shared" si="130"/>
        <v>17284592111.176342</v>
      </c>
      <c r="G2547" s="1"/>
      <c r="H2547" s="1"/>
      <c r="I2547" s="1"/>
      <c r="J2547" s="1"/>
      <c r="K2547" s="1"/>
    </row>
    <row r="2548" spans="1:11">
      <c r="A2548" s="9">
        <f t="shared" si="129"/>
        <v>2512.9721999999997</v>
      </c>
      <c r="B2548" s="1">
        <v>41.882869999999997</v>
      </c>
      <c r="C2548" s="1">
        <v>35.427</v>
      </c>
      <c r="D2548" s="1">
        <v>399</v>
      </c>
      <c r="E2548" s="86">
        <f t="shared" si="128"/>
        <v>362.94073810028709</v>
      </c>
      <c r="F2548" s="9">
        <f t="shared" si="130"/>
        <v>17351733641.718372</v>
      </c>
      <c r="G2548" s="1"/>
      <c r="H2548" s="1"/>
      <c r="I2548" s="1"/>
      <c r="J2548" s="1"/>
      <c r="K2548" s="1"/>
    </row>
    <row r="2549" spans="1:11">
      <c r="A2549" s="9">
        <f t="shared" si="129"/>
        <v>2513.9717999999998</v>
      </c>
      <c r="B2549" s="1">
        <v>41.899529999999999</v>
      </c>
      <c r="C2549" s="1">
        <v>35.512</v>
      </c>
      <c r="D2549" s="1">
        <v>414</v>
      </c>
      <c r="E2549" s="86">
        <f t="shared" si="128"/>
        <v>363.56683516949579</v>
      </c>
      <c r="F2549" s="9">
        <f t="shared" si="130"/>
        <v>17471775424.103497</v>
      </c>
      <c r="G2549" s="1"/>
      <c r="H2549" s="1"/>
      <c r="I2549" s="1"/>
      <c r="J2549" s="1"/>
      <c r="K2549" s="1"/>
    </row>
    <row r="2550" spans="1:11">
      <c r="A2550" s="9">
        <f t="shared" si="129"/>
        <v>2514.9720000000002</v>
      </c>
      <c r="B2550" s="1">
        <v>41.916200000000003</v>
      </c>
      <c r="C2550" s="1">
        <v>35.427</v>
      </c>
      <c r="D2550" s="1">
        <v>383</v>
      </c>
      <c r="E2550" s="86">
        <f t="shared" si="128"/>
        <v>364.23400169491919</v>
      </c>
      <c r="F2550" s="9">
        <f t="shared" si="130"/>
        <v>17600375809.153381</v>
      </c>
      <c r="G2550" s="1"/>
      <c r="H2550" s="1"/>
      <c r="I2550" s="1"/>
      <c r="J2550" s="1"/>
      <c r="K2550" s="1"/>
    </row>
    <row r="2551" spans="1:11">
      <c r="A2551" s="9">
        <f t="shared" si="129"/>
        <v>2515.9722000000002</v>
      </c>
      <c r="B2551" s="1">
        <v>41.932870000000001</v>
      </c>
      <c r="C2551" s="1">
        <v>35.683999999999997</v>
      </c>
      <c r="D2551" s="1">
        <v>416</v>
      </c>
      <c r="E2551" s="86">
        <f t="shared" si="128"/>
        <v>365.06215541069463</v>
      </c>
      <c r="F2551" s="9">
        <f t="shared" si="130"/>
        <v>17760993469.176613</v>
      </c>
      <c r="G2551" s="1"/>
      <c r="H2551" s="1"/>
      <c r="I2551" s="1"/>
      <c r="J2551" s="1"/>
      <c r="K2551" s="1"/>
    </row>
    <row r="2552" spans="1:11">
      <c r="A2552" s="9">
        <f t="shared" si="129"/>
        <v>2516.9718000000003</v>
      </c>
      <c r="B2552" s="1">
        <v>41.949530000000003</v>
      </c>
      <c r="C2552" s="1">
        <v>36.033000000000001</v>
      </c>
      <c r="D2552" s="1">
        <v>427</v>
      </c>
      <c r="E2552" s="86">
        <f t="shared" si="128"/>
        <v>366.0973742252566</v>
      </c>
      <c r="F2552" s="9">
        <f t="shared" si="130"/>
        <v>17963313771.72319</v>
      </c>
      <c r="G2552" s="1"/>
      <c r="H2552" s="1"/>
      <c r="I2552" s="1"/>
      <c r="J2552" s="1"/>
      <c r="K2552" s="1"/>
    </row>
    <row r="2553" spans="1:11">
      <c r="A2553" s="9">
        <f t="shared" si="129"/>
        <v>2517.9720000000002</v>
      </c>
      <c r="B2553" s="1">
        <v>41.966200000000001</v>
      </c>
      <c r="C2553" s="1">
        <v>35.173000000000002</v>
      </c>
      <c r="D2553" s="1">
        <v>363</v>
      </c>
      <c r="E2553" s="86">
        <f t="shared" si="128"/>
        <v>367.09296082331377</v>
      </c>
      <c r="F2553" s="9">
        <f t="shared" si="130"/>
        <v>18159514240.729183</v>
      </c>
      <c r="G2553" s="1"/>
      <c r="H2553" s="1"/>
      <c r="I2553" s="1"/>
      <c r="J2553" s="1"/>
      <c r="K2553" s="1"/>
    </row>
    <row r="2554" spans="1:11">
      <c r="A2554" s="9">
        <f t="shared" si="129"/>
        <v>2518.9716000000003</v>
      </c>
      <c r="B2554" s="1">
        <v>41.982860000000002</v>
      </c>
      <c r="C2554" s="1">
        <v>35.427</v>
      </c>
      <c r="D2554" s="1">
        <v>373</v>
      </c>
      <c r="E2554" s="86">
        <f t="shared" si="128"/>
        <v>368.05504075998192</v>
      </c>
      <c r="F2554" s="9">
        <f t="shared" si="130"/>
        <v>18350634290.13858</v>
      </c>
      <c r="G2554" s="1"/>
      <c r="H2554" s="1"/>
      <c r="I2554" s="1"/>
      <c r="J2554" s="1"/>
      <c r="K2554" s="1"/>
    </row>
    <row r="2555" spans="1:11">
      <c r="A2555" s="9">
        <f t="shared" si="129"/>
        <v>2519.9717999999998</v>
      </c>
      <c r="B2555" s="1">
        <v>41.99953</v>
      </c>
      <c r="C2555" s="1">
        <v>35.341999999999999</v>
      </c>
      <c r="D2555" s="1">
        <v>385</v>
      </c>
      <c r="E2555" s="86">
        <f t="shared" si="128"/>
        <v>369.007729932291</v>
      </c>
      <c r="F2555" s="9">
        <f t="shared" si="130"/>
        <v>18541371482.414467</v>
      </c>
      <c r="G2555" s="1"/>
      <c r="H2555" s="1"/>
      <c r="I2555" s="1"/>
      <c r="J2555" s="1"/>
      <c r="K2555" s="1"/>
    </row>
    <row r="2556" spans="1:11">
      <c r="A2556" s="9">
        <f t="shared" si="129"/>
        <v>2520.9719999999998</v>
      </c>
      <c r="B2556" s="1">
        <v>42.016199999999998</v>
      </c>
      <c r="C2556" s="1">
        <v>35.256999999999998</v>
      </c>
      <c r="D2556" s="1">
        <v>384</v>
      </c>
      <c r="E2556" s="86">
        <f t="shared" si="128"/>
        <v>369.93021224519168</v>
      </c>
      <c r="F2556" s="9">
        <f t="shared" si="130"/>
        <v>18727474163.409416</v>
      </c>
      <c r="G2556" s="1"/>
      <c r="H2556" s="1"/>
      <c r="I2556" s="1"/>
      <c r="J2556" s="1"/>
      <c r="K2556" s="1"/>
    </row>
    <row r="2557" spans="1:11">
      <c r="A2557" s="9">
        <f t="shared" si="129"/>
        <v>2521.9715999999999</v>
      </c>
      <c r="B2557" s="1">
        <v>42.032859999999999</v>
      </c>
      <c r="C2557" s="1">
        <v>35.256999999999998</v>
      </c>
      <c r="D2557" s="1">
        <v>381</v>
      </c>
      <c r="E2557" s="86">
        <f t="shared" ref="E2557:E2620" si="131">(AVERAGE(D2533:D2557)-E2556)*(2/(1+25))+E2556</f>
        <v>370.84634976479231</v>
      </c>
      <c r="F2557" s="9">
        <f t="shared" si="130"/>
        <v>18913679891.631893</v>
      </c>
      <c r="G2557" s="1"/>
      <c r="H2557" s="1"/>
      <c r="I2557" s="1"/>
      <c r="J2557" s="1"/>
      <c r="K2557" s="1"/>
    </row>
    <row r="2558" spans="1:11">
      <c r="A2558" s="9">
        <f t="shared" si="129"/>
        <v>2522.9717999999998</v>
      </c>
      <c r="B2558" s="1">
        <v>42.049529999999997</v>
      </c>
      <c r="C2558" s="1">
        <v>35.341999999999999</v>
      </c>
      <c r="D2558" s="1">
        <v>402</v>
      </c>
      <c r="E2558" s="86">
        <f t="shared" si="131"/>
        <v>371.83355362903905</v>
      </c>
      <c r="F2558" s="9">
        <f t="shared" si="130"/>
        <v>19115880582.485245</v>
      </c>
      <c r="G2558" s="1"/>
      <c r="H2558" s="1"/>
      <c r="I2558" s="1"/>
      <c r="J2558" s="1"/>
      <c r="K2558" s="1"/>
    </row>
    <row r="2559" spans="1:11">
      <c r="A2559" s="9">
        <f t="shared" si="129"/>
        <v>2523.9720000000002</v>
      </c>
      <c r="B2559" s="1">
        <v>42.066200000000002</v>
      </c>
      <c r="C2559" s="1">
        <v>35.256999999999998</v>
      </c>
      <c r="D2559" s="1">
        <v>414</v>
      </c>
      <c r="E2559" s="86">
        <f t="shared" si="131"/>
        <v>372.91712642680528</v>
      </c>
      <c r="F2559" s="9">
        <f t="shared" si="130"/>
        <v>19339681438.294395</v>
      </c>
      <c r="G2559" s="1"/>
      <c r="H2559" s="1"/>
      <c r="I2559" s="1"/>
      <c r="J2559" s="1"/>
      <c r="K2559" s="1"/>
    </row>
    <row r="2560" spans="1:11">
      <c r="A2560" s="9">
        <f t="shared" si="129"/>
        <v>2524.9715999999999</v>
      </c>
      <c r="B2560" s="1">
        <v>42.082859999999997</v>
      </c>
      <c r="C2560" s="1">
        <v>35.341999999999999</v>
      </c>
      <c r="D2560" s="1">
        <v>405</v>
      </c>
      <c r="E2560" s="86">
        <f t="shared" si="131"/>
        <v>374.08042439397411</v>
      </c>
      <c r="F2560" s="9">
        <f t="shared" si="130"/>
        <v>19582129971.182999</v>
      </c>
      <c r="G2560" s="1"/>
      <c r="H2560" s="1"/>
      <c r="I2560" s="1"/>
      <c r="J2560" s="1"/>
      <c r="K2560" s="1"/>
    </row>
    <row r="2561" spans="1:11">
      <c r="A2561" s="9">
        <f t="shared" si="129"/>
        <v>2525.9718000000003</v>
      </c>
      <c r="B2561" s="1">
        <v>42.099530000000001</v>
      </c>
      <c r="C2561" s="1">
        <v>35.341999999999999</v>
      </c>
      <c r="D2561" s="1">
        <v>425</v>
      </c>
      <c r="E2561" s="86">
        <f t="shared" si="131"/>
        <v>375.33885328674535</v>
      </c>
      <c r="F2561" s="9">
        <f t="shared" si="130"/>
        <v>19846964429.230278</v>
      </c>
      <c r="G2561" s="1"/>
      <c r="H2561" s="1"/>
      <c r="I2561" s="1"/>
      <c r="J2561" s="1"/>
      <c r="K2561" s="1"/>
    </row>
    <row r="2562" spans="1:11">
      <c r="A2562" s="9">
        <f t="shared" si="129"/>
        <v>2526.9719999999998</v>
      </c>
      <c r="B2562" s="1">
        <v>42.116199999999999</v>
      </c>
      <c r="C2562" s="1">
        <v>35.597999999999999</v>
      </c>
      <c r="D2562" s="1">
        <v>401</v>
      </c>
      <c r="E2562" s="86">
        <f t="shared" si="131"/>
        <v>376.49432611084188</v>
      </c>
      <c r="F2562" s="9">
        <f t="shared" si="130"/>
        <v>20092489151.891872</v>
      </c>
      <c r="G2562" s="1"/>
      <c r="H2562" s="1"/>
      <c r="I2562" s="1"/>
      <c r="J2562" s="1"/>
      <c r="K2562" s="1"/>
    </row>
    <row r="2563" spans="1:11">
      <c r="A2563" s="9">
        <f t="shared" si="129"/>
        <v>2527.9715999999999</v>
      </c>
      <c r="B2563" s="1">
        <v>42.132860000000001</v>
      </c>
      <c r="C2563" s="1">
        <v>34.676000000000002</v>
      </c>
      <c r="D2563" s="1">
        <v>394</v>
      </c>
      <c r="E2563" s="86">
        <f t="shared" si="131"/>
        <v>377.61014717923865</v>
      </c>
      <c r="F2563" s="9">
        <f t="shared" si="130"/>
        <v>20331743623.545113</v>
      </c>
      <c r="G2563" s="1"/>
      <c r="H2563" s="1"/>
      <c r="I2563" s="1"/>
      <c r="J2563" s="1"/>
      <c r="K2563" s="1"/>
    </row>
    <row r="2564" spans="1:11">
      <c r="A2564" s="9">
        <f t="shared" si="129"/>
        <v>2528.9717999999998</v>
      </c>
      <c r="B2564" s="1">
        <v>42.149529999999999</v>
      </c>
      <c r="C2564" s="1">
        <v>34.923000000000002</v>
      </c>
      <c r="D2564" s="1">
        <v>427</v>
      </c>
      <c r="E2564" s="86">
        <f t="shared" si="131"/>
        <v>378.8432127808357</v>
      </c>
      <c r="F2564" s="9">
        <f t="shared" si="130"/>
        <v>20598616114.666931</v>
      </c>
      <c r="G2564" s="1"/>
      <c r="H2564" s="1"/>
      <c r="I2564" s="1"/>
      <c r="J2564" s="1"/>
      <c r="K2564" s="1"/>
    </row>
    <row r="2565" spans="1:11">
      <c r="A2565" s="9">
        <f t="shared" si="129"/>
        <v>2529.9713999999999</v>
      </c>
      <c r="B2565" s="1">
        <v>42.16619</v>
      </c>
      <c r="C2565" s="1">
        <v>35.006</v>
      </c>
      <c r="D2565" s="1">
        <v>405</v>
      </c>
      <c r="E2565" s="86">
        <f t="shared" si="131"/>
        <v>380.01527333615604</v>
      </c>
      <c r="F2565" s="9">
        <f t="shared" si="130"/>
        <v>20854712516.120914</v>
      </c>
      <c r="G2565" s="1"/>
      <c r="H2565" s="1"/>
      <c r="I2565" s="1"/>
      <c r="J2565" s="1"/>
      <c r="K2565" s="1"/>
    </row>
    <row r="2566" spans="1:11">
      <c r="A2566" s="9">
        <f t="shared" si="129"/>
        <v>2530.9715999999999</v>
      </c>
      <c r="B2566" s="1">
        <v>42.182859999999998</v>
      </c>
      <c r="C2566" s="1">
        <v>35.006</v>
      </c>
      <c r="D2566" s="1">
        <v>405</v>
      </c>
      <c r="E2566" s="86">
        <f t="shared" si="131"/>
        <v>381.18640615645171</v>
      </c>
      <c r="F2566" s="9">
        <f t="shared" si="130"/>
        <v>21112983964.363026</v>
      </c>
      <c r="G2566" s="1"/>
      <c r="H2566" s="1"/>
      <c r="I2566" s="1"/>
      <c r="J2566" s="1"/>
      <c r="K2566" s="1"/>
    </row>
    <row r="2567" spans="1:11">
      <c r="A2567" s="9">
        <f t="shared" si="129"/>
        <v>2531.9718000000003</v>
      </c>
      <c r="B2567" s="1">
        <v>42.199530000000003</v>
      </c>
      <c r="C2567" s="1">
        <v>34.923000000000002</v>
      </c>
      <c r="D2567" s="1">
        <v>430</v>
      </c>
      <c r="E2567" s="86">
        <f t="shared" si="131"/>
        <v>382.43975952903236</v>
      </c>
      <c r="F2567" s="9">
        <f t="shared" si="130"/>
        <v>21392037231.494705</v>
      </c>
      <c r="G2567" s="1"/>
      <c r="H2567" s="1"/>
      <c r="I2567" s="1"/>
      <c r="J2567" s="1"/>
      <c r="K2567" s="1"/>
    </row>
    <row r="2568" spans="1:11">
      <c r="A2568" s="9">
        <f t="shared" si="129"/>
        <v>2532.9713999999999</v>
      </c>
      <c r="B2568" s="1">
        <v>42.216189999999997</v>
      </c>
      <c r="C2568" s="1">
        <v>35.006</v>
      </c>
      <c r="D2568" s="1">
        <v>438</v>
      </c>
      <c r="E2568" s="86">
        <f t="shared" si="131"/>
        <v>383.79362418064528</v>
      </c>
      <c r="F2568" s="9">
        <f t="shared" si="130"/>
        <v>21696567046.343361</v>
      </c>
      <c r="G2568" s="1"/>
      <c r="H2568" s="1"/>
      <c r="I2568" s="1"/>
      <c r="J2568" s="1"/>
      <c r="K2568" s="1"/>
    </row>
    <row r="2569" spans="1:11">
      <c r="A2569" s="9">
        <f t="shared" si="129"/>
        <v>2533.9716000000003</v>
      </c>
      <c r="B2569" s="1">
        <v>42.232860000000002</v>
      </c>
      <c r="C2569" s="1">
        <v>34.923000000000002</v>
      </c>
      <c r="D2569" s="1">
        <v>423</v>
      </c>
      <c r="E2569" s="86">
        <f t="shared" si="131"/>
        <v>385.15411462828797</v>
      </c>
      <c r="F2569" s="9">
        <f t="shared" si="130"/>
        <v>22005850960.670959</v>
      </c>
      <c r="G2569" s="1"/>
      <c r="H2569" s="1"/>
      <c r="I2569" s="1"/>
      <c r="J2569" s="1"/>
      <c r="K2569" s="1"/>
    </row>
    <row r="2570" spans="1:11">
      <c r="A2570" s="9">
        <f t="shared" si="129"/>
        <v>2534.9717999999998</v>
      </c>
      <c r="B2570" s="1">
        <v>42.24953</v>
      </c>
      <c r="C2570" s="1">
        <v>34.923000000000002</v>
      </c>
      <c r="D2570" s="1">
        <v>390</v>
      </c>
      <c r="E2570" s="86">
        <f t="shared" si="131"/>
        <v>386.45610581072737</v>
      </c>
      <c r="F2570" s="9">
        <f t="shared" si="130"/>
        <v>22304921200.100353</v>
      </c>
      <c r="G2570" s="1"/>
      <c r="H2570" s="1"/>
      <c r="I2570" s="1"/>
      <c r="J2570" s="1"/>
      <c r="K2570" s="1"/>
    </row>
    <row r="2571" spans="1:11">
      <c r="A2571" s="9">
        <f t="shared" si="129"/>
        <v>2535.9713999999999</v>
      </c>
      <c r="B2571" s="1">
        <v>42.266190000000002</v>
      </c>
      <c r="C2571" s="1">
        <v>35.256999999999998</v>
      </c>
      <c r="D2571" s="1">
        <v>368</v>
      </c>
      <c r="E2571" s="86">
        <f t="shared" si="131"/>
        <v>387.64255920990217</v>
      </c>
      <c r="F2571" s="9">
        <f t="shared" si="130"/>
        <v>22580097270.782978</v>
      </c>
      <c r="G2571" s="1"/>
      <c r="H2571" s="1"/>
      <c r="I2571" s="1"/>
      <c r="J2571" s="1"/>
      <c r="K2571" s="1"/>
    </row>
    <row r="2572" spans="1:11">
      <c r="A2572" s="9">
        <f t="shared" si="129"/>
        <v>2536.9715999999999</v>
      </c>
      <c r="B2572" s="1">
        <v>42.282859999999999</v>
      </c>
      <c r="C2572" s="1">
        <v>35.512</v>
      </c>
      <c r="D2572" s="1">
        <v>400</v>
      </c>
      <c r="E2572" s="86">
        <f t="shared" si="131"/>
        <v>388.75313157837121</v>
      </c>
      <c r="F2572" s="9">
        <f t="shared" si="130"/>
        <v>22839973828.527599</v>
      </c>
      <c r="G2572" s="1"/>
      <c r="H2572" s="1"/>
      <c r="I2572" s="1"/>
      <c r="J2572" s="1"/>
      <c r="K2572" s="1"/>
    </row>
    <row r="2573" spans="1:11">
      <c r="A2573" s="9">
        <f t="shared" si="129"/>
        <v>2537.9717999999998</v>
      </c>
      <c r="B2573" s="1">
        <v>42.299529999999997</v>
      </c>
      <c r="C2573" s="1">
        <v>35.771000000000001</v>
      </c>
      <c r="D2573" s="1">
        <v>407</v>
      </c>
      <c r="E2573" s="86">
        <f t="shared" si="131"/>
        <v>389.80289068772726</v>
      </c>
      <c r="F2573" s="9">
        <f t="shared" si="130"/>
        <v>23087676135.285141</v>
      </c>
      <c r="G2573" s="1"/>
      <c r="H2573" s="1"/>
      <c r="I2573" s="1"/>
      <c r="J2573" s="1"/>
      <c r="K2573" s="1"/>
    </row>
    <row r="2574" spans="1:11">
      <c r="A2574" s="9">
        <f t="shared" si="129"/>
        <v>2538.9720000000002</v>
      </c>
      <c r="B2574" s="1">
        <v>42.316200000000002</v>
      </c>
      <c r="C2574" s="1">
        <v>36.478999999999999</v>
      </c>
      <c r="D2574" s="1">
        <v>408</v>
      </c>
      <c r="E2574" s="86">
        <f t="shared" si="131"/>
        <v>390.75343755790209</v>
      </c>
      <c r="F2574" s="9">
        <f t="shared" si="130"/>
        <v>23313701371.483959</v>
      </c>
      <c r="G2574" s="1"/>
      <c r="H2574" s="1"/>
      <c r="I2574" s="1"/>
      <c r="J2574" s="1"/>
      <c r="K2574" s="1"/>
    </row>
    <row r="2575" spans="1:11">
      <c r="A2575" s="9">
        <f t="shared" si="129"/>
        <v>2539.9715999999999</v>
      </c>
      <c r="B2575" s="1">
        <v>42.332859999999997</v>
      </c>
      <c r="C2575" s="1">
        <v>36.298999999999999</v>
      </c>
      <c r="D2575" s="1">
        <v>368</v>
      </c>
      <c r="E2575" s="86">
        <f t="shared" si="131"/>
        <v>391.58471159190964</v>
      </c>
      <c r="F2575" s="9">
        <f t="shared" si="130"/>
        <v>23512722064.588943</v>
      </c>
      <c r="G2575" s="1"/>
      <c r="H2575" s="1"/>
      <c r="I2575" s="1"/>
      <c r="J2575" s="1"/>
      <c r="K2575" s="1"/>
    </row>
    <row r="2576" spans="1:11">
      <c r="A2576" s="9">
        <f t="shared" si="129"/>
        <v>2540.9718000000003</v>
      </c>
      <c r="B2576" s="1">
        <v>42.349530000000001</v>
      </c>
      <c r="C2576" s="1">
        <v>36.659999999999997</v>
      </c>
      <c r="D2576" s="1">
        <v>341</v>
      </c>
      <c r="E2576" s="86">
        <f t="shared" si="131"/>
        <v>392.12127223868583</v>
      </c>
      <c r="F2576" s="9">
        <f t="shared" si="130"/>
        <v>23641858416.35836</v>
      </c>
      <c r="G2576" s="1"/>
      <c r="H2576" s="1"/>
      <c r="I2576" s="1"/>
      <c r="J2576" s="1"/>
      <c r="K2576" s="1"/>
    </row>
    <row r="2577" spans="1:11">
      <c r="A2577" s="9">
        <f t="shared" si="129"/>
        <v>2541.9714000000004</v>
      </c>
      <c r="B2577" s="1">
        <v>42.366190000000003</v>
      </c>
      <c r="C2577" s="1">
        <v>37.029000000000003</v>
      </c>
      <c r="D2577" s="1">
        <v>376</v>
      </c>
      <c r="E2577" s="86">
        <f t="shared" si="131"/>
        <v>392.45963591263308</v>
      </c>
      <c r="F2577" s="9">
        <f t="shared" si="130"/>
        <v>23723566876.24791</v>
      </c>
      <c r="G2577" s="1"/>
      <c r="H2577" s="1"/>
      <c r="I2577" s="1"/>
      <c r="J2577" s="1"/>
      <c r="K2577" s="1"/>
    </row>
    <row r="2578" spans="1:11">
      <c r="A2578" s="9">
        <f t="shared" si="129"/>
        <v>2542.9715999999999</v>
      </c>
      <c r="B2578" s="1">
        <v>42.382860000000001</v>
      </c>
      <c r="C2578" s="1">
        <v>37.216000000000001</v>
      </c>
      <c r="D2578" s="1">
        <v>374</v>
      </c>
      <c r="E2578" s="86">
        <f t="shared" si="131"/>
        <v>392.80581776550747</v>
      </c>
      <c r="F2578" s="9">
        <f t="shared" si="130"/>
        <v>23807382284.059128</v>
      </c>
      <c r="G2578" s="1"/>
      <c r="H2578" s="1"/>
      <c r="I2578" s="1"/>
      <c r="J2578" s="1"/>
      <c r="K2578" s="1"/>
    </row>
    <row r="2579" spans="1:11">
      <c r="A2579" s="9">
        <f t="shared" si="129"/>
        <v>2543.9712</v>
      </c>
      <c r="B2579" s="1">
        <v>42.399520000000003</v>
      </c>
      <c r="C2579" s="1">
        <v>37.405000000000001</v>
      </c>
      <c r="D2579" s="1">
        <v>341</v>
      </c>
      <c r="E2579" s="86">
        <f t="shared" si="131"/>
        <v>393.02690870662229</v>
      </c>
      <c r="F2579" s="9">
        <f t="shared" si="130"/>
        <v>23861027539.917179</v>
      </c>
      <c r="G2579" s="1"/>
      <c r="H2579" s="1"/>
      <c r="I2579" s="1"/>
      <c r="J2579" s="1"/>
      <c r="K2579" s="1"/>
    </row>
    <row r="2580" spans="1:11">
      <c r="A2580" s="9">
        <f t="shared" si="129"/>
        <v>2544.9713999999999</v>
      </c>
      <c r="B2580" s="1">
        <v>42.41619</v>
      </c>
      <c r="C2580" s="1">
        <v>37.595999999999997</v>
      </c>
      <c r="D2580" s="1">
        <v>346</v>
      </c>
      <c r="E2580" s="86">
        <f t="shared" si="131"/>
        <v>393.11099265226676</v>
      </c>
      <c r="F2580" s="9">
        <f t="shared" si="130"/>
        <v>23881453350.358566</v>
      </c>
      <c r="G2580" s="1"/>
      <c r="H2580" s="1"/>
      <c r="I2580" s="1"/>
      <c r="J2580" s="1"/>
      <c r="K2580" s="1"/>
    </row>
    <row r="2581" spans="1:11">
      <c r="A2581" s="9">
        <f t="shared" si="129"/>
        <v>2545.9715999999999</v>
      </c>
      <c r="B2581" s="1">
        <v>42.432859999999998</v>
      </c>
      <c r="C2581" s="1">
        <v>37.595999999999997</v>
      </c>
      <c r="D2581" s="1">
        <v>367</v>
      </c>
      <c r="E2581" s="86">
        <f t="shared" si="131"/>
        <v>393.13630090978472</v>
      </c>
      <c r="F2581" s="9">
        <f t="shared" si="130"/>
        <v>23887603840.691151</v>
      </c>
      <c r="G2581" s="1"/>
      <c r="H2581" s="1"/>
      <c r="I2581" s="1"/>
      <c r="J2581" s="1"/>
      <c r="K2581" s="1"/>
    </row>
    <row r="2582" spans="1:11">
      <c r="A2582" s="9">
        <f t="shared" si="129"/>
        <v>2546.9712</v>
      </c>
      <c r="B2582" s="1">
        <v>42.44952</v>
      </c>
      <c r="C2582" s="1">
        <v>37.692</v>
      </c>
      <c r="D2582" s="1">
        <v>386</v>
      </c>
      <c r="E2582" s="86">
        <f t="shared" si="131"/>
        <v>393.17504699364741</v>
      </c>
      <c r="F2582" s="9">
        <f t="shared" si="130"/>
        <v>23897022334.348064</v>
      </c>
      <c r="G2582" s="1"/>
      <c r="H2582" s="1"/>
      <c r="I2582" s="1"/>
      <c r="J2582" s="1"/>
      <c r="K2582" s="1"/>
    </row>
    <row r="2583" spans="1:11">
      <c r="A2583" s="9">
        <f t="shared" si="129"/>
        <v>2547.9713999999999</v>
      </c>
      <c r="B2583" s="1">
        <v>42.466189999999997</v>
      </c>
      <c r="C2583" s="1">
        <v>37.886000000000003</v>
      </c>
      <c r="D2583" s="1">
        <v>345</v>
      </c>
      <c r="E2583" s="86">
        <f t="shared" si="131"/>
        <v>393.03542799413606</v>
      </c>
      <c r="F2583" s="9">
        <f t="shared" si="130"/>
        <v>23863096462.517834</v>
      </c>
      <c r="G2583" s="1"/>
      <c r="H2583" s="1"/>
      <c r="I2583" s="1"/>
      <c r="J2583" s="1"/>
      <c r="K2583" s="1"/>
    </row>
    <row r="2584" spans="1:11">
      <c r="A2584" s="9">
        <f t="shared" si="129"/>
        <v>2548.9716000000003</v>
      </c>
      <c r="B2584" s="1">
        <v>42.482860000000002</v>
      </c>
      <c r="C2584" s="1">
        <v>38.081000000000003</v>
      </c>
      <c r="D2584" s="1">
        <v>365</v>
      </c>
      <c r="E2584" s="86">
        <f t="shared" si="131"/>
        <v>392.75577968689481</v>
      </c>
      <c r="F2584" s="9">
        <f t="shared" si="130"/>
        <v>23795253664.741802</v>
      </c>
      <c r="G2584" s="1"/>
      <c r="H2584" s="1"/>
      <c r="I2584" s="1"/>
      <c r="J2584" s="1"/>
      <c r="K2584" s="1"/>
    </row>
    <row r="2585" spans="1:11">
      <c r="A2585" s="9">
        <f t="shared" si="129"/>
        <v>2549.9712</v>
      </c>
      <c r="B2585" s="1">
        <v>42.499519999999997</v>
      </c>
      <c r="C2585" s="1">
        <v>38.884999999999998</v>
      </c>
      <c r="D2585" s="1">
        <v>362</v>
      </c>
      <c r="E2585" s="86">
        <f t="shared" si="131"/>
        <v>392.36533509559519</v>
      </c>
      <c r="F2585" s="9">
        <f t="shared" si="130"/>
        <v>23700773749.571911</v>
      </c>
      <c r="G2585" s="1"/>
      <c r="H2585" s="1"/>
      <c r="I2585" s="1"/>
      <c r="J2585" s="1"/>
      <c r="K2585" s="1"/>
    </row>
    <row r="2586" spans="1:11">
      <c r="A2586" s="9">
        <f t="shared" si="129"/>
        <v>2550.9713999999999</v>
      </c>
      <c r="B2586" s="1">
        <v>42.516190000000002</v>
      </c>
      <c r="C2586" s="1">
        <v>38.378999999999998</v>
      </c>
      <c r="D2586" s="1">
        <v>350</v>
      </c>
      <c r="E2586" s="86">
        <f t="shared" si="131"/>
        <v>391.7741554728571</v>
      </c>
      <c r="F2586" s="9">
        <f t="shared" si="130"/>
        <v>23558255760.505226</v>
      </c>
      <c r="G2586" s="1"/>
      <c r="H2586" s="1"/>
      <c r="I2586" s="1"/>
      <c r="J2586" s="1"/>
      <c r="K2586" s="1"/>
    </row>
    <row r="2587" spans="1:11">
      <c r="A2587" s="9">
        <f t="shared" si="129"/>
        <v>2551.9715999999999</v>
      </c>
      <c r="B2587" s="1">
        <v>42.532859999999999</v>
      </c>
      <c r="C2587" s="1">
        <v>38.783000000000001</v>
      </c>
      <c r="D2587" s="1">
        <v>346</v>
      </c>
      <c r="E2587" s="86">
        <f t="shared" si="131"/>
        <v>391.05922043648349</v>
      </c>
      <c r="F2587" s="9">
        <f t="shared" si="130"/>
        <v>23386763333.118214</v>
      </c>
      <c r="G2587" s="1"/>
      <c r="H2587" s="1"/>
      <c r="I2587" s="1"/>
      <c r="J2587" s="1"/>
      <c r="K2587" s="1"/>
    </row>
    <row r="2588" spans="1:11">
      <c r="A2588" s="9">
        <f t="shared" si="129"/>
        <v>2552.9712</v>
      </c>
      <c r="B2588" s="1">
        <v>42.549520000000001</v>
      </c>
      <c r="C2588" s="1">
        <v>38.988</v>
      </c>
      <c r="D2588" s="1">
        <v>341</v>
      </c>
      <c r="E2588" s="86">
        <f t="shared" si="131"/>
        <v>390.23620347983092</v>
      </c>
      <c r="F2588" s="9">
        <f t="shared" si="130"/>
        <v>23190506353.297344</v>
      </c>
      <c r="G2588" s="1"/>
      <c r="H2588" s="1"/>
      <c r="I2588" s="1"/>
      <c r="J2588" s="1"/>
      <c r="K2588" s="1"/>
    </row>
    <row r="2589" spans="1:11">
      <c r="A2589" s="9">
        <f t="shared" si="129"/>
        <v>2553.9713999999999</v>
      </c>
      <c r="B2589" s="1">
        <v>42.566189999999999</v>
      </c>
      <c r="C2589" s="1">
        <v>39.511000000000003</v>
      </c>
      <c r="D2589" s="1">
        <v>323</v>
      </c>
      <c r="E2589" s="86">
        <f t="shared" si="131"/>
        <v>389.15649551984393</v>
      </c>
      <c r="F2589" s="9">
        <f t="shared" si="130"/>
        <v>22934915009.958427</v>
      </c>
      <c r="G2589" s="1"/>
      <c r="H2589" s="1"/>
      <c r="I2589" s="1"/>
      <c r="J2589" s="1"/>
      <c r="K2589" s="1"/>
    </row>
    <row r="2590" spans="1:11">
      <c r="A2590" s="9">
        <f t="shared" si="129"/>
        <v>2554.971</v>
      </c>
      <c r="B2590" s="1">
        <v>42.582850000000001</v>
      </c>
      <c r="C2590" s="1">
        <v>38.988</v>
      </c>
      <c r="D2590" s="1">
        <v>326</v>
      </c>
      <c r="E2590" s="86">
        <f t="shared" si="131"/>
        <v>387.91676509524058</v>
      </c>
      <c r="F2590" s="9">
        <f t="shared" si="130"/>
        <v>22644054832.9034</v>
      </c>
      <c r="G2590" s="1"/>
      <c r="H2590" s="1"/>
      <c r="I2590" s="1"/>
      <c r="J2590" s="1"/>
      <c r="K2590" s="1"/>
    </row>
    <row r="2591" spans="1:11">
      <c r="A2591" s="9">
        <f t="shared" si="129"/>
        <v>2555.9712</v>
      </c>
      <c r="B2591" s="1">
        <v>42.599519999999998</v>
      </c>
      <c r="C2591" s="1">
        <v>39.511000000000003</v>
      </c>
      <c r="D2591" s="1">
        <v>371</v>
      </c>
      <c r="E2591" s="86">
        <f t="shared" si="131"/>
        <v>386.66778316483743</v>
      </c>
      <c r="F2591" s="9">
        <f t="shared" si="130"/>
        <v>22353830530.134861</v>
      </c>
      <c r="G2591" s="1"/>
      <c r="H2591" s="1"/>
      <c r="I2591" s="1"/>
      <c r="J2591" s="1"/>
      <c r="K2591" s="1"/>
    </row>
    <row r="2592" spans="1:11">
      <c r="A2592" s="9">
        <f t="shared" si="129"/>
        <v>2556.9714000000004</v>
      </c>
      <c r="B2592" s="1">
        <v>42.616190000000003</v>
      </c>
      <c r="C2592" s="1">
        <v>39.723999999999997</v>
      </c>
      <c r="D2592" s="1">
        <v>388</v>
      </c>
      <c r="E2592" s="86">
        <f t="shared" si="131"/>
        <v>385.38564599831147</v>
      </c>
      <c r="F2592" s="9">
        <f t="shared" si="130"/>
        <v>22058813042.275616</v>
      </c>
      <c r="G2592" s="1"/>
      <c r="H2592" s="1"/>
      <c r="I2592" s="1"/>
      <c r="J2592" s="1"/>
      <c r="K2592" s="1"/>
    </row>
    <row r="2593" spans="1:11">
      <c r="A2593" s="9">
        <f t="shared" si="129"/>
        <v>2557.971</v>
      </c>
      <c r="B2593" s="1">
        <v>42.632849999999998</v>
      </c>
      <c r="C2593" s="1">
        <v>40.048000000000002</v>
      </c>
      <c r="D2593" s="1">
        <v>403</v>
      </c>
      <c r="E2593" s="86">
        <f t="shared" si="131"/>
        <v>384.0944424599798</v>
      </c>
      <c r="F2593" s="9">
        <f t="shared" si="130"/>
        <v>21764670329.522793</v>
      </c>
      <c r="G2593" s="1"/>
      <c r="H2593" s="1"/>
      <c r="I2593" s="1"/>
      <c r="J2593" s="1"/>
      <c r="K2593" s="1"/>
    </row>
    <row r="2594" spans="1:11">
      <c r="A2594" s="9">
        <f t="shared" si="129"/>
        <v>2558.9712</v>
      </c>
      <c r="B2594" s="1">
        <v>42.649520000000003</v>
      </c>
      <c r="C2594" s="1">
        <v>40.377000000000002</v>
      </c>
      <c r="D2594" s="1">
        <v>334</v>
      </c>
      <c r="E2594" s="86">
        <f t="shared" si="131"/>
        <v>382.62871611690446</v>
      </c>
      <c r="F2594" s="9">
        <f t="shared" si="130"/>
        <v>21434346253.935368</v>
      </c>
      <c r="G2594" s="1"/>
      <c r="H2594" s="1"/>
      <c r="I2594" s="1"/>
      <c r="J2594" s="1"/>
      <c r="K2594" s="1"/>
    </row>
    <row r="2595" spans="1:11">
      <c r="A2595" s="9">
        <f t="shared" si="129"/>
        <v>2559.9713999999999</v>
      </c>
      <c r="B2595" s="1">
        <v>42.66619</v>
      </c>
      <c r="C2595" s="1">
        <v>40.265999999999998</v>
      </c>
      <c r="D2595" s="1">
        <v>329</v>
      </c>
      <c r="E2595" s="86">
        <f t="shared" si="131"/>
        <v>381.08804564637336</v>
      </c>
      <c r="F2595" s="9">
        <f t="shared" si="130"/>
        <v>21091200603.967453</v>
      </c>
      <c r="G2595" s="1"/>
      <c r="H2595" s="1"/>
      <c r="I2595" s="1"/>
      <c r="J2595" s="1"/>
      <c r="K2595" s="1"/>
    </row>
    <row r="2596" spans="1:11">
      <c r="A2596" s="9">
        <f t="shared" si="129"/>
        <v>2560.971</v>
      </c>
      <c r="B2596" s="1">
        <v>42.682850000000002</v>
      </c>
      <c r="C2596" s="1">
        <v>40.265999999999998</v>
      </c>
      <c r="D2596" s="1">
        <v>284</v>
      </c>
      <c r="E2596" s="86">
        <f t="shared" si="131"/>
        <v>379.40742675049847</v>
      </c>
      <c r="F2596" s="9">
        <f t="shared" si="130"/>
        <v>20721601196.801914</v>
      </c>
      <c r="G2596" s="1"/>
      <c r="H2596" s="1"/>
      <c r="I2596" s="1"/>
      <c r="J2596" s="1"/>
      <c r="K2596" s="1"/>
    </row>
    <row r="2597" spans="1:11">
      <c r="A2597" s="9">
        <f t="shared" ref="A2597:A2660" si="132">B2597*60</f>
        <v>2561.9712</v>
      </c>
      <c r="B2597" s="1">
        <v>42.69952</v>
      </c>
      <c r="C2597" s="1">
        <v>40.377000000000002</v>
      </c>
      <c r="D2597" s="1">
        <v>448</v>
      </c>
      <c r="E2597" s="86">
        <f t="shared" si="131"/>
        <v>378.00377853892167</v>
      </c>
      <c r="F2597" s="9">
        <f t="shared" ref="F2597:F2660" si="133">E2597^4</f>
        <v>20416653786.086105</v>
      </c>
      <c r="G2597" s="1"/>
      <c r="H2597" s="1"/>
      <c r="I2597" s="1"/>
      <c r="J2597" s="1"/>
      <c r="K2597" s="1"/>
    </row>
    <row r="2598" spans="1:11">
      <c r="A2598" s="9">
        <f t="shared" si="132"/>
        <v>2562.9713999999999</v>
      </c>
      <c r="B2598" s="1">
        <v>42.716189999999997</v>
      </c>
      <c r="C2598" s="1">
        <v>40.823999999999998</v>
      </c>
      <c r="D2598" s="1">
        <v>430</v>
      </c>
      <c r="E2598" s="86">
        <f t="shared" si="131"/>
        <v>376.77887249746612</v>
      </c>
      <c r="F2598" s="9">
        <f t="shared" si="133"/>
        <v>20153299947.846977</v>
      </c>
      <c r="G2598" s="1"/>
      <c r="H2598" s="1"/>
      <c r="I2598" s="1"/>
      <c r="J2598" s="1"/>
      <c r="K2598" s="1"/>
    </row>
    <row r="2599" spans="1:11">
      <c r="A2599" s="9">
        <f t="shared" si="132"/>
        <v>2563.971</v>
      </c>
      <c r="B2599" s="1">
        <v>42.732849999999999</v>
      </c>
      <c r="C2599" s="1">
        <v>40.938000000000002</v>
      </c>
      <c r="D2599" s="1">
        <v>385</v>
      </c>
      <c r="E2599" s="86">
        <f t="shared" si="131"/>
        <v>375.57742076689181</v>
      </c>
      <c r="F2599" s="9">
        <f t="shared" si="133"/>
        <v>19897471925.596897</v>
      </c>
      <c r="G2599" s="1"/>
      <c r="H2599" s="1"/>
      <c r="I2599" s="1"/>
      <c r="J2599" s="1"/>
      <c r="K2599" s="1"/>
    </row>
    <row r="2600" spans="1:11">
      <c r="A2600" s="9">
        <f t="shared" si="132"/>
        <v>2564.9712</v>
      </c>
      <c r="B2600" s="1">
        <v>42.749519999999997</v>
      </c>
      <c r="C2600" s="1">
        <v>41.749000000000002</v>
      </c>
      <c r="D2600" s="1">
        <v>337</v>
      </c>
      <c r="E2600" s="86">
        <f t="shared" si="131"/>
        <v>374.3730037848232</v>
      </c>
      <c r="F2600" s="9">
        <f t="shared" si="133"/>
        <v>19643464939.873741</v>
      </c>
      <c r="G2600" s="1"/>
      <c r="H2600" s="1"/>
      <c r="I2600" s="1"/>
      <c r="J2600" s="1"/>
      <c r="K2600" s="1"/>
    </row>
    <row r="2601" spans="1:11">
      <c r="A2601" s="9">
        <f t="shared" si="132"/>
        <v>2565.9713999999999</v>
      </c>
      <c r="B2601" s="1">
        <v>42.766190000000002</v>
      </c>
      <c r="C2601" s="1">
        <v>40.938000000000002</v>
      </c>
      <c r="D2601" s="1">
        <v>335</v>
      </c>
      <c r="E2601" s="86">
        <f t="shared" si="131"/>
        <v>373.24277272445221</v>
      </c>
      <c r="F2601" s="9">
        <f t="shared" si="133"/>
        <v>19407322738.518768</v>
      </c>
      <c r="G2601" s="1"/>
      <c r="H2601" s="1"/>
      <c r="I2601" s="1"/>
      <c r="J2601" s="1"/>
      <c r="K2601" s="1"/>
    </row>
    <row r="2602" spans="1:11">
      <c r="A2602" s="9">
        <f t="shared" si="132"/>
        <v>2566.971</v>
      </c>
      <c r="B2602" s="1">
        <v>42.782850000000003</v>
      </c>
      <c r="C2602" s="1">
        <v>41.514000000000003</v>
      </c>
      <c r="D2602" s="1">
        <v>304</v>
      </c>
      <c r="E2602" s="86">
        <f t="shared" si="131"/>
        <v>371.97794405334048</v>
      </c>
      <c r="F2602" s="9">
        <f t="shared" si="133"/>
        <v>19145590200.995365</v>
      </c>
      <c r="G2602" s="1"/>
      <c r="H2602" s="1"/>
      <c r="I2602" s="1"/>
      <c r="J2602" s="1"/>
      <c r="K2602" s="1"/>
    </row>
    <row r="2603" spans="1:11">
      <c r="A2603" s="9">
        <f t="shared" si="132"/>
        <v>2567.9712</v>
      </c>
      <c r="B2603" s="1">
        <v>42.799520000000001</v>
      </c>
      <c r="C2603" s="1">
        <v>41.631</v>
      </c>
      <c r="D2603" s="1">
        <v>325</v>
      </c>
      <c r="E2603" s="86">
        <f t="shared" si="131"/>
        <v>370.65964066462197</v>
      </c>
      <c r="F2603" s="9">
        <f t="shared" si="133"/>
        <v>18875618951.666595</v>
      </c>
      <c r="G2603" s="1"/>
      <c r="H2603" s="1"/>
      <c r="I2603" s="1"/>
      <c r="J2603" s="1"/>
      <c r="K2603" s="1"/>
    </row>
    <row r="2604" spans="1:11">
      <c r="A2604" s="9">
        <f t="shared" si="132"/>
        <v>2568.9708000000001</v>
      </c>
      <c r="B2604" s="1">
        <v>42.816180000000003</v>
      </c>
      <c r="C2604" s="1">
        <v>41.631</v>
      </c>
      <c r="D2604" s="1">
        <v>340</v>
      </c>
      <c r="E2604" s="86">
        <f t="shared" si="131"/>
        <v>369.4396683058049</v>
      </c>
      <c r="F2604" s="9">
        <f t="shared" si="133"/>
        <v>18628337710.778934</v>
      </c>
      <c r="G2604" s="1"/>
      <c r="H2604" s="1"/>
      <c r="I2604" s="1"/>
      <c r="J2604" s="1"/>
      <c r="K2604" s="1"/>
    </row>
    <row r="2605" spans="1:11">
      <c r="A2605" s="9">
        <f t="shared" si="132"/>
        <v>2569.971</v>
      </c>
      <c r="B2605" s="1">
        <v>42.832850000000001</v>
      </c>
      <c r="C2605" s="1">
        <v>41.749000000000002</v>
      </c>
      <c r="D2605" s="1">
        <v>337</v>
      </c>
      <c r="E2605" s="86">
        <f t="shared" si="131"/>
        <v>368.28584766689681</v>
      </c>
      <c r="F2605" s="9">
        <f t="shared" si="133"/>
        <v>18396708256.35276</v>
      </c>
      <c r="G2605" s="1"/>
      <c r="H2605" s="1"/>
      <c r="I2605" s="1"/>
      <c r="J2605" s="1"/>
      <c r="K2605" s="1"/>
    </row>
    <row r="2606" spans="1:11">
      <c r="A2606" s="9">
        <f t="shared" si="132"/>
        <v>2570.9712</v>
      </c>
      <c r="B2606" s="1">
        <v>42.849519999999998</v>
      </c>
      <c r="C2606" s="1">
        <v>41.868000000000002</v>
      </c>
      <c r="D2606" s="1">
        <v>322</v>
      </c>
      <c r="E2606" s="86">
        <f t="shared" si="131"/>
        <v>367.08232092328939</v>
      </c>
      <c r="F2606" s="9">
        <f t="shared" si="133"/>
        <v>18157408975.453087</v>
      </c>
      <c r="G2606" s="1"/>
      <c r="H2606" s="1"/>
      <c r="I2606" s="1"/>
      <c r="J2606" s="1"/>
      <c r="K2606" s="1"/>
    </row>
    <row r="2607" spans="1:11">
      <c r="A2607" s="9">
        <f t="shared" si="132"/>
        <v>2571.9708000000001</v>
      </c>
      <c r="B2607" s="1">
        <v>42.86618</v>
      </c>
      <c r="C2607" s="1">
        <v>41.868000000000002</v>
      </c>
      <c r="D2607" s="1">
        <v>322</v>
      </c>
      <c r="E2607" s="86">
        <f t="shared" si="131"/>
        <v>365.77445008303636</v>
      </c>
      <c r="F2607" s="9">
        <f t="shared" si="133"/>
        <v>17900017855.990017</v>
      </c>
      <c r="G2607" s="1"/>
      <c r="H2607" s="1"/>
      <c r="I2607" s="1"/>
      <c r="J2607" s="1"/>
      <c r="K2607" s="1"/>
    </row>
    <row r="2608" spans="1:11">
      <c r="A2608" s="9">
        <f t="shared" si="132"/>
        <v>2572.971</v>
      </c>
      <c r="B2608" s="1">
        <v>42.882849999999998</v>
      </c>
      <c r="C2608" s="1">
        <v>41.749000000000002</v>
      </c>
      <c r="D2608" s="1">
        <v>322</v>
      </c>
      <c r="E2608" s="86">
        <f t="shared" si="131"/>
        <v>364.49641546126435</v>
      </c>
      <c r="F2608" s="9">
        <f t="shared" si="133"/>
        <v>17651151678.430195</v>
      </c>
      <c r="G2608" s="1"/>
      <c r="H2608" s="1"/>
      <c r="I2608" s="1"/>
      <c r="J2608" s="1"/>
      <c r="K2608" s="1"/>
    </row>
    <row r="2609" spans="1:11">
      <c r="A2609" s="9">
        <f t="shared" si="132"/>
        <v>2573.9712</v>
      </c>
      <c r="B2609" s="1">
        <v>42.899520000000003</v>
      </c>
      <c r="C2609" s="1">
        <v>41.396999999999998</v>
      </c>
      <c r="D2609" s="1">
        <v>358</v>
      </c>
      <c r="E2609" s="86">
        <f t="shared" si="131"/>
        <v>363.29515273347477</v>
      </c>
      <c r="F2609" s="9">
        <f t="shared" si="133"/>
        <v>17419609428.528065</v>
      </c>
      <c r="G2609" s="1"/>
      <c r="H2609" s="1"/>
      <c r="I2609" s="1"/>
      <c r="J2609" s="1"/>
      <c r="K2609" s="1"/>
    </row>
    <row r="2610" spans="1:11">
      <c r="A2610" s="9">
        <f t="shared" si="132"/>
        <v>2574.9708000000001</v>
      </c>
      <c r="B2610" s="1">
        <v>42.916179999999997</v>
      </c>
      <c r="C2610" s="1">
        <v>41.281999999999996</v>
      </c>
      <c r="D2610" s="1">
        <v>376</v>
      </c>
      <c r="E2610" s="86">
        <f t="shared" si="131"/>
        <v>362.22937175397669</v>
      </c>
      <c r="F2610" s="9">
        <f t="shared" si="133"/>
        <v>17216095002.929134</v>
      </c>
      <c r="G2610" s="1"/>
      <c r="H2610" s="1"/>
      <c r="I2610" s="1"/>
      <c r="J2610" s="1"/>
      <c r="K2610" s="1"/>
    </row>
    <row r="2611" spans="1:11">
      <c r="A2611" s="9">
        <f t="shared" si="132"/>
        <v>2575.971</v>
      </c>
      <c r="B2611" s="1">
        <v>42.932850000000002</v>
      </c>
      <c r="C2611" s="1">
        <v>41.396999999999998</v>
      </c>
      <c r="D2611" s="1">
        <v>334</v>
      </c>
      <c r="E2611" s="86">
        <f t="shared" si="131"/>
        <v>361.19634315751694</v>
      </c>
      <c r="F2611" s="9">
        <f t="shared" si="133"/>
        <v>17020541742.970385</v>
      </c>
      <c r="G2611" s="1"/>
      <c r="H2611" s="1"/>
      <c r="I2611" s="1"/>
      <c r="J2611" s="1"/>
      <c r="K2611" s="1"/>
    </row>
    <row r="2612" spans="1:11">
      <c r="A2612" s="9">
        <f t="shared" si="132"/>
        <v>2576.9712</v>
      </c>
      <c r="B2612" s="1">
        <v>42.94952</v>
      </c>
      <c r="C2612" s="1">
        <v>41.396999999999998</v>
      </c>
      <c r="D2612" s="1">
        <v>350</v>
      </c>
      <c r="E2612" s="86">
        <f t="shared" si="131"/>
        <v>360.2550859915541</v>
      </c>
      <c r="F2612" s="9">
        <f t="shared" si="133"/>
        <v>16843815789.541307</v>
      </c>
      <c r="G2612" s="1"/>
      <c r="H2612" s="1"/>
      <c r="I2612" s="1"/>
      <c r="J2612" s="1"/>
      <c r="K2612" s="1"/>
    </row>
    <row r="2613" spans="1:11">
      <c r="A2613" s="9">
        <f t="shared" si="132"/>
        <v>2577.9708000000001</v>
      </c>
      <c r="B2613" s="1">
        <v>42.966180000000001</v>
      </c>
      <c r="C2613" s="1">
        <v>41.514000000000003</v>
      </c>
      <c r="D2613" s="1">
        <v>328</v>
      </c>
      <c r="E2613" s="86">
        <f t="shared" si="131"/>
        <v>359.34623322297301</v>
      </c>
      <c r="F2613" s="9">
        <f t="shared" si="133"/>
        <v>16674483381.604378</v>
      </c>
      <c r="G2613" s="1"/>
      <c r="H2613" s="1"/>
      <c r="I2613" s="1"/>
      <c r="J2613" s="1"/>
      <c r="K2613" s="1"/>
    </row>
    <row r="2614" spans="1:11">
      <c r="A2614" s="9">
        <f t="shared" si="132"/>
        <v>2578.971</v>
      </c>
      <c r="B2614" s="1">
        <v>42.982849999999999</v>
      </c>
      <c r="C2614" s="1">
        <v>41.281999999999996</v>
      </c>
      <c r="D2614" s="1">
        <v>368</v>
      </c>
      <c r="E2614" s="86">
        <f t="shared" si="131"/>
        <v>358.64575374428279</v>
      </c>
      <c r="F2614" s="9">
        <f t="shared" si="133"/>
        <v>16544847678.779104</v>
      </c>
      <c r="G2614" s="1"/>
      <c r="H2614" s="1"/>
      <c r="I2614" s="1"/>
      <c r="J2614" s="1"/>
      <c r="K2614" s="1"/>
    </row>
    <row r="2615" spans="1:11">
      <c r="A2615" s="9">
        <f t="shared" si="132"/>
        <v>2579.9712</v>
      </c>
      <c r="B2615" s="1">
        <v>42.999519999999997</v>
      </c>
      <c r="C2615" s="1">
        <v>41.281999999999996</v>
      </c>
      <c r="D2615" s="1">
        <v>349</v>
      </c>
      <c r="E2615" s="86">
        <f t="shared" si="131"/>
        <v>358.06992653318412</v>
      </c>
      <c r="F2615" s="9">
        <f t="shared" si="133"/>
        <v>16438848332.539112</v>
      </c>
      <c r="G2615" s="1"/>
      <c r="H2615" s="1"/>
      <c r="I2615" s="1"/>
      <c r="J2615" s="1"/>
      <c r="K2615" s="1"/>
    </row>
    <row r="2616" spans="1:11">
      <c r="A2616" s="9">
        <f t="shared" si="132"/>
        <v>2580.9708000000001</v>
      </c>
      <c r="B2616" s="1">
        <v>43.016179999999999</v>
      </c>
      <c r="C2616" s="1">
        <v>41.281999999999996</v>
      </c>
      <c r="D2616" s="1">
        <v>330</v>
      </c>
      <c r="E2616" s="86">
        <f t="shared" si="131"/>
        <v>357.41223987678535</v>
      </c>
      <c r="F2616" s="9">
        <f t="shared" si="133"/>
        <v>16318404146.241068</v>
      </c>
      <c r="G2616" s="1"/>
      <c r="H2616" s="1"/>
      <c r="I2616" s="1"/>
      <c r="J2616" s="1"/>
      <c r="K2616" s="1"/>
    </row>
    <row r="2617" spans="1:11">
      <c r="A2617" s="9">
        <f t="shared" si="132"/>
        <v>2581.971</v>
      </c>
      <c r="B2617" s="1">
        <v>43.032850000000003</v>
      </c>
      <c r="C2617" s="1">
        <v>40.265999999999998</v>
      </c>
      <c r="D2617" s="1">
        <v>333</v>
      </c>
      <c r="E2617" s="86">
        <f t="shared" si="131"/>
        <v>356.63591373241724</v>
      </c>
      <c r="F2617" s="9">
        <f t="shared" si="133"/>
        <v>16177086227.960972</v>
      </c>
      <c r="G2617" s="1"/>
      <c r="H2617" s="1"/>
      <c r="I2617" s="1"/>
      <c r="J2617" s="1"/>
      <c r="K2617" s="1"/>
    </row>
    <row r="2618" spans="1:11">
      <c r="A2618" s="9">
        <f t="shared" si="132"/>
        <v>2582.9705999999996</v>
      </c>
      <c r="B2618" s="1">
        <v>43.049509999999998</v>
      </c>
      <c r="C2618" s="1">
        <v>40.488</v>
      </c>
      <c r="D2618" s="1">
        <v>346</v>
      </c>
      <c r="E2618" s="86">
        <f t="shared" si="131"/>
        <v>355.74392036838515</v>
      </c>
      <c r="F2618" s="9">
        <f t="shared" si="133"/>
        <v>16015848318.056362</v>
      </c>
      <c r="G2618" s="1"/>
      <c r="H2618" s="1"/>
      <c r="I2618" s="1"/>
      <c r="J2618" s="1"/>
      <c r="K2618" s="1"/>
    </row>
    <row r="2619" spans="1:11">
      <c r="A2619" s="9">
        <f t="shared" si="132"/>
        <v>2583.9708000000001</v>
      </c>
      <c r="B2619" s="1">
        <v>43.066180000000003</v>
      </c>
      <c r="C2619" s="1">
        <v>40.598999999999997</v>
      </c>
      <c r="D2619" s="1">
        <v>351</v>
      </c>
      <c r="E2619" s="86">
        <f t="shared" si="131"/>
        <v>354.97284957081706</v>
      </c>
      <c r="F2619" s="9">
        <f t="shared" si="133"/>
        <v>15877442463.734732</v>
      </c>
      <c r="G2619" s="1"/>
      <c r="H2619" s="1"/>
      <c r="I2619" s="1"/>
      <c r="J2619" s="1"/>
      <c r="K2619" s="1"/>
    </row>
    <row r="2620" spans="1:11">
      <c r="A2620" s="9">
        <f t="shared" si="132"/>
        <v>2584.971</v>
      </c>
      <c r="B2620" s="1">
        <v>43.082850000000001</v>
      </c>
      <c r="C2620" s="1">
        <v>40.710999999999999</v>
      </c>
      <c r="D2620" s="1">
        <v>321</v>
      </c>
      <c r="E2620" s="86">
        <f t="shared" si="131"/>
        <v>354.23647652690806</v>
      </c>
      <c r="F2620" s="9">
        <f t="shared" si="133"/>
        <v>15746104079.719248</v>
      </c>
      <c r="G2620" s="1"/>
      <c r="H2620" s="1"/>
      <c r="I2620" s="1"/>
      <c r="J2620" s="1"/>
      <c r="K2620" s="1"/>
    </row>
    <row r="2621" spans="1:11">
      <c r="A2621" s="9">
        <f t="shared" si="132"/>
        <v>2585.9706000000001</v>
      </c>
      <c r="B2621" s="1">
        <v>43.099510000000002</v>
      </c>
      <c r="C2621" s="1">
        <v>40.488</v>
      </c>
      <c r="D2621" s="1">
        <v>339</v>
      </c>
      <c r="E2621" s="86">
        <f t="shared" ref="E2621:E2684" si="134">(AVERAGE(D2597:D2621)-E2620)*(2/(1+25))+E2620</f>
        <v>353.72597833253053</v>
      </c>
      <c r="F2621" s="9">
        <f t="shared" si="133"/>
        <v>15655531837.361397</v>
      </c>
      <c r="G2621" s="1"/>
      <c r="H2621" s="1"/>
      <c r="I2621" s="1"/>
      <c r="J2621" s="1"/>
      <c r="K2621" s="1"/>
    </row>
    <row r="2622" spans="1:11">
      <c r="A2622" s="9">
        <f t="shared" si="132"/>
        <v>2586.9708000000001</v>
      </c>
      <c r="B2622" s="1">
        <v>43.11618</v>
      </c>
      <c r="C2622" s="1">
        <v>40.265999999999998</v>
      </c>
      <c r="D2622" s="1">
        <v>356</v>
      </c>
      <c r="E2622" s="86">
        <f t="shared" si="134"/>
        <v>352.97167230695123</v>
      </c>
      <c r="F2622" s="9">
        <f t="shared" si="133"/>
        <v>15522419282.598585</v>
      </c>
      <c r="G2622" s="1"/>
      <c r="H2622" s="1"/>
      <c r="I2622" s="1"/>
      <c r="J2622" s="1"/>
      <c r="K2622" s="1"/>
    </row>
    <row r="2623" spans="1:11">
      <c r="A2623" s="9">
        <f t="shared" si="132"/>
        <v>2587.971</v>
      </c>
      <c r="B2623" s="1">
        <v>43.132849999999998</v>
      </c>
      <c r="C2623" s="1">
        <v>39.939</v>
      </c>
      <c r="D2623" s="1">
        <v>387</v>
      </c>
      <c r="E2623" s="86">
        <f t="shared" si="134"/>
        <v>352.14308212949345</v>
      </c>
      <c r="F2623" s="9">
        <f t="shared" si="133"/>
        <v>15377178094.896748</v>
      </c>
      <c r="G2623" s="1"/>
      <c r="H2623" s="1"/>
      <c r="I2623" s="1"/>
      <c r="J2623" s="1"/>
      <c r="K2623" s="1"/>
    </row>
    <row r="2624" spans="1:11">
      <c r="A2624" s="9">
        <f t="shared" si="132"/>
        <v>2588.9706000000001</v>
      </c>
      <c r="B2624" s="1">
        <v>43.149509999999999</v>
      </c>
      <c r="C2624" s="1">
        <v>40.048000000000002</v>
      </c>
      <c r="D2624" s="1">
        <v>388</v>
      </c>
      <c r="E2624" s="86">
        <f t="shared" si="134"/>
        <v>351.38746042722471</v>
      </c>
      <c r="F2624" s="9">
        <f t="shared" si="133"/>
        <v>15245618115.402172</v>
      </c>
      <c r="G2624" s="1"/>
      <c r="H2624" s="1"/>
      <c r="I2624" s="1"/>
      <c r="J2624" s="1"/>
      <c r="K2624" s="1"/>
    </row>
    <row r="2625" spans="1:11">
      <c r="A2625" s="9">
        <f t="shared" si="132"/>
        <v>2589.9708000000001</v>
      </c>
      <c r="B2625" s="1">
        <v>43.166179999999997</v>
      </c>
      <c r="C2625" s="1">
        <v>39.091999999999999</v>
      </c>
      <c r="D2625" s="1">
        <v>364</v>
      </c>
      <c r="E2625" s="86">
        <f t="shared" si="134"/>
        <v>350.77304039436126</v>
      </c>
      <c r="F2625" s="9">
        <f t="shared" si="133"/>
        <v>15139266304.454052</v>
      </c>
      <c r="G2625" s="1"/>
      <c r="H2625" s="1"/>
      <c r="I2625" s="1"/>
      <c r="J2625" s="1"/>
      <c r="K2625" s="1"/>
    </row>
    <row r="2626" spans="1:11">
      <c r="A2626" s="9">
        <f t="shared" si="132"/>
        <v>2590.971</v>
      </c>
      <c r="B2626" s="1">
        <v>43.182850000000002</v>
      </c>
      <c r="C2626" s="1">
        <v>39.195</v>
      </c>
      <c r="D2626" s="1">
        <v>335</v>
      </c>
      <c r="E2626" s="86">
        <f t="shared" si="134"/>
        <v>350.20588344094887</v>
      </c>
      <c r="F2626" s="9">
        <f t="shared" si="133"/>
        <v>15041590177.515881</v>
      </c>
      <c r="G2626" s="1"/>
      <c r="H2626" s="1"/>
      <c r="I2626" s="1"/>
      <c r="J2626" s="1"/>
      <c r="K2626" s="1"/>
    </row>
    <row r="2627" spans="1:11">
      <c r="A2627" s="9">
        <f t="shared" si="132"/>
        <v>2591.9705999999996</v>
      </c>
      <c r="B2627" s="1">
        <v>43.199509999999997</v>
      </c>
      <c r="C2627" s="1">
        <v>38.783000000000001</v>
      </c>
      <c r="D2627" s="1">
        <v>386</v>
      </c>
      <c r="E2627" s="86">
        <f t="shared" si="134"/>
        <v>349.93466163779897</v>
      </c>
      <c r="F2627" s="9">
        <f t="shared" si="133"/>
        <v>14995047608.281689</v>
      </c>
      <c r="G2627" s="1"/>
      <c r="H2627" s="1"/>
      <c r="I2627" s="1"/>
      <c r="J2627" s="1"/>
      <c r="K2627" s="1"/>
    </row>
    <row r="2628" spans="1:11">
      <c r="A2628" s="9">
        <f t="shared" si="132"/>
        <v>2592.9708000000001</v>
      </c>
      <c r="B2628" s="1">
        <v>43.216180000000001</v>
      </c>
      <c r="C2628" s="1">
        <v>38.680999999999997</v>
      </c>
      <c r="D2628" s="1">
        <v>513</v>
      </c>
      <c r="E2628" s="86">
        <f t="shared" si="134"/>
        <v>350.26276458873753</v>
      </c>
      <c r="F2628" s="9">
        <f t="shared" si="133"/>
        <v>15051364900.616337</v>
      </c>
      <c r="G2628" s="1"/>
      <c r="H2628" s="1"/>
      <c r="I2628" s="1"/>
      <c r="J2628" s="1"/>
      <c r="K2628" s="1"/>
    </row>
    <row r="2629" spans="1:11">
      <c r="A2629" s="9">
        <f t="shared" si="132"/>
        <v>2593.971</v>
      </c>
      <c r="B2629" s="1">
        <v>43.232849999999999</v>
      </c>
      <c r="C2629" s="1">
        <v>38.58</v>
      </c>
      <c r="D2629" s="1">
        <v>384</v>
      </c>
      <c r="E2629" s="86">
        <f t="shared" si="134"/>
        <v>350.70101346652694</v>
      </c>
      <c r="F2629" s="9">
        <f t="shared" si="133"/>
        <v>15126835485.651585</v>
      </c>
      <c r="G2629" s="1"/>
      <c r="H2629" s="1"/>
      <c r="I2629" s="1"/>
      <c r="J2629" s="1"/>
      <c r="K2629" s="1"/>
    </row>
    <row r="2630" spans="1:11">
      <c r="A2630" s="9">
        <f t="shared" si="132"/>
        <v>2594.9706000000001</v>
      </c>
      <c r="B2630" s="1">
        <v>43.249510000000001</v>
      </c>
      <c r="C2630" s="1">
        <v>37.982999999999997</v>
      </c>
      <c r="D2630" s="1">
        <v>418</v>
      </c>
      <c r="E2630" s="86">
        <f t="shared" si="134"/>
        <v>351.3547816614095</v>
      </c>
      <c r="F2630" s="9">
        <f t="shared" si="133"/>
        <v>15239947583.068884</v>
      </c>
      <c r="G2630" s="1"/>
      <c r="H2630" s="1"/>
      <c r="I2630" s="1"/>
      <c r="J2630" s="1"/>
      <c r="K2630" s="1"/>
    </row>
    <row r="2631" spans="1:11">
      <c r="A2631" s="9">
        <f t="shared" si="132"/>
        <v>2595.9708000000001</v>
      </c>
      <c r="B2631" s="1">
        <v>43.266179999999999</v>
      </c>
      <c r="C2631" s="1">
        <v>37.982999999999997</v>
      </c>
      <c r="D2631" s="1">
        <v>439</v>
      </c>
      <c r="E2631" s="86">
        <f t="shared" si="134"/>
        <v>352.31825999514723</v>
      </c>
      <c r="F2631" s="9">
        <f t="shared" si="133"/>
        <v>15407799192.893919</v>
      </c>
      <c r="G2631" s="1"/>
      <c r="H2631" s="1"/>
      <c r="I2631" s="1"/>
      <c r="J2631" s="1"/>
      <c r="K2631" s="1"/>
    </row>
    <row r="2632" spans="1:11">
      <c r="A2632" s="9">
        <f t="shared" si="132"/>
        <v>2596.9704000000002</v>
      </c>
      <c r="B2632" s="1">
        <v>43.28284</v>
      </c>
      <c r="C2632" s="1">
        <v>37.692</v>
      </c>
      <c r="D2632" s="1">
        <v>329</v>
      </c>
      <c r="E2632" s="86">
        <f t="shared" si="134"/>
        <v>353.22916307244361</v>
      </c>
      <c r="F2632" s="9">
        <f t="shared" si="133"/>
        <v>15567762924.76647</v>
      </c>
      <c r="G2632" s="1"/>
      <c r="H2632" s="1"/>
      <c r="I2632" s="1"/>
      <c r="J2632" s="1"/>
      <c r="K2632" s="1"/>
    </row>
    <row r="2633" spans="1:11">
      <c r="A2633" s="9">
        <f t="shared" si="132"/>
        <v>2597.9705999999996</v>
      </c>
      <c r="B2633" s="1">
        <v>43.299509999999998</v>
      </c>
      <c r="C2633" s="1">
        <v>37.122</v>
      </c>
      <c r="D2633" s="1">
        <v>380</v>
      </c>
      <c r="E2633" s="86">
        <f t="shared" si="134"/>
        <v>354.24845822071717</v>
      </c>
      <c r="F2633" s="9">
        <f t="shared" si="133"/>
        <v>15748234572.569019</v>
      </c>
      <c r="G2633" s="1"/>
      <c r="H2633" s="1"/>
      <c r="I2633" s="1"/>
      <c r="J2633" s="1"/>
      <c r="K2633" s="1"/>
    </row>
    <row r="2634" spans="1:11">
      <c r="A2634" s="9">
        <f t="shared" si="132"/>
        <v>2598.9708000000001</v>
      </c>
      <c r="B2634" s="1">
        <v>43.316180000000003</v>
      </c>
      <c r="C2634" s="1">
        <v>37.122</v>
      </c>
      <c r="D2634" s="1">
        <v>412</v>
      </c>
      <c r="E2634" s="86">
        <f t="shared" si="134"/>
        <v>355.35549989604664</v>
      </c>
      <c r="F2634" s="9">
        <f t="shared" si="133"/>
        <v>15946014912.831053</v>
      </c>
      <c r="G2634" s="1"/>
      <c r="H2634" s="1"/>
      <c r="I2634" s="1"/>
      <c r="J2634" s="1"/>
      <c r="K2634" s="1"/>
    </row>
    <row r="2635" spans="1:11">
      <c r="A2635" s="9">
        <f t="shared" si="132"/>
        <v>2599.9703999999997</v>
      </c>
      <c r="B2635" s="1">
        <v>43.332839999999997</v>
      </c>
      <c r="C2635" s="1">
        <v>37.216000000000001</v>
      </c>
      <c r="D2635" s="1">
        <v>434</v>
      </c>
      <c r="E2635" s="86">
        <f t="shared" si="134"/>
        <v>356.5558460578892</v>
      </c>
      <c r="F2635" s="9">
        <f t="shared" si="133"/>
        <v>16162563567.790142</v>
      </c>
      <c r="G2635" s="1"/>
      <c r="H2635" s="1"/>
      <c r="I2635" s="1"/>
      <c r="J2635" s="1"/>
      <c r="K2635" s="1"/>
    </row>
    <row r="2636" spans="1:11">
      <c r="A2636" s="9">
        <f t="shared" si="132"/>
        <v>2600.9706000000001</v>
      </c>
      <c r="B2636" s="1">
        <v>43.349510000000002</v>
      </c>
      <c r="C2636" s="1">
        <v>37.31</v>
      </c>
      <c r="D2636" s="1">
        <v>438</v>
      </c>
      <c r="E2636" s="86">
        <f t="shared" si="134"/>
        <v>357.98385789959002</v>
      </c>
      <c r="F2636" s="9">
        <f t="shared" si="133"/>
        <v>16423048522.989399</v>
      </c>
      <c r="G2636" s="1"/>
      <c r="H2636" s="1"/>
      <c r="I2636" s="1"/>
      <c r="J2636" s="1"/>
      <c r="K2636" s="1"/>
    </row>
    <row r="2637" spans="1:11">
      <c r="A2637" s="9">
        <f t="shared" si="132"/>
        <v>2601.9708000000001</v>
      </c>
      <c r="B2637" s="1">
        <v>43.36618</v>
      </c>
      <c r="C2637" s="1">
        <v>37.886000000000003</v>
      </c>
      <c r="D2637" s="1">
        <v>438</v>
      </c>
      <c r="E2637" s="86">
        <f t="shared" si="134"/>
        <v>359.57279190731384</v>
      </c>
      <c r="F2637" s="9">
        <f t="shared" si="133"/>
        <v>16716574521.921669</v>
      </c>
      <c r="G2637" s="1"/>
      <c r="H2637" s="1"/>
      <c r="I2637" s="1"/>
      <c r="J2637" s="1"/>
      <c r="K2637" s="1"/>
    </row>
    <row r="2638" spans="1:11">
      <c r="A2638" s="9">
        <f t="shared" si="132"/>
        <v>2602.971</v>
      </c>
      <c r="B2638" s="1">
        <v>43.382849999999998</v>
      </c>
      <c r="C2638" s="1">
        <v>37.5</v>
      </c>
      <c r="D2638" s="1">
        <v>419</v>
      </c>
      <c r="E2638" s="86">
        <f t="shared" si="134"/>
        <v>361.31950022213584</v>
      </c>
      <c r="F2638" s="9">
        <f t="shared" si="133"/>
        <v>17043767585.138918</v>
      </c>
      <c r="G2638" s="1"/>
      <c r="H2638" s="1"/>
      <c r="I2638" s="1"/>
      <c r="J2638" s="1"/>
      <c r="K2638" s="1"/>
    </row>
    <row r="2639" spans="1:11">
      <c r="A2639" s="9">
        <f t="shared" si="132"/>
        <v>2603.9706000000001</v>
      </c>
      <c r="B2639" s="1">
        <v>43.399509999999999</v>
      </c>
      <c r="C2639" s="1">
        <v>37.886000000000003</v>
      </c>
      <c r="D2639" s="1">
        <v>399</v>
      </c>
      <c r="E2639" s="86">
        <f t="shared" si="134"/>
        <v>363.02723097427923</v>
      </c>
      <c r="F2639" s="9">
        <f t="shared" si="133"/>
        <v>17368280011.148834</v>
      </c>
      <c r="G2639" s="1"/>
      <c r="H2639" s="1"/>
      <c r="I2639" s="1"/>
      <c r="J2639" s="1"/>
      <c r="K2639" s="1"/>
    </row>
    <row r="2640" spans="1:11">
      <c r="A2640" s="9">
        <f t="shared" si="132"/>
        <v>2604.9708000000001</v>
      </c>
      <c r="B2640" s="1">
        <v>43.416179999999997</v>
      </c>
      <c r="C2640" s="1">
        <v>38.081000000000003</v>
      </c>
      <c r="D2640" s="1">
        <v>369</v>
      </c>
      <c r="E2640" s="86">
        <f t="shared" si="134"/>
        <v>364.66513628395006</v>
      </c>
      <c r="F2640" s="9">
        <f t="shared" si="133"/>
        <v>17683856365.156746</v>
      </c>
      <c r="G2640" s="1"/>
      <c r="H2640" s="1"/>
      <c r="I2640" s="1"/>
      <c r="J2640" s="1"/>
      <c r="K2640" s="1"/>
    </row>
    <row r="2641" spans="1:11">
      <c r="A2641" s="9">
        <f t="shared" si="132"/>
        <v>2605.9704000000002</v>
      </c>
      <c r="B2641" s="1">
        <v>43.432839999999999</v>
      </c>
      <c r="C2641" s="1">
        <v>37.982999999999997</v>
      </c>
      <c r="D2641" s="1">
        <v>410</v>
      </c>
      <c r="E2641" s="86">
        <f t="shared" si="134"/>
        <v>366.42320272364623</v>
      </c>
      <c r="F2641" s="9">
        <f t="shared" si="133"/>
        <v>18027348953.040436</v>
      </c>
      <c r="G2641" s="1"/>
      <c r="H2641" s="1"/>
      <c r="I2641" s="1"/>
      <c r="J2641" s="1"/>
      <c r="K2641" s="1"/>
    </row>
    <row r="2642" spans="1:11">
      <c r="A2642" s="9">
        <f t="shared" si="132"/>
        <v>2606.9705999999996</v>
      </c>
      <c r="B2642" s="1">
        <v>43.449509999999997</v>
      </c>
      <c r="C2642" s="1">
        <v>38.279000000000003</v>
      </c>
      <c r="D2642" s="1">
        <v>428</v>
      </c>
      <c r="E2642" s="86">
        <f t="shared" si="134"/>
        <v>368.33834097567342</v>
      </c>
      <c r="F2642" s="9">
        <f t="shared" si="133"/>
        <v>18407199135.450325</v>
      </c>
      <c r="G2642" s="1"/>
      <c r="H2642" s="1"/>
      <c r="I2642" s="1"/>
      <c r="J2642" s="1"/>
      <c r="K2642" s="1"/>
    </row>
    <row r="2643" spans="1:11">
      <c r="A2643" s="9">
        <f t="shared" si="132"/>
        <v>2607.9708000000001</v>
      </c>
      <c r="B2643" s="1">
        <v>43.466180000000001</v>
      </c>
      <c r="C2643" s="1">
        <v>37.692</v>
      </c>
      <c r="D2643" s="1">
        <v>382</v>
      </c>
      <c r="E2643" s="86">
        <f t="shared" si="134"/>
        <v>370.21693013139082</v>
      </c>
      <c r="F2643" s="9">
        <f t="shared" si="133"/>
        <v>18785601316.893387</v>
      </c>
      <c r="G2643" s="1"/>
      <c r="H2643" s="1"/>
      <c r="I2643" s="1"/>
      <c r="J2643" s="1"/>
      <c r="K2643" s="1"/>
    </row>
    <row r="2644" spans="1:11">
      <c r="A2644" s="9">
        <f t="shared" si="132"/>
        <v>2608.9704000000002</v>
      </c>
      <c r="B2644" s="1">
        <v>43.482840000000003</v>
      </c>
      <c r="C2644" s="1">
        <v>37.982999999999997</v>
      </c>
      <c r="D2644" s="1">
        <v>428</v>
      </c>
      <c r="E2644" s="86">
        <f t="shared" si="134"/>
        <v>372.18793550589925</v>
      </c>
      <c r="F2644" s="9">
        <f t="shared" si="133"/>
        <v>19188859605.379646</v>
      </c>
      <c r="G2644" s="1"/>
      <c r="H2644" s="1"/>
      <c r="I2644" s="1"/>
      <c r="J2644" s="1"/>
      <c r="K2644" s="1"/>
    </row>
    <row r="2645" spans="1:11">
      <c r="A2645" s="9">
        <f t="shared" si="132"/>
        <v>2609.9706000000001</v>
      </c>
      <c r="B2645" s="1">
        <v>43.499510000000001</v>
      </c>
      <c r="C2645" s="1">
        <v>38.18</v>
      </c>
      <c r="D2645" s="1">
        <v>402</v>
      </c>
      <c r="E2645" s="86">
        <f t="shared" si="134"/>
        <v>374.25655585159933</v>
      </c>
      <c r="F2645" s="9">
        <f t="shared" si="133"/>
        <v>19619036107.278595</v>
      </c>
      <c r="G2645" s="1"/>
      <c r="H2645" s="1"/>
      <c r="I2645" s="1"/>
      <c r="J2645" s="1"/>
      <c r="K2645" s="1"/>
    </row>
    <row r="2646" spans="1:11">
      <c r="A2646" s="9">
        <f t="shared" si="132"/>
        <v>2610.9702000000002</v>
      </c>
      <c r="B2646" s="1">
        <v>43.516170000000002</v>
      </c>
      <c r="C2646" s="1">
        <v>38.378999999999998</v>
      </c>
      <c r="D2646" s="1">
        <v>361</v>
      </c>
      <c r="E2646" s="86">
        <f t="shared" si="134"/>
        <v>376.23374386301475</v>
      </c>
      <c r="F2646" s="9">
        <f t="shared" si="133"/>
        <v>20036920582.345203</v>
      </c>
      <c r="G2646" s="1"/>
      <c r="H2646" s="1"/>
      <c r="I2646" s="1"/>
      <c r="J2646" s="1"/>
      <c r="K2646" s="1"/>
    </row>
    <row r="2647" spans="1:11">
      <c r="A2647" s="9">
        <f t="shared" si="132"/>
        <v>2611.9704000000002</v>
      </c>
      <c r="B2647" s="1">
        <v>43.53284</v>
      </c>
      <c r="C2647" s="1">
        <v>38.378999999999998</v>
      </c>
      <c r="D2647" s="1">
        <v>375</v>
      </c>
      <c r="E2647" s="86">
        <f t="shared" si="134"/>
        <v>378.11730202739824</v>
      </c>
      <c r="F2647" s="9">
        <f t="shared" si="133"/>
        <v>20441191256.061493</v>
      </c>
      <c r="G2647" s="1"/>
      <c r="H2647" s="1"/>
      <c r="I2647" s="1"/>
      <c r="J2647" s="1"/>
      <c r="K2647" s="1"/>
    </row>
    <row r="2648" spans="1:11">
      <c r="A2648" s="9">
        <f t="shared" si="132"/>
        <v>2612.9705999999996</v>
      </c>
      <c r="B2648" s="1">
        <v>43.549509999999998</v>
      </c>
      <c r="C2648" s="1">
        <v>38.478999999999999</v>
      </c>
      <c r="D2648" s="1">
        <v>412</v>
      </c>
      <c r="E2648" s="86">
        <f t="shared" si="134"/>
        <v>379.93289417913684</v>
      </c>
      <c r="F2648" s="9">
        <f t="shared" si="133"/>
        <v>20836634978.69593</v>
      </c>
      <c r="G2648" s="1"/>
      <c r="H2648" s="1"/>
      <c r="I2648" s="1"/>
      <c r="J2648" s="1"/>
      <c r="K2648" s="1"/>
    </row>
    <row r="2649" spans="1:11">
      <c r="A2649" s="9">
        <f t="shared" si="132"/>
        <v>2613.9701999999997</v>
      </c>
      <c r="B2649" s="1">
        <v>43.56617</v>
      </c>
      <c r="C2649" s="1">
        <v>38.58</v>
      </c>
      <c r="D2649" s="1">
        <v>391</v>
      </c>
      <c r="E2649" s="86">
        <f t="shared" si="134"/>
        <v>381.61805616535707</v>
      </c>
      <c r="F2649" s="9">
        <f t="shared" si="133"/>
        <v>21208778684.389935</v>
      </c>
      <c r="G2649" s="1"/>
      <c r="H2649" s="1"/>
      <c r="I2649" s="1"/>
      <c r="J2649" s="1"/>
      <c r="K2649" s="1"/>
    </row>
    <row r="2650" spans="1:11">
      <c r="A2650" s="9">
        <f t="shared" si="132"/>
        <v>2614.9703999999997</v>
      </c>
      <c r="B2650" s="1">
        <v>43.582839999999997</v>
      </c>
      <c r="C2650" s="1">
        <v>38.58</v>
      </c>
      <c r="D2650" s="1">
        <v>428</v>
      </c>
      <c r="E2650" s="86">
        <f t="shared" si="134"/>
        <v>383.37051338340655</v>
      </c>
      <c r="F2650" s="9">
        <f t="shared" si="133"/>
        <v>21601048188.0396</v>
      </c>
      <c r="G2650" s="1"/>
      <c r="H2650" s="1"/>
      <c r="I2650" s="1"/>
      <c r="J2650" s="1"/>
      <c r="K2650" s="1"/>
    </row>
    <row r="2651" spans="1:11">
      <c r="A2651" s="9">
        <f t="shared" si="132"/>
        <v>2615.9706000000001</v>
      </c>
      <c r="B2651" s="1">
        <v>43.599510000000002</v>
      </c>
      <c r="C2651" s="1">
        <v>38.680999999999997</v>
      </c>
      <c r="D2651" s="1">
        <v>469</v>
      </c>
      <c r="E2651" s="86">
        <f t="shared" si="134"/>
        <v>385.40047389237526</v>
      </c>
      <c r="F2651" s="9">
        <f t="shared" si="133"/>
        <v>22062208131.054993</v>
      </c>
      <c r="G2651" s="1"/>
      <c r="H2651" s="1"/>
      <c r="I2651" s="1"/>
      <c r="J2651" s="1"/>
      <c r="K2651" s="1"/>
    </row>
    <row r="2652" spans="1:11">
      <c r="A2652" s="9">
        <f t="shared" si="132"/>
        <v>2616.9701999999997</v>
      </c>
      <c r="B2652" s="1">
        <v>43.616169999999997</v>
      </c>
      <c r="C2652" s="1">
        <v>38.884999999999998</v>
      </c>
      <c r="D2652" s="1">
        <v>417</v>
      </c>
      <c r="E2652" s="86">
        <f t="shared" si="134"/>
        <v>387.36966820834641</v>
      </c>
      <c r="F2652" s="9">
        <f t="shared" si="133"/>
        <v>22516581008.004105</v>
      </c>
      <c r="G2652" s="1"/>
      <c r="H2652" s="1"/>
      <c r="I2652" s="1"/>
      <c r="J2652" s="1"/>
      <c r="K2652" s="1"/>
    </row>
    <row r="2653" spans="1:11">
      <c r="A2653" s="9">
        <f t="shared" si="132"/>
        <v>2617.9704000000002</v>
      </c>
      <c r="B2653" s="1">
        <v>43.632840000000002</v>
      </c>
      <c r="C2653" s="1">
        <v>38.988</v>
      </c>
      <c r="D2653" s="1">
        <v>374</v>
      </c>
      <c r="E2653" s="86">
        <f t="shared" si="134"/>
        <v>388.75969373078129</v>
      </c>
      <c r="F2653" s="9">
        <f t="shared" si="133"/>
        <v>22841516022.502327</v>
      </c>
      <c r="G2653" s="1"/>
      <c r="H2653" s="1"/>
      <c r="I2653" s="1"/>
      <c r="J2653" s="1"/>
      <c r="K2653" s="1"/>
    </row>
    <row r="2654" spans="1:11">
      <c r="A2654" s="9">
        <f t="shared" si="132"/>
        <v>2618.9700000000003</v>
      </c>
      <c r="B2654" s="1">
        <v>43.649500000000003</v>
      </c>
      <c r="C2654" s="1">
        <v>39.831000000000003</v>
      </c>
      <c r="D2654" s="1">
        <v>352</v>
      </c>
      <c r="E2654" s="86">
        <f t="shared" si="134"/>
        <v>389.94433267456736</v>
      </c>
      <c r="F2654" s="9">
        <f t="shared" si="133"/>
        <v>23121204307.433083</v>
      </c>
      <c r="G2654" s="1"/>
      <c r="H2654" s="1"/>
      <c r="I2654" s="1"/>
      <c r="J2654" s="1"/>
      <c r="K2654" s="1"/>
    </row>
    <row r="2655" spans="1:11">
      <c r="A2655" s="9">
        <f t="shared" si="132"/>
        <v>2619.9702000000002</v>
      </c>
      <c r="B2655" s="1">
        <v>43.666170000000001</v>
      </c>
      <c r="C2655" s="1">
        <v>39.405000000000001</v>
      </c>
      <c r="D2655" s="1">
        <v>344</v>
      </c>
      <c r="E2655" s="86">
        <f t="shared" si="134"/>
        <v>390.81015323806218</v>
      </c>
      <c r="F2655" s="9">
        <f t="shared" si="133"/>
        <v>23327239733.094231</v>
      </c>
      <c r="G2655" s="1"/>
      <c r="H2655" s="1"/>
      <c r="I2655" s="1"/>
      <c r="J2655" s="1"/>
      <c r="K2655" s="1"/>
    </row>
    <row r="2656" spans="1:11">
      <c r="A2656" s="9">
        <f t="shared" si="132"/>
        <v>2620.9704000000002</v>
      </c>
      <c r="B2656" s="1">
        <v>43.682839999999999</v>
      </c>
      <c r="C2656" s="1">
        <v>40.048000000000002</v>
      </c>
      <c r="D2656" s="1">
        <v>361</v>
      </c>
      <c r="E2656" s="86">
        <f t="shared" si="134"/>
        <v>391.36937221974972</v>
      </c>
      <c r="F2656" s="9">
        <f t="shared" si="133"/>
        <v>23461044461.648571</v>
      </c>
      <c r="G2656" s="1"/>
      <c r="H2656" s="1"/>
      <c r="I2656" s="1"/>
      <c r="J2656" s="1"/>
      <c r="K2656" s="1"/>
    </row>
    <row r="2657" spans="1:11">
      <c r="A2657" s="9">
        <f t="shared" si="132"/>
        <v>2621.9700000000003</v>
      </c>
      <c r="B2657" s="1">
        <v>43.6995</v>
      </c>
      <c r="C2657" s="1">
        <v>40.488</v>
      </c>
      <c r="D2657" s="1">
        <v>339</v>
      </c>
      <c r="E2657" s="86">
        <f t="shared" si="134"/>
        <v>391.91634358746126</v>
      </c>
      <c r="F2657" s="9">
        <f t="shared" si="133"/>
        <v>23592474740.455669</v>
      </c>
      <c r="G2657" s="1"/>
      <c r="H2657" s="1"/>
      <c r="I2657" s="1"/>
      <c r="J2657" s="1"/>
      <c r="K2657" s="1"/>
    </row>
    <row r="2658" spans="1:11">
      <c r="A2658" s="9">
        <f t="shared" si="132"/>
        <v>2622.9701999999997</v>
      </c>
      <c r="B2658" s="1">
        <v>43.716169999999998</v>
      </c>
      <c r="C2658" s="1">
        <v>40.156999999999996</v>
      </c>
      <c r="D2658" s="1">
        <v>287</v>
      </c>
      <c r="E2658" s="86">
        <f t="shared" si="134"/>
        <v>392.13508638842575</v>
      </c>
      <c r="F2658" s="9">
        <f t="shared" si="133"/>
        <v>23645190134.928429</v>
      </c>
      <c r="G2658" s="1"/>
      <c r="H2658" s="1"/>
      <c r="I2658" s="1"/>
      <c r="J2658" s="1"/>
      <c r="K2658" s="1"/>
    </row>
    <row r="2659" spans="1:11">
      <c r="A2659" s="9">
        <f t="shared" si="132"/>
        <v>2623.9704000000002</v>
      </c>
      <c r="B2659" s="1">
        <v>43.732840000000003</v>
      </c>
      <c r="C2659" s="1">
        <v>40.938000000000002</v>
      </c>
      <c r="D2659" s="1">
        <v>327</v>
      </c>
      <c r="E2659" s="86">
        <f t="shared" si="134"/>
        <v>392.07546435854687</v>
      </c>
      <c r="F2659" s="9">
        <f t="shared" si="133"/>
        <v>23630812918.593033</v>
      </c>
      <c r="G2659" s="1"/>
      <c r="H2659" s="1"/>
      <c r="I2659" s="1"/>
      <c r="J2659" s="1"/>
      <c r="K2659" s="1"/>
    </row>
    <row r="2660" spans="1:11">
      <c r="A2660" s="9">
        <f t="shared" si="132"/>
        <v>2624.97</v>
      </c>
      <c r="B2660" s="1">
        <v>43.749499999999998</v>
      </c>
      <c r="C2660" s="1">
        <v>40.598999999999997</v>
      </c>
      <c r="D2660" s="1">
        <v>313</v>
      </c>
      <c r="E2660" s="86">
        <f t="shared" si="134"/>
        <v>391.64812094635096</v>
      </c>
      <c r="F2660" s="9">
        <f t="shared" si="133"/>
        <v>23527955434.647202</v>
      </c>
      <c r="G2660" s="1"/>
      <c r="H2660" s="1"/>
      <c r="I2660" s="1"/>
      <c r="J2660" s="1"/>
      <c r="K2660" s="1"/>
    </row>
    <row r="2661" spans="1:11">
      <c r="A2661" s="9">
        <f t="shared" ref="A2661:A2724" si="135">B2661*60</f>
        <v>2625.9702000000002</v>
      </c>
      <c r="B2661" s="1">
        <v>43.766170000000002</v>
      </c>
      <c r="C2661" s="1">
        <v>41.281999999999996</v>
      </c>
      <c r="D2661" s="1">
        <v>299</v>
      </c>
      <c r="E2661" s="86">
        <f t="shared" si="134"/>
        <v>390.82595779663166</v>
      </c>
      <c r="F2661" s="9">
        <f t="shared" ref="F2661:F2724" si="136">E2661^4</f>
        <v>23331013423.09058</v>
      </c>
      <c r="G2661" s="1"/>
      <c r="H2661" s="1"/>
      <c r="I2661" s="1"/>
      <c r="J2661" s="1"/>
      <c r="K2661" s="1"/>
    </row>
    <row r="2662" spans="1:11">
      <c r="A2662" s="9">
        <f t="shared" si="135"/>
        <v>2626.9704000000002</v>
      </c>
      <c r="B2662" s="1">
        <v>43.78284</v>
      </c>
      <c r="C2662" s="1">
        <v>41.396999999999998</v>
      </c>
      <c r="D2662" s="1">
        <v>288</v>
      </c>
      <c r="E2662" s="86">
        <f t="shared" si="134"/>
        <v>389.60549950458307</v>
      </c>
      <c r="F2662" s="9">
        <f t="shared" si="136"/>
        <v>23040946433.218208</v>
      </c>
      <c r="G2662" s="1"/>
      <c r="H2662" s="1"/>
      <c r="I2662" s="1"/>
      <c r="J2662" s="1"/>
      <c r="K2662" s="1"/>
    </row>
    <row r="2663" spans="1:11">
      <c r="A2663" s="9">
        <f t="shared" si="135"/>
        <v>2627.9700000000003</v>
      </c>
      <c r="B2663" s="1">
        <v>43.799500000000002</v>
      </c>
      <c r="C2663" s="1">
        <v>41.631</v>
      </c>
      <c r="D2663" s="1">
        <v>379</v>
      </c>
      <c r="E2663" s="86">
        <f t="shared" si="134"/>
        <v>388.35584569653821</v>
      </c>
      <c r="F2663" s="9">
        <f t="shared" si="136"/>
        <v>22746751697.205269</v>
      </c>
      <c r="G2663" s="1"/>
      <c r="H2663" s="1"/>
      <c r="I2663" s="1"/>
      <c r="J2663" s="1"/>
      <c r="K2663" s="1"/>
    </row>
    <row r="2664" spans="1:11">
      <c r="A2664" s="9">
        <f t="shared" si="135"/>
        <v>2628.9701999999997</v>
      </c>
      <c r="B2664" s="1">
        <v>43.81617</v>
      </c>
      <c r="C2664" s="1">
        <v>41.396999999999998</v>
      </c>
      <c r="D2664" s="1">
        <v>272</v>
      </c>
      <c r="E2664" s="86">
        <f t="shared" si="134"/>
        <v>386.81154987372759</v>
      </c>
      <c r="F2664" s="9">
        <f t="shared" si="136"/>
        <v>22387094531.707989</v>
      </c>
      <c r="G2664" s="1"/>
      <c r="H2664" s="1"/>
      <c r="I2664" s="1"/>
      <c r="J2664" s="1"/>
      <c r="K2664" s="1"/>
    </row>
    <row r="2665" spans="1:11">
      <c r="A2665" s="9">
        <f t="shared" si="135"/>
        <v>2629.9703999999997</v>
      </c>
      <c r="B2665" s="1">
        <v>43.832839999999997</v>
      </c>
      <c r="C2665" s="1">
        <v>41.165999999999997</v>
      </c>
      <c r="D2665" s="1">
        <v>371</v>
      </c>
      <c r="E2665" s="86">
        <f t="shared" si="134"/>
        <v>385.39219988344087</v>
      </c>
      <c r="F2665" s="9">
        <f t="shared" si="136"/>
        <v>22060313613.105713</v>
      </c>
      <c r="G2665" s="1"/>
      <c r="H2665" s="1"/>
      <c r="I2665" s="1"/>
      <c r="J2665" s="1"/>
      <c r="K2665" s="1"/>
    </row>
    <row r="2666" spans="1:11">
      <c r="A2666" s="9">
        <f t="shared" si="135"/>
        <v>2630.97</v>
      </c>
      <c r="B2666" s="1">
        <v>43.849499999999999</v>
      </c>
      <c r="C2666" s="1">
        <v>40.823999999999998</v>
      </c>
      <c r="D2666" s="1">
        <v>357</v>
      </c>
      <c r="E2666" s="86">
        <f t="shared" si="134"/>
        <v>383.91895373856079</v>
      </c>
      <c r="F2666" s="9">
        <f t="shared" si="136"/>
        <v>21724921383.006523</v>
      </c>
      <c r="G2666" s="1"/>
      <c r="H2666" s="1"/>
      <c r="I2666" s="1"/>
      <c r="J2666" s="1"/>
      <c r="K2666" s="1"/>
    </row>
    <row r="2667" spans="1:11">
      <c r="A2667" s="9">
        <f t="shared" si="135"/>
        <v>2631.9701999999997</v>
      </c>
      <c r="B2667" s="1">
        <v>43.866169999999997</v>
      </c>
      <c r="C2667" s="1">
        <v>40.598999999999997</v>
      </c>
      <c r="D2667" s="1">
        <v>393</v>
      </c>
      <c r="E2667" s="86">
        <f t="shared" si="134"/>
        <v>382.45134191251765</v>
      </c>
      <c r="F2667" s="9">
        <f t="shared" si="136"/>
        <v>21394628824.325706</v>
      </c>
      <c r="G2667" s="1"/>
      <c r="H2667" s="1"/>
      <c r="I2667" s="1"/>
      <c r="J2667" s="1"/>
      <c r="K2667" s="1"/>
    </row>
    <row r="2668" spans="1:11">
      <c r="A2668" s="9">
        <f t="shared" si="135"/>
        <v>2632.9704000000002</v>
      </c>
      <c r="B2668" s="1">
        <v>43.882840000000002</v>
      </c>
      <c r="C2668" s="1">
        <v>40.598999999999997</v>
      </c>
      <c r="D2668" s="1">
        <v>381</v>
      </c>
      <c r="E2668" s="86">
        <f t="shared" si="134"/>
        <v>381.09354638078554</v>
      </c>
      <c r="F2668" s="9">
        <f t="shared" si="136"/>
        <v>21092418376.146271</v>
      </c>
      <c r="G2668" s="1"/>
      <c r="H2668" s="1"/>
      <c r="I2668" s="1"/>
      <c r="J2668" s="1"/>
      <c r="K2668" s="1"/>
    </row>
    <row r="2669" spans="1:11">
      <c r="A2669" s="9">
        <f t="shared" si="135"/>
        <v>2633.9700000000003</v>
      </c>
      <c r="B2669" s="1">
        <v>43.899500000000003</v>
      </c>
      <c r="C2669" s="1">
        <v>39.831000000000003</v>
      </c>
      <c r="D2669" s="1">
        <v>337</v>
      </c>
      <c r="E2669" s="86">
        <f t="shared" si="134"/>
        <v>379.56019665918666</v>
      </c>
      <c r="F2669" s="9">
        <f t="shared" si="136"/>
        <v>20754995900.197079</v>
      </c>
      <c r="G2669" s="1"/>
      <c r="H2669" s="1"/>
      <c r="I2669" s="1"/>
      <c r="J2669" s="1"/>
      <c r="K2669" s="1"/>
    </row>
    <row r="2670" spans="1:11">
      <c r="A2670" s="9">
        <f t="shared" si="135"/>
        <v>2634.9702000000002</v>
      </c>
      <c r="B2670" s="1">
        <v>43.916170000000001</v>
      </c>
      <c r="C2670" s="1">
        <v>39.939</v>
      </c>
      <c r="D2670" s="1">
        <v>349</v>
      </c>
      <c r="E2670" s="86">
        <f t="shared" si="134"/>
        <v>377.9817199930954</v>
      </c>
      <c r="F2670" s="9">
        <f t="shared" si="136"/>
        <v>20411888518.6604</v>
      </c>
      <c r="G2670" s="1"/>
      <c r="H2670" s="1"/>
      <c r="I2670" s="1"/>
      <c r="J2670" s="1"/>
      <c r="K2670" s="1"/>
    </row>
    <row r="2671" spans="1:11">
      <c r="A2671" s="9">
        <f t="shared" si="135"/>
        <v>2635.9698000000003</v>
      </c>
      <c r="B2671" s="1">
        <v>43.932830000000003</v>
      </c>
      <c r="C2671" s="1">
        <v>40.156999999999996</v>
      </c>
      <c r="D2671" s="1">
        <v>381</v>
      </c>
      <c r="E2671" s="86">
        <f t="shared" si="134"/>
        <v>376.58620307054957</v>
      </c>
      <c r="F2671" s="9">
        <f t="shared" si="136"/>
        <v>20112109236.853233</v>
      </c>
      <c r="G2671" s="1"/>
      <c r="H2671" s="1"/>
      <c r="I2671" s="1"/>
      <c r="J2671" s="1"/>
      <c r="K2671" s="1"/>
    </row>
    <row r="2672" spans="1:11">
      <c r="A2672" s="9">
        <f t="shared" si="135"/>
        <v>2636.9700000000003</v>
      </c>
      <c r="B2672" s="1">
        <v>43.9495</v>
      </c>
      <c r="C2672" s="1">
        <v>40.048000000000002</v>
      </c>
      <c r="D2672" s="1">
        <v>380</v>
      </c>
      <c r="E2672" s="86">
        <f t="shared" si="134"/>
        <v>375.31341821896882</v>
      </c>
      <c r="F2672" s="9">
        <f t="shared" si="136"/>
        <v>19841585209.143814</v>
      </c>
      <c r="G2672" s="1"/>
      <c r="H2672" s="1"/>
      <c r="I2672" s="1"/>
      <c r="J2672" s="1"/>
      <c r="K2672" s="1"/>
    </row>
    <row r="2673" spans="1:11">
      <c r="A2673" s="9">
        <f t="shared" si="135"/>
        <v>2637.9701999999997</v>
      </c>
      <c r="B2673" s="1">
        <v>43.966169999999998</v>
      </c>
      <c r="C2673" s="1">
        <v>40.156999999999996</v>
      </c>
      <c r="D2673" s="1">
        <v>358</v>
      </c>
      <c r="E2673" s="86">
        <f t="shared" si="134"/>
        <v>373.97238604827891</v>
      </c>
      <c r="F2673" s="9">
        <f t="shared" si="136"/>
        <v>19559517672.37669</v>
      </c>
      <c r="G2673" s="1"/>
      <c r="H2673" s="1"/>
      <c r="I2673" s="1"/>
      <c r="J2673" s="1"/>
      <c r="K2673" s="1"/>
    </row>
    <row r="2674" spans="1:11">
      <c r="A2674" s="9">
        <f t="shared" si="135"/>
        <v>2638.9697999999999</v>
      </c>
      <c r="B2674" s="1">
        <v>43.98283</v>
      </c>
      <c r="C2674" s="1">
        <v>40.156999999999996</v>
      </c>
      <c r="D2674" s="1">
        <v>366</v>
      </c>
      <c r="E2674" s="86">
        <f t="shared" si="134"/>
        <v>372.65758712148823</v>
      </c>
      <c r="F2674" s="9">
        <f t="shared" si="136"/>
        <v>19285898229.940159</v>
      </c>
      <c r="G2674" s="1"/>
      <c r="H2674" s="1"/>
      <c r="I2674" s="1"/>
      <c r="J2674" s="1"/>
      <c r="K2674" s="1"/>
    </row>
    <row r="2675" spans="1:11">
      <c r="A2675" s="9">
        <f t="shared" si="135"/>
        <v>2639.97</v>
      </c>
      <c r="B2675" s="1">
        <v>43.999499999999998</v>
      </c>
      <c r="C2675" s="1">
        <v>40.156999999999996</v>
      </c>
      <c r="D2675" s="1">
        <v>381</v>
      </c>
      <c r="E2675" s="86">
        <f t="shared" si="134"/>
        <v>371.29931118906609</v>
      </c>
      <c r="F2675" s="9">
        <f t="shared" si="136"/>
        <v>19006255983.220821</v>
      </c>
      <c r="G2675" s="1"/>
      <c r="H2675" s="1"/>
      <c r="I2675" s="1"/>
      <c r="J2675" s="1"/>
      <c r="K2675" s="1"/>
    </row>
    <row r="2676" spans="1:11">
      <c r="A2676" s="9">
        <f t="shared" si="135"/>
        <v>2640.9702000000002</v>
      </c>
      <c r="B2676" s="1">
        <v>44.016170000000002</v>
      </c>
      <c r="C2676" s="1">
        <v>39.831000000000003</v>
      </c>
      <c r="D2676" s="1">
        <v>404</v>
      </c>
      <c r="E2676" s="86">
        <f t="shared" si="134"/>
        <v>369.84551802067637</v>
      </c>
      <c r="F2676" s="9">
        <f t="shared" si="136"/>
        <v>18710329694.199333</v>
      </c>
      <c r="G2676" s="1"/>
      <c r="H2676" s="1"/>
      <c r="I2676" s="1"/>
      <c r="J2676" s="1"/>
      <c r="K2676" s="1"/>
    </row>
    <row r="2677" spans="1:11">
      <c r="A2677" s="9">
        <f t="shared" si="135"/>
        <v>2641.9697999999999</v>
      </c>
      <c r="B2677" s="1">
        <v>44.032829999999997</v>
      </c>
      <c r="C2677" s="1">
        <v>39.616999999999997</v>
      </c>
      <c r="D2677" s="1">
        <v>402</v>
      </c>
      <c r="E2677" s="86">
        <f t="shared" si="134"/>
        <v>368.45740124985508</v>
      </c>
      <c r="F2677" s="9">
        <f t="shared" si="136"/>
        <v>18431010167.333179</v>
      </c>
      <c r="G2677" s="1"/>
      <c r="H2677" s="1"/>
      <c r="I2677" s="1"/>
      <c r="J2677" s="1"/>
      <c r="K2677" s="1"/>
    </row>
    <row r="2678" spans="1:11">
      <c r="A2678" s="9">
        <f t="shared" si="135"/>
        <v>2642.9700000000003</v>
      </c>
      <c r="B2678" s="1">
        <v>44.049500000000002</v>
      </c>
      <c r="C2678" s="1">
        <v>39.405000000000001</v>
      </c>
      <c r="D2678" s="1">
        <v>418</v>
      </c>
      <c r="E2678" s="86">
        <f t="shared" si="134"/>
        <v>367.31144730755852</v>
      </c>
      <c r="F2678" s="9">
        <f t="shared" si="136"/>
        <v>18202785590.658211</v>
      </c>
      <c r="G2678" s="1"/>
      <c r="H2678" s="1"/>
      <c r="I2678" s="1"/>
      <c r="J2678" s="1"/>
      <c r="K2678" s="1"/>
    </row>
    <row r="2679" spans="1:11">
      <c r="A2679" s="9">
        <f t="shared" si="135"/>
        <v>2643.9701999999997</v>
      </c>
      <c r="B2679" s="1">
        <v>44.06617</v>
      </c>
      <c r="C2679" s="1">
        <v>39.299999999999997</v>
      </c>
      <c r="D2679" s="1">
        <v>421</v>
      </c>
      <c r="E2679" s="86">
        <f t="shared" si="134"/>
        <v>366.46595136082323</v>
      </c>
      <c r="F2679" s="9">
        <f t="shared" si="136"/>
        <v>18035763043.249771</v>
      </c>
      <c r="G2679" s="1"/>
      <c r="H2679" s="1"/>
      <c r="I2679" s="1"/>
      <c r="J2679" s="1"/>
      <c r="K2679" s="1"/>
    </row>
    <row r="2680" spans="1:11">
      <c r="A2680" s="9">
        <f t="shared" si="135"/>
        <v>2644.9697999999999</v>
      </c>
      <c r="B2680" s="1">
        <v>44.082830000000001</v>
      </c>
      <c r="C2680" s="1">
        <v>39.195</v>
      </c>
      <c r="D2680" s="1">
        <v>427</v>
      </c>
      <c r="E2680" s="86">
        <f t="shared" si="134"/>
        <v>365.94087817922144</v>
      </c>
      <c r="F2680" s="9">
        <f t="shared" si="136"/>
        <v>17932618271.146152</v>
      </c>
      <c r="G2680" s="1"/>
      <c r="H2680" s="1"/>
      <c r="I2680" s="1"/>
      <c r="J2680" s="1"/>
      <c r="K2680" s="1"/>
    </row>
    <row r="2681" spans="1:11">
      <c r="A2681" s="9">
        <f t="shared" si="135"/>
        <v>2645.97</v>
      </c>
      <c r="B2681" s="1">
        <v>44.099499999999999</v>
      </c>
      <c r="C2681" s="1">
        <v>38.988</v>
      </c>
      <c r="D2681" s="1">
        <v>421</v>
      </c>
      <c r="E2681" s="86">
        <f t="shared" si="134"/>
        <v>365.64081062697363</v>
      </c>
      <c r="F2681" s="9">
        <f t="shared" si="136"/>
        <v>17873872366.884556</v>
      </c>
      <c r="G2681" s="1"/>
      <c r="H2681" s="1"/>
      <c r="I2681" s="1"/>
      <c r="J2681" s="1"/>
      <c r="K2681" s="1"/>
    </row>
    <row r="2682" spans="1:11">
      <c r="A2682" s="9">
        <f t="shared" si="135"/>
        <v>2646.9701999999997</v>
      </c>
      <c r="B2682" s="1">
        <v>44.116169999999997</v>
      </c>
      <c r="C2682" s="1">
        <v>38.783000000000001</v>
      </c>
      <c r="D2682" s="1">
        <v>390</v>
      </c>
      <c r="E2682" s="86">
        <f t="shared" si="134"/>
        <v>365.52074827105258</v>
      </c>
      <c r="F2682" s="9">
        <f t="shared" si="136"/>
        <v>17850407563.071991</v>
      </c>
      <c r="G2682" s="1"/>
      <c r="H2682" s="1"/>
      <c r="I2682" s="1"/>
      <c r="J2682" s="1"/>
      <c r="K2682" s="1"/>
    </row>
    <row r="2683" spans="1:11">
      <c r="A2683" s="9">
        <f t="shared" si="135"/>
        <v>2647.9697999999999</v>
      </c>
      <c r="B2683" s="1">
        <v>44.132829999999998</v>
      </c>
      <c r="C2683" s="1">
        <v>38.18</v>
      </c>
      <c r="D2683" s="1">
        <v>330</v>
      </c>
      <c r="E2683" s="86">
        <f t="shared" si="134"/>
        <v>365.54222917327928</v>
      </c>
      <c r="F2683" s="9">
        <f t="shared" si="136"/>
        <v>17854604059.866539</v>
      </c>
      <c r="G2683" s="1"/>
      <c r="H2683" s="1"/>
      <c r="I2683" s="1"/>
      <c r="J2683" s="1"/>
      <c r="K2683" s="1"/>
    </row>
    <row r="2684" spans="1:11">
      <c r="A2684" s="9">
        <f t="shared" si="135"/>
        <v>2648.9700000000003</v>
      </c>
      <c r="B2684" s="1">
        <v>44.149500000000003</v>
      </c>
      <c r="C2684" s="1">
        <v>37.787999999999997</v>
      </c>
      <c r="D2684" s="1">
        <v>398</v>
      </c>
      <c r="E2684" s="86">
        <f t="shared" si="134"/>
        <v>365.7805192368732</v>
      </c>
      <c r="F2684" s="9">
        <f t="shared" si="136"/>
        <v>17901205917.823612</v>
      </c>
      <c r="G2684" s="1"/>
      <c r="H2684" s="1"/>
      <c r="I2684" s="1"/>
      <c r="J2684" s="1"/>
      <c r="K2684" s="1"/>
    </row>
    <row r="2685" spans="1:11">
      <c r="A2685" s="9">
        <f t="shared" si="135"/>
        <v>2649.9695999999999</v>
      </c>
      <c r="B2685" s="1">
        <v>44.166159999999998</v>
      </c>
      <c r="C2685" s="1">
        <v>37.405000000000001</v>
      </c>
      <c r="D2685" s="1">
        <v>383</v>
      </c>
      <c r="E2685" s="86">
        <f t="shared" ref="E2685:E2748" si="137">(AVERAGE(D2661:D2685)-E2684)*(2/(1+25))+E2684</f>
        <v>366.21586391095985</v>
      </c>
      <c r="F2685" s="9">
        <f t="shared" si="136"/>
        <v>17986580816.104511</v>
      </c>
      <c r="G2685" s="1"/>
      <c r="H2685" s="1"/>
      <c r="I2685" s="1"/>
      <c r="J2685" s="1"/>
      <c r="K2685" s="1"/>
    </row>
    <row r="2686" spans="1:11">
      <c r="A2686" s="9">
        <f t="shared" si="135"/>
        <v>2650.9698000000003</v>
      </c>
      <c r="B2686" s="1">
        <v>44.182830000000003</v>
      </c>
      <c r="C2686" s="1">
        <v>37.31</v>
      </c>
      <c r="D2686" s="1">
        <v>319</v>
      </c>
      <c r="E2686" s="86">
        <f t="shared" si="137"/>
        <v>366.67925899473215</v>
      </c>
      <c r="F2686" s="9">
        <f t="shared" si="136"/>
        <v>18077791790.430233</v>
      </c>
      <c r="G2686" s="1"/>
      <c r="H2686" s="1"/>
      <c r="I2686" s="1"/>
      <c r="J2686" s="1"/>
      <c r="K2686" s="1"/>
    </row>
    <row r="2687" spans="1:11">
      <c r="A2687" s="9">
        <f t="shared" si="135"/>
        <v>2651.9700000000003</v>
      </c>
      <c r="B2687" s="1">
        <v>44.1995</v>
      </c>
      <c r="C2687" s="1">
        <v>37.122</v>
      </c>
      <c r="D2687" s="1">
        <v>398</v>
      </c>
      <c r="E2687" s="86">
        <f t="shared" si="137"/>
        <v>367.44546984129124</v>
      </c>
      <c r="F2687" s="9">
        <f t="shared" si="136"/>
        <v>18229367054.435417</v>
      </c>
      <c r="G2687" s="1"/>
      <c r="H2687" s="1"/>
      <c r="I2687" s="1"/>
      <c r="J2687" s="1"/>
      <c r="K2687" s="1"/>
    </row>
    <row r="2688" spans="1:11">
      <c r="A2688" s="9">
        <f t="shared" si="135"/>
        <v>2652.9696000000004</v>
      </c>
      <c r="B2688" s="1">
        <v>44.216160000000002</v>
      </c>
      <c r="C2688" s="1">
        <v>37.122</v>
      </c>
      <c r="D2688" s="1">
        <v>370</v>
      </c>
      <c r="E2688" s="86">
        <f t="shared" si="137"/>
        <v>368.12504908426882</v>
      </c>
      <c r="F2688" s="9">
        <f t="shared" si="136"/>
        <v>18364600285.512142</v>
      </c>
      <c r="G2688" s="1"/>
      <c r="H2688" s="1"/>
      <c r="I2688" s="1"/>
      <c r="J2688" s="1"/>
      <c r="K2688" s="1"/>
    </row>
    <row r="2689" spans="1:11">
      <c r="A2689" s="9">
        <f t="shared" si="135"/>
        <v>2653.9697999999999</v>
      </c>
      <c r="B2689" s="1">
        <v>44.23283</v>
      </c>
      <c r="C2689" s="1">
        <v>36.936</v>
      </c>
      <c r="D2689" s="1">
        <v>406</v>
      </c>
      <c r="E2689" s="86">
        <f t="shared" si="137"/>
        <v>369.16466069317124</v>
      </c>
      <c r="F2689" s="9">
        <f t="shared" si="136"/>
        <v>18572932536.319897</v>
      </c>
      <c r="G2689" s="1"/>
      <c r="H2689" s="1"/>
      <c r="I2689" s="1"/>
      <c r="J2689" s="1"/>
      <c r="K2689" s="1"/>
    </row>
    <row r="2690" spans="1:11">
      <c r="A2690" s="9">
        <f t="shared" si="135"/>
        <v>2654.97</v>
      </c>
      <c r="B2690" s="1">
        <v>44.249499999999998</v>
      </c>
      <c r="C2690" s="1">
        <v>37.31</v>
      </c>
      <c r="D2690" s="1">
        <v>421</v>
      </c>
      <c r="E2690" s="86">
        <f t="shared" si="137"/>
        <v>370.27814833215808</v>
      </c>
      <c r="F2690" s="9">
        <f t="shared" si="136"/>
        <v>18798029770.568588</v>
      </c>
      <c r="G2690" s="1"/>
      <c r="H2690" s="1"/>
      <c r="I2690" s="1"/>
      <c r="J2690" s="1"/>
      <c r="K2690" s="1"/>
    </row>
    <row r="2691" spans="1:11">
      <c r="A2691" s="9">
        <f t="shared" si="135"/>
        <v>2655.9695999999999</v>
      </c>
      <c r="B2691" s="1">
        <v>44.266159999999999</v>
      </c>
      <c r="C2691" s="1">
        <v>37.122</v>
      </c>
      <c r="D2691" s="1">
        <v>349</v>
      </c>
      <c r="E2691" s="86">
        <f t="shared" si="137"/>
        <v>371.28136769122284</v>
      </c>
      <c r="F2691" s="9">
        <f t="shared" si="136"/>
        <v>19002582246.350456</v>
      </c>
      <c r="G2691" s="1"/>
      <c r="H2691" s="1"/>
      <c r="I2691" s="1"/>
      <c r="J2691" s="1"/>
      <c r="K2691" s="1"/>
    </row>
    <row r="2692" spans="1:11">
      <c r="A2692" s="9">
        <f t="shared" si="135"/>
        <v>2656.9697999999999</v>
      </c>
      <c r="B2692" s="1">
        <v>44.282829999999997</v>
      </c>
      <c r="C2692" s="1">
        <v>36.569000000000003</v>
      </c>
      <c r="D2692" s="1">
        <v>461</v>
      </c>
      <c r="E2692" s="86">
        <f t="shared" si="137"/>
        <v>372.41664709959031</v>
      </c>
      <c r="F2692" s="9">
        <f t="shared" si="136"/>
        <v>19236069750.953129</v>
      </c>
      <c r="G2692" s="1"/>
      <c r="H2692" s="1"/>
      <c r="I2692" s="1"/>
      <c r="J2692" s="1"/>
      <c r="K2692" s="1"/>
    </row>
    <row r="2693" spans="1:11">
      <c r="A2693" s="9">
        <f t="shared" si="135"/>
        <v>2657.9700000000003</v>
      </c>
      <c r="B2693" s="1">
        <v>44.299500000000002</v>
      </c>
      <c r="C2693" s="1">
        <v>36.659999999999997</v>
      </c>
      <c r="D2693" s="1">
        <v>393</v>
      </c>
      <c r="E2693" s="86">
        <f t="shared" si="137"/>
        <v>373.50152039962182</v>
      </c>
      <c r="F2693" s="9">
        <f t="shared" si="136"/>
        <v>19461194633.154564</v>
      </c>
      <c r="G2693" s="1"/>
      <c r="H2693" s="1"/>
      <c r="I2693" s="1"/>
      <c r="J2693" s="1"/>
      <c r="K2693" s="1"/>
    </row>
    <row r="2694" spans="1:11">
      <c r="A2694" s="9">
        <f t="shared" si="135"/>
        <v>2658.9696000000004</v>
      </c>
      <c r="B2694" s="1">
        <v>44.316160000000004</v>
      </c>
      <c r="C2694" s="1">
        <v>35.945</v>
      </c>
      <c r="D2694" s="1">
        <v>443</v>
      </c>
      <c r="E2694" s="86">
        <f t="shared" si="137"/>
        <v>374.82909575349709</v>
      </c>
      <c r="F2694" s="9">
        <f t="shared" si="136"/>
        <v>19739365147.487038</v>
      </c>
      <c r="G2694" s="1"/>
      <c r="H2694" s="1"/>
      <c r="I2694" s="1"/>
      <c r="J2694" s="1"/>
      <c r="K2694" s="1"/>
    </row>
    <row r="2695" spans="1:11">
      <c r="A2695" s="9">
        <f t="shared" si="135"/>
        <v>2659.9697999999999</v>
      </c>
      <c r="B2695" s="1">
        <v>44.332830000000001</v>
      </c>
      <c r="C2695" s="1">
        <v>35.427</v>
      </c>
      <c r="D2695" s="1">
        <v>379</v>
      </c>
      <c r="E2695" s="86">
        <f t="shared" si="137"/>
        <v>376.14685761861267</v>
      </c>
      <c r="F2695" s="9">
        <f t="shared" si="136"/>
        <v>20018417937.841316</v>
      </c>
      <c r="G2695" s="1"/>
      <c r="H2695" s="1"/>
      <c r="I2695" s="1"/>
      <c r="J2695" s="1"/>
      <c r="K2695" s="1"/>
    </row>
    <row r="2696" spans="1:11">
      <c r="A2696" s="9">
        <f t="shared" si="135"/>
        <v>2660.9694</v>
      </c>
      <c r="B2696" s="1">
        <v>44.349490000000003</v>
      </c>
      <c r="C2696" s="1">
        <v>35.597999999999999</v>
      </c>
      <c r="D2696" s="1">
        <v>435</v>
      </c>
      <c r="E2696" s="86">
        <f t="shared" si="137"/>
        <v>377.52940703256553</v>
      </c>
      <c r="F2696" s="9">
        <f t="shared" si="136"/>
        <v>20314359964.275883</v>
      </c>
      <c r="G2696" s="1"/>
      <c r="H2696" s="1"/>
      <c r="I2696" s="1"/>
      <c r="J2696" s="1"/>
      <c r="K2696" s="1"/>
    </row>
    <row r="2697" spans="1:11">
      <c r="A2697" s="9">
        <f t="shared" si="135"/>
        <v>2661.9695999999999</v>
      </c>
      <c r="B2697" s="1">
        <v>44.366160000000001</v>
      </c>
      <c r="C2697" s="1">
        <v>35.341999999999999</v>
      </c>
      <c r="D2697" s="1">
        <v>332</v>
      </c>
      <c r="E2697" s="86">
        <f t="shared" si="137"/>
        <v>378.65791418390666</v>
      </c>
      <c r="F2697" s="9">
        <f t="shared" si="136"/>
        <v>20558345152.032631</v>
      </c>
      <c r="G2697" s="1"/>
      <c r="H2697" s="1"/>
      <c r="I2697" s="1"/>
      <c r="J2697" s="1"/>
      <c r="K2697" s="1"/>
    </row>
    <row r="2698" spans="1:11">
      <c r="A2698" s="9">
        <f t="shared" si="135"/>
        <v>2662.9697999999999</v>
      </c>
      <c r="B2698" s="1">
        <v>44.382829999999998</v>
      </c>
      <c r="C2698" s="1">
        <v>35.597999999999999</v>
      </c>
      <c r="D2698" s="1">
        <v>398</v>
      </c>
      <c r="E2698" s="86">
        <f t="shared" si="137"/>
        <v>379.82269001591385</v>
      </c>
      <c r="F2698" s="9">
        <f t="shared" si="136"/>
        <v>20812469816.343479</v>
      </c>
      <c r="G2698" s="1"/>
      <c r="H2698" s="1"/>
      <c r="I2698" s="1"/>
      <c r="J2698" s="1"/>
      <c r="K2698" s="1"/>
    </row>
    <row r="2699" spans="1:11">
      <c r="A2699" s="9">
        <f t="shared" si="135"/>
        <v>2663.9694</v>
      </c>
      <c r="B2699" s="1">
        <v>44.39949</v>
      </c>
      <c r="C2699" s="1">
        <v>36.033000000000001</v>
      </c>
      <c r="D2699" s="1">
        <v>308</v>
      </c>
      <c r="E2699" s="86">
        <f t="shared" si="137"/>
        <v>380.71940616853584</v>
      </c>
      <c r="F2699" s="9">
        <f t="shared" si="136"/>
        <v>21009709988.513691</v>
      </c>
      <c r="G2699" s="1"/>
      <c r="H2699" s="1"/>
      <c r="I2699" s="1"/>
      <c r="J2699" s="1"/>
      <c r="K2699" s="1"/>
    </row>
    <row r="2700" spans="1:11">
      <c r="A2700" s="9">
        <f t="shared" si="135"/>
        <v>2664.9695999999999</v>
      </c>
      <c r="B2700" s="1">
        <v>44.416159999999998</v>
      </c>
      <c r="C2700" s="1">
        <v>36.936</v>
      </c>
      <c r="D2700" s="1">
        <v>347</v>
      </c>
      <c r="E2700" s="86">
        <f t="shared" si="137"/>
        <v>381.44252877095619</v>
      </c>
      <c r="F2700" s="9">
        <f t="shared" si="136"/>
        <v>21169785204.309078</v>
      </c>
      <c r="G2700" s="1"/>
      <c r="H2700" s="1"/>
      <c r="I2700" s="1"/>
      <c r="J2700" s="1"/>
      <c r="K2700" s="1"/>
    </row>
    <row r="2701" spans="1:11">
      <c r="A2701" s="9">
        <f t="shared" si="135"/>
        <v>2665.9698000000003</v>
      </c>
      <c r="B2701" s="1">
        <v>44.432830000000003</v>
      </c>
      <c r="C2701" s="1">
        <v>37.982999999999997</v>
      </c>
      <c r="D2701" s="1">
        <v>328</v>
      </c>
      <c r="E2701" s="86">
        <f t="shared" si="137"/>
        <v>381.87618040395955</v>
      </c>
      <c r="F2701" s="9">
        <f t="shared" si="136"/>
        <v>21266218909.201233</v>
      </c>
      <c r="G2701" s="1"/>
      <c r="H2701" s="1"/>
      <c r="I2701" s="1"/>
      <c r="J2701" s="1"/>
      <c r="K2701" s="1"/>
    </row>
    <row r="2702" spans="1:11">
      <c r="A2702" s="9">
        <f t="shared" si="135"/>
        <v>2666.9700000000003</v>
      </c>
      <c r="B2702" s="1">
        <v>44.4495</v>
      </c>
      <c r="C2702" s="1">
        <v>38.478999999999999</v>
      </c>
      <c r="D2702" s="1">
        <v>285</v>
      </c>
      <c r="E2702" s="86">
        <f t="shared" si="137"/>
        <v>381.91647421903957</v>
      </c>
      <c r="F2702" s="9">
        <f t="shared" si="136"/>
        <v>21275195983.650459</v>
      </c>
      <c r="G2702" s="1"/>
      <c r="H2702" s="1"/>
      <c r="I2702" s="1"/>
      <c r="J2702" s="1"/>
      <c r="K2702" s="1"/>
    </row>
    <row r="2703" spans="1:11">
      <c r="A2703" s="9">
        <f t="shared" si="135"/>
        <v>2667.9696000000004</v>
      </c>
      <c r="B2703" s="1">
        <v>44.466160000000002</v>
      </c>
      <c r="C2703" s="1">
        <v>38.680999999999997</v>
      </c>
      <c r="D2703" s="1">
        <v>338</v>
      </c>
      <c r="E2703" s="86">
        <f t="shared" si="137"/>
        <v>381.70751466372883</v>
      </c>
      <c r="F2703" s="9">
        <f t="shared" si="136"/>
        <v>21228672635.564507</v>
      </c>
      <c r="G2703" s="1"/>
      <c r="H2703" s="1"/>
      <c r="I2703" s="1"/>
      <c r="J2703" s="1"/>
      <c r="K2703" s="1"/>
    </row>
    <row r="2704" spans="1:11">
      <c r="A2704" s="9">
        <f t="shared" si="135"/>
        <v>2668.9697999999999</v>
      </c>
      <c r="B2704" s="1">
        <v>44.48283</v>
      </c>
      <c r="C2704" s="1">
        <v>38.478999999999999</v>
      </c>
      <c r="D2704" s="1">
        <v>358</v>
      </c>
      <c r="E2704" s="86">
        <f t="shared" si="137"/>
        <v>381.3207827665189</v>
      </c>
      <c r="F2704" s="9">
        <f t="shared" si="136"/>
        <v>21142770879.384857</v>
      </c>
      <c r="G2704" s="1"/>
      <c r="H2704" s="1"/>
      <c r="I2704" s="1"/>
      <c r="J2704" s="1"/>
      <c r="K2704" s="1"/>
    </row>
    <row r="2705" spans="1:11">
      <c r="A2705" s="9">
        <f t="shared" si="135"/>
        <v>2669.9694</v>
      </c>
      <c r="B2705" s="1">
        <v>44.499490000000002</v>
      </c>
      <c r="C2705" s="1">
        <v>38.58</v>
      </c>
      <c r="D2705" s="1">
        <v>312</v>
      </c>
      <c r="E2705" s="86">
        <f t="shared" si="137"/>
        <v>380.6099533229405</v>
      </c>
      <c r="F2705" s="9">
        <f t="shared" si="136"/>
        <v>20985560118.11977</v>
      </c>
      <c r="G2705" s="1"/>
      <c r="H2705" s="1"/>
      <c r="I2705" s="1"/>
      <c r="J2705" s="1"/>
      <c r="K2705" s="1"/>
    </row>
    <row r="2706" spans="1:11">
      <c r="A2706" s="9">
        <f t="shared" si="135"/>
        <v>2670.9695999999999</v>
      </c>
      <c r="B2706" s="1">
        <v>44.516159999999999</v>
      </c>
      <c r="C2706" s="1">
        <v>38.378999999999998</v>
      </c>
      <c r="D2706" s="1">
        <v>267</v>
      </c>
      <c r="E2706" s="86">
        <f t="shared" si="137"/>
        <v>379.47995691348353</v>
      </c>
      <c r="F2706" s="9">
        <f t="shared" si="136"/>
        <v>20737450882.707497</v>
      </c>
      <c r="G2706" s="1"/>
      <c r="H2706" s="1"/>
      <c r="I2706" s="1"/>
      <c r="J2706" s="1"/>
      <c r="K2706" s="1"/>
    </row>
    <row r="2707" spans="1:11">
      <c r="A2707" s="9">
        <f t="shared" si="135"/>
        <v>2671.9697999999999</v>
      </c>
      <c r="B2707" s="1">
        <v>44.532829999999997</v>
      </c>
      <c r="C2707" s="1">
        <v>38.18</v>
      </c>
      <c r="D2707" s="1">
        <v>308</v>
      </c>
      <c r="E2707" s="86">
        <f t="shared" si="137"/>
        <v>378.18457561244634</v>
      </c>
      <c r="F2707" s="9">
        <f t="shared" si="136"/>
        <v>20455742499.810745</v>
      </c>
      <c r="G2707" s="1"/>
      <c r="H2707" s="1"/>
      <c r="I2707" s="1"/>
      <c r="J2707" s="1"/>
      <c r="K2707" s="1"/>
    </row>
    <row r="2708" spans="1:11">
      <c r="A2708" s="9">
        <f t="shared" si="135"/>
        <v>2672.9694</v>
      </c>
      <c r="B2708" s="1">
        <v>44.549489999999999</v>
      </c>
      <c r="C2708" s="1">
        <v>38.18</v>
      </c>
      <c r="D2708" s="1">
        <v>319</v>
      </c>
      <c r="E2708" s="86">
        <f t="shared" si="137"/>
        <v>376.95499287302738</v>
      </c>
      <c r="F2708" s="9">
        <f t="shared" si="136"/>
        <v>20191007966.809071</v>
      </c>
      <c r="G2708" s="1"/>
      <c r="H2708" s="1"/>
      <c r="I2708" s="1"/>
      <c r="J2708" s="1"/>
      <c r="K2708" s="1"/>
    </row>
    <row r="2709" spans="1:11">
      <c r="A2709" s="9">
        <f t="shared" si="135"/>
        <v>2673.9696000000004</v>
      </c>
      <c r="B2709" s="1">
        <v>44.566160000000004</v>
      </c>
      <c r="C2709" s="1">
        <v>38.279000000000003</v>
      </c>
      <c r="D2709" s="1">
        <v>309</v>
      </c>
      <c r="E2709" s="86">
        <f t="shared" si="137"/>
        <v>375.54614726740988</v>
      </c>
      <c r="F2709" s="9">
        <f t="shared" si="136"/>
        <v>19890845479.744671</v>
      </c>
      <c r="G2709" s="1"/>
      <c r="H2709" s="1"/>
      <c r="I2709" s="1"/>
      <c r="J2709" s="1"/>
      <c r="K2709" s="1"/>
    </row>
    <row r="2710" spans="1:11">
      <c r="A2710" s="9">
        <f t="shared" si="135"/>
        <v>2674.9692</v>
      </c>
      <c r="B2710" s="1">
        <v>44.582819999999998</v>
      </c>
      <c r="C2710" s="1">
        <v>38.478999999999999</v>
      </c>
      <c r="D2710" s="1">
        <v>380</v>
      </c>
      <c r="E2710" s="86">
        <f t="shared" si="137"/>
        <v>374.23644363145524</v>
      </c>
      <c r="F2710" s="9">
        <f t="shared" si="136"/>
        <v>19614819207.813164</v>
      </c>
      <c r="G2710" s="1"/>
      <c r="H2710" s="1"/>
      <c r="I2710" s="1"/>
      <c r="J2710" s="1"/>
      <c r="K2710" s="1"/>
    </row>
    <row r="2711" spans="1:11">
      <c r="A2711" s="9">
        <f t="shared" si="135"/>
        <v>2675.9694</v>
      </c>
      <c r="B2711" s="1">
        <v>44.599490000000003</v>
      </c>
      <c r="C2711" s="1">
        <v>38.884999999999998</v>
      </c>
      <c r="D2711" s="1">
        <v>347</v>
      </c>
      <c r="E2711" s="86">
        <f t="shared" si="137"/>
        <v>373.11364027518948</v>
      </c>
      <c r="F2711" s="9">
        <f t="shared" si="136"/>
        <v>19380478925.062305</v>
      </c>
      <c r="G2711" s="1"/>
      <c r="H2711" s="1"/>
      <c r="I2711" s="1"/>
      <c r="J2711" s="1"/>
      <c r="K2711" s="1"/>
    </row>
    <row r="2712" spans="1:11">
      <c r="A2712" s="9">
        <f t="shared" si="135"/>
        <v>2676.9695999999999</v>
      </c>
      <c r="B2712" s="1">
        <v>44.616160000000001</v>
      </c>
      <c r="C2712" s="1">
        <v>38.783000000000001</v>
      </c>
      <c r="D2712" s="1">
        <v>233</v>
      </c>
      <c r="E2712" s="86">
        <f t="shared" si="137"/>
        <v>371.5695141001749</v>
      </c>
      <c r="F2712" s="9">
        <f t="shared" si="136"/>
        <v>19061641534.88142</v>
      </c>
      <c r="G2712" s="1"/>
      <c r="H2712" s="1"/>
      <c r="I2712" s="1"/>
      <c r="J2712" s="1"/>
      <c r="K2712" s="1"/>
    </row>
    <row r="2713" spans="1:11">
      <c r="A2713" s="9">
        <f t="shared" si="135"/>
        <v>2677.9692</v>
      </c>
      <c r="B2713" s="1">
        <v>44.632820000000002</v>
      </c>
      <c r="C2713" s="1">
        <v>38.279000000000003</v>
      </c>
      <c r="D2713" s="1">
        <v>284</v>
      </c>
      <c r="E2713" s="86">
        <f t="shared" si="137"/>
        <v>369.87955147708453</v>
      </c>
      <c r="F2713" s="9">
        <f t="shared" si="136"/>
        <v>18717217598.034294</v>
      </c>
      <c r="G2713" s="1"/>
      <c r="H2713" s="1"/>
      <c r="I2713" s="1"/>
      <c r="J2713" s="1"/>
      <c r="K2713" s="1"/>
    </row>
    <row r="2714" spans="1:11">
      <c r="A2714" s="9">
        <f t="shared" si="135"/>
        <v>2678.9694</v>
      </c>
      <c r="B2714" s="1">
        <v>44.64949</v>
      </c>
      <c r="C2714" s="1">
        <v>37.982999999999997</v>
      </c>
      <c r="D2714" s="1">
        <v>318</v>
      </c>
      <c r="E2714" s="86">
        <f t="shared" si="137"/>
        <v>368.04881674807802</v>
      </c>
      <c r="F2714" s="9">
        <f t="shared" si="136"/>
        <v>18349393044.601868</v>
      </c>
      <c r="G2714" s="1"/>
      <c r="H2714" s="1"/>
      <c r="I2714" s="1"/>
      <c r="J2714" s="1"/>
      <c r="K2714" s="1"/>
    </row>
    <row r="2715" spans="1:11">
      <c r="A2715" s="9">
        <f t="shared" si="135"/>
        <v>2679.9695999999999</v>
      </c>
      <c r="B2715" s="1">
        <v>44.666159999999998</v>
      </c>
      <c r="C2715" s="1">
        <v>37.982999999999997</v>
      </c>
      <c r="D2715" s="1">
        <v>293</v>
      </c>
      <c r="E2715" s="86">
        <f t="shared" si="137"/>
        <v>365.96506161361049</v>
      </c>
      <c r="F2715" s="9">
        <f t="shared" si="136"/>
        <v>17937359094.753487</v>
      </c>
      <c r="G2715" s="1"/>
      <c r="H2715" s="1"/>
      <c r="I2715" s="1"/>
      <c r="J2715" s="1"/>
      <c r="K2715" s="1"/>
    </row>
    <row r="2716" spans="1:11">
      <c r="A2716" s="9">
        <f t="shared" si="135"/>
        <v>2680.9692</v>
      </c>
      <c r="B2716" s="1">
        <v>44.68282</v>
      </c>
      <c r="C2716" s="1">
        <v>37.787999999999997</v>
      </c>
      <c r="D2716" s="1">
        <v>348</v>
      </c>
      <c r="E2716" s="86">
        <f t="shared" si="137"/>
        <v>364.03851841256352</v>
      </c>
      <c r="F2716" s="9">
        <f t="shared" si="136"/>
        <v>17562621943.384266</v>
      </c>
      <c r="G2716" s="1"/>
      <c r="H2716" s="1"/>
      <c r="I2716" s="1"/>
      <c r="J2716" s="1"/>
      <c r="K2716" s="1"/>
    </row>
    <row r="2717" spans="1:11">
      <c r="A2717" s="9">
        <f t="shared" si="135"/>
        <v>2681.9694</v>
      </c>
      <c r="B2717" s="1">
        <v>44.699489999999997</v>
      </c>
      <c r="C2717" s="1">
        <v>37.595999999999997</v>
      </c>
      <c r="D2717" s="1">
        <v>208</v>
      </c>
      <c r="E2717" s="86">
        <f t="shared" si="137"/>
        <v>361.48170930390478</v>
      </c>
      <c r="F2717" s="9">
        <f t="shared" si="136"/>
        <v>17074394397.935375</v>
      </c>
      <c r="G2717" s="1"/>
      <c r="H2717" s="1"/>
      <c r="I2717" s="1"/>
      <c r="J2717" s="1"/>
      <c r="K2717" s="1"/>
    </row>
    <row r="2718" spans="1:11">
      <c r="A2718" s="9">
        <f t="shared" si="135"/>
        <v>2682.9690000000001</v>
      </c>
      <c r="B2718" s="1">
        <v>44.716149999999999</v>
      </c>
      <c r="C2718" s="1">
        <v>36.659999999999997</v>
      </c>
      <c r="D2718" s="1">
        <v>0</v>
      </c>
      <c r="E2718" s="86">
        <f t="shared" si="137"/>
        <v>357.91234704975824</v>
      </c>
      <c r="F2718" s="9">
        <f t="shared" si="136"/>
        <v>16409929782.88271</v>
      </c>
      <c r="G2718" s="1"/>
      <c r="H2718" s="1"/>
      <c r="I2718" s="1"/>
      <c r="J2718" s="1"/>
      <c r="K2718" s="1"/>
    </row>
    <row r="2719" spans="1:11">
      <c r="A2719" s="9">
        <f t="shared" si="135"/>
        <v>2683.9692</v>
      </c>
      <c r="B2719" s="1">
        <v>44.732819999999997</v>
      </c>
      <c r="C2719" s="1">
        <v>35.088999999999999</v>
      </c>
      <c r="D2719" s="1">
        <v>0</v>
      </c>
      <c r="E2719" s="86">
        <f t="shared" si="137"/>
        <v>353.25447419977684</v>
      </c>
      <c r="F2719" s="9">
        <f t="shared" si="136"/>
        <v>15572225523.281839</v>
      </c>
      <c r="G2719" s="1"/>
      <c r="H2719" s="1"/>
      <c r="I2719" s="1"/>
      <c r="J2719" s="1"/>
      <c r="K2719" s="1"/>
    </row>
    <row r="2720" spans="1:11">
      <c r="A2720" s="9">
        <f t="shared" si="135"/>
        <v>2684.9694</v>
      </c>
      <c r="B2720" s="1">
        <v>44.749490000000002</v>
      </c>
      <c r="C2720" s="1">
        <v>33.494</v>
      </c>
      <c r="D2720" s="1">
        <v>0</v>
      </c>
      <c r="E2720" s="86">
        <f t="shared" si="137"/>
        <v>347.7887454151786</v>
      </c>
      <c r="F2720" s="9">
        <f t="shared" si="136"/>
        <v>14630598615.882774</v>
      </c>
      <c r="G2720" s="1"/>
      <c r="H2720" s="1"/>
      <c r="I2720" s="1"/>
      <c r="J2720" s="1"/>
      <c r="K2720" s="1"/>
    </row>
    <row r="2721" spans="1:11">
      <c r="A2721" s="9">
        <f t="shared" si="135"/>
        <v>2685.9695999999999</v>
      </c>
      <c r="B2721" s="1">
        <v>44.766159999999999</v>
      </c>
      <c r="C2721" s="1">
        <v>31.969000000000001</v>
      </c>
      <c r="D2721" s="1">
        <v>0</v>
      </c>
      <c r="E2721" s="86">
        <f t="shared" si="137"/>
        <v>341.40499576785714</v>
      </c>
      <c r="F2721" s="9">
        <f t="shared" si="136"/>
        <v>13585620765.960537</v>
      </c>
      <c r="G2721" s="1"/>
      <c r="H2721" s="1"/>
      <c r="I2721" s="1"/>
      <c r="J2721" s="1"/>
      <c r="K2721" s="1"/>
    </row>
    <row r="2722" spans="1:11">
      <c r="A2722" s="9">
        <f t="shared" si="135"/>
        <v>2686.9692</v>
      </c>
      <c r="B2722" s="1">
        <v>44.782820000000001</v>
      </c>
      <c r="C2722" s="1">
        <v>30.262</v>
      </c>
      <c r="D2722" s="1">
        <v>0</v>
      </c>
      <c r="E2722" s="86">
        <f t="shared" si="137"/>
        <v>334.49076532417581</v>
      </c>
      <c r="F2722" s="9">
        <f t="shared" si="136"/>
        <v>12518045586.803219</v>
      </c>
      <c r="G2722" s="1"/>
      <c r="H2722" s="1"/>
      <c r="I2722" s="1"/>
      <c r="J2722" s="1"/>
      <c r="K2722" s="1"/>
    </row>
    <row r="2723" spans="1:11">
      <c r="A2723" s="9">
        <f t="shared" si="135"/>
        <v>2687.9694</v>
      </c>
      <c r="B2723" s="1">
        <v>44.799489999999999</v>
      </c>
      <c r="C2723" s="1">
        <v>27.702000000000002</v>
      </c>
      <c r="D2723" s="1">
        <v>0</v>
      </c>
      <c r="E2723" s="86">
        <f t="shared" si="137"/>
        <v>326.88378337616228</v>
      </c>
      <c r="F2723" s="9">
        <f t="shared" si="136"/>
        <v>11417565283.239923</v>
      </c>
      <c r="G2723" s="1"/>
      <c r="H2723" s="1"/>
      <c r="I2723" s="1"/>
      <c r="J2723" s="1"/>
      <c r="K2723" s="1"/>
    </row>
    <row r="2724" spans="1:11">
      <c r="A2724" s="9">
        <f t="shared" si="135"/>
        <v>2688.9690000000001</v>
      </c>
      <c r="B2724" s="1">
        <v>44.81615</v>
      </c>
      <c r="C2724" s="1">
        <v>21.898</v>
      </c>
      <c r="D2724" s="1">
        <v>0</v>
      </c>
      <c r="E2724" s="86">
        <f t="shared" si="137"/>
        <v>318.91426157799594</v>
      </c>
      <c r="F2724" s="9">
        <f t="shared" si="136"/>
        <v>10344172728.54497</v>
      </c>
      <c r="G2724" s="1"/>
      <c r="H2724" s="1"/>
      <c r="I2724" s="1"/>
      <c r="J2724" s="1"/>
      <c r="K2724" s="1"/>
    </row>
    <row r="2725" spans="1:11">
      <c r="A2725" s="9">
        <f t="shared" ref="A2725:A2788" si="138">B2725*60</f>
        <v>2689.9692</v>
      </c>
      <c r="B2725" s="1">
        <v>44.832819999999998</v>
      </c>
      <c r="C2725" s="1">
        <v>16.614999999999998</v>
      </c>
      <c r="D2725" s="1">
        <v>0</v>
      </c>
      <c r="E2725" s="86">
        <f t="shared" si="137"/>
        <v>310.49008761045781</v>
      </c>
      <c r="F2725" s="9">
        <f t="shared" ref="F2725:F2788" si="139">E2725^4</f>
        <v>9293749437.2035999</v>
      </c>
      <c r="G2725" s="1"/>
      <c r="H2725" s="1"/>
      <c r="I2725" s="1"/>
      <c r="J2725" s="1"/>
      <c r="K2725" s="1"/>
    </row>
    <row r="2726" spans="1:11">
      <c r="A2726" s="9">
        <f t="shared" si="138"/>
        <v>2690.9694</v>
      </c>
      <c r="B2726" s="1">
        <v>44.849490000000003</v>
      </c>
      <c r="C2726" s="1">
        <v>13.773</v>
      </c>
      <c r="D2726" s="1">
        <v>0</v>
      </c>
      <c r="E2726" s="86">
        <f t="shared" si="137"/>
        <v>301.70469625580722</v>
      </c>
      <c r="F2726" s="9">
        <f t="shared" si="139"/>
        <v>8285682382.9021635</v>
      </c>
      <c r="G2726" s="1"/>
      <c r="H2726" s="1"/>
      <c r="I2726" s="1"/>
      <c r="J2726" s="1"/>
      <c r="K2726" s="1"/>
    </row>
    <row r="2727" spans="1:11">
      <c r="A2727" s="9">
        <f t="shared" si="138"/>
        <v>2691.9690000000001</v>
      </c>
      <c r="B2727" s="1">
        <v>44.866149999999998</v>
      </c>
      <c r="C2727" s="1">
        <v>13.313000000000001</v>
      </c>
      <c r="D2727" s="1">
        <v>107</v>
      </c>
      <c r="E2727" s="86">
        <f t="shared" si="137"/>
        <v>293.04741192843744</v>
      </c>
      <c r="F2727" s="9">
        <f t="shared" si="139"/>
        <v>7374822311.5073252</v>
      </c>
      <c r="G2727" s="1"/>
      <c r="H2727" s="1"/>
      <c r="I2727" s="1"/>
      <c r="J2727" s="1"/>
      <c r="K2727" s="1"/>
    </row>
    <row r="2728" spans="1:11">
      <c r="A2728" s="9">
        <f t="shared" si="138"/>
        <v>2692.9692</v>
      </c>
      <c r="B2728" s="1">
        <v>44.882820000000002</v>
      </c>
      <c r="C2728" s="1">
        <v>14.225</v>
      </c>
      <c r="D2728" s="1">
        <v>109</v>
      </c>
      <c r="E2728" s="86">
        <f t="shared" si="137"/>
        <v>284.35145716471146</v>
      </c>
      <c r="F2728" s="9">
        <f t="shared" si="139"/>
        <v>6537652500.7732458</v>
      </c>
      <c r="G2728" s="1"/>
      <c r="H2728" s="1"/>
      <c r="I2728" s="1"/>
      <c r="J2728" s="1"/>
      <c r="K2728" s="1"/>
    </row>
    <row r="2729" spans="1:11">
      <c r="A2729" s="9">
        <f t="shared" si="138"/>
        <v>2693.9694</v>
      </c>
      <c r="B2729" s="1">
        <v>44.89949</v>
      </c>
      <c r="C2729" s="1">
        <v>15.432</v>
      </c>
      <c r="D2729" s="1">
        <v>72</v>
      </c>
      <c r="E2729" s="86">
        <f t="shared" si="137"/>
        <v>275.4444219981952</v>
      </c>
      <c r="F2729" s="9">
        <f t="shared" si="139"/>
        <v>5756200697.1464252</v>
      </c>
      <c r="G2729" s="1"/>
      <c r="H2729" s="1"/>
      <c r="I2729" s="1"/>
      <c r="J2729" s="1"/>
      <c r="K2729" s="1"/>
    </row>
    <row r="2730" spans="1:11">
      <c r="A2730" s="9">
        <f t="shared" si="138"/>
        <v>2694.9690000000001</v>
      </c>
      <c r="B2730" s="1">
        <v>44.916150000000002</v>
      </c>
      <c r="C2730" s="1">
        <v>16.466000000000001</v>
      </c>
      <c r="D2730" s="1">
        <v>51</v>
      </c>
      <c r="E2730" s="86">
        <f t="shared" si="137"/>
        <v>266.41946645987247</v>
      </c>
      <c r="F2730" s="9">
        <f t="shared" si="139"/>
        <v>5038065586.6060886</v>
      </c>
      <c r="G2730" s="1"/>
      <c r="H2730" s="1"/>
      <c r="I2730" s="1"/>
      <c r="J2730" s="1"/>
      <c r="K2730" s="1"/>
    </row>
    <row r="2731" spans="1:11">
      <c r="A2731" s="9">
        <f t="shared" si="138"/>
        <v>2695.9692</v>
      </c>
      <c r="B2731" s="1">
        <v>44.93282</v>
      </c>
      <c r="C2731" s="1">
        <v>17.524000000000001</v>
      </c>
      <c r="D2731" s="1">
        <v>59</v>
      </c>
      <c r="E2731" s="86">
        <f t="shared" si="137"/>
        <v>257.44873827065152</v>
      </c>
      <c r="F2731" s="9">
        <f t="shared" si="139"/>
        <v>4393018892.1143169</v>
      </c>
      <c r="G2731" s="1"/>
      <c r="H2731" s="1"/>
      <c r="I2731" s="1"/>
      <c r="J2731" s="1"/>
      <c r="K2731" s="1"/>
    </row>
    <row r="2732" spans="1:11">
      <c r="A2732" s="9">
        <f t="shared" si="138"/>
        <v>2696.9694</v>
      </c>
      <c r="B2732" s="1">
        <v>44.949489999999997</v>
      </c>
      <c r="C2732" s="1">
        <v>18.422000000000001</v>
      </c>
      <c r="D2732" s="1">
        <v>31</v>
      </c>
      <c r="E2732" s="86">
        <f t="shared" si="137"/>
        <v>248.31575840367833</v>
      </c>
      <c r="F2732" s="9">
        <f t="shared" si="139"/>
        <v>3802043881.7974372</v>
      </c>
      <c r="G2732" s="1"/>
      <c r="H2732" s="1"/>
      <c r="I2732" s="1"/>
      <c r="J2732" s="1"/>
      <c r="K2732" s="1"/>
    </row>
    <row r="2733" spans="1:11">
      <c r="A2733" s="9">
        <f t="shared" si="138"/>
        <v>2697.9690000000001</v>
      </c>
      <c r="B2733" s="1">
        <v>44.966149999999999</v>
      </c>
      <c r="C2733" s="1">
        <v>18.992000000000001</v>
      </c>
      <c r="D2733" s="1">
        <v>39</v>
      </c>
      <c r="E2733" s="86">
        <f t="shared" si="137"/>
        <v>239.02377698801075</v>
      </c>
      <c r="F2733" s="9">
        <f t="shared" si="139"/>
        <v>3264107240.8288832</v>
      </c>
      <c r="G2733" s="1"/>
      <c r="H2733" s="1"/>
      <c r="I2733" s="1"/>
      <c r="J2733" s="1"/>
      <c r="K2733" s="1"/>
    </row>
    <row r="2734" spans="1:11">
      <c r="A2734" s="9">
        <f t="shared" si="138"/>
        <v>2698.9692</v>
      </c>
      <c r="B2734" s="1">
        <v>44.982819999999997</v>
      </c>
      <c r="C2734" s="1">
        <v>19.571999999999999</v>
      </c>
      <c r="D2734" s="1">
        <v>64</v>
      </c>
      <c r="E2734" s="86">
        <f t="shared" si="137"/>
        <v>229.69271721970222</v>
      </c>
      <c r="F2734" s="9">
        <f t="shared" si="139"/>
        <v>2783485104.7312922</v>
      </c>
      <c r="G2734" s="1"/>
      <c r="H2734" s="1"/>
      <c r="I2734" s="1"/>
      <c r="J2734" s="1"/>
      <c r="K2734" s="1"/>
    </row>
    <row r="2735" spans="1:11">
      <c r="A2735" s="9">
        <f t="shared" si="138"/>
        <v>2699.9694</v>
      </c>
      <c r="B2735" s="1">
        <v>44.999490000000002</v>
      </c>
      <c r="C2735" s="1">
        <v>20.216000000000001</v>
      </c>
      <c r="D2735" s="1">
        <v>66</v>
      </c>
      <c r="E2735" s="86">
        <f t="shared" si="137"/>
        <v>220.11327743357128</v>
      </c>
      <c r="F2735" s="9">
        <f t="shared" si="139"/>
        <v>2347388440.0779858</v>
      </c>
      <c r="G2735" s="1"/>
      <c r="H2735" s="1"/>
      <c r="I2735" s="1"/>
      <c r="J2735" s="1"/>
      <c r="K2735" s="1"/>
    </row>
    <row r="2736" spans="1:11">
      <c r="A2736" s="9">
        <f t="shared" si="138"/>
        <v>2700.9690000000001</v>
      </c>
      <c r="B2736" s="1">
        <v>45.016150000000003</v>
      </c>
      <c r="C2736" s="1">
        <v>20.815999999999999</v>
      </c>
      <c r="D2736" s="1">
        <v>62</v>
      </c>
      <c r="E2736" s="86">
        <f t="shared" si="137"/>
        <v>210.39379455406581</v>
      </c>
      <c r="F2736" s="9">
        <f t="shared" si="139"/>
        <v>1959438809.4017458</v>
      </c>
      <c r="G2736" s="1"/>
      <c r="H2736" s="1"/>
      <c r="I2736" s="1"/>
      <c r="J2736" s="1"/>
      <c r="K2736" s="1"/>
    </row>
    <row r="2737" spans="1:11">
      <c r="A2737" s="9">
        <f t="shared" si="138"/>
        <v>2701.9692</v>
      </c>
      <c r="B2737" s="1">
        <v>45.032820000000001</v>
      </c>
      <c r="C2737" s="1">
        <v>20.934000000000001</v>
      </c>
      <c r="D2737" s="1">
        <v>66</v>
      </c>
      <c r="E2737" s="86">
        <f t="shared" si="137"/>
        <v>200.9081180499069</v>
      </c>
      <c r="F2737" s="9">
        <f t="shared" si="139"/>
        <v>1629258300.2155986</v>
      </c>
      <c r="G2737" s="1"/>
      <c r="H2737" s="1"/>
      <c r="I2737" s="1"/>
      <c r="J2737" s="1"/>
      <c r="K2737" s="1"/>
    </row>
    <row r="2738" spans="1:11">
      <c r="A2738" s="9">
        <f t="shared" si="138"/>
        <v>2702.9688000000001</v>
      </c>
      <c r="B2738" s="1">
        <v>45.049480000000003</v>
      </c>
      <c r="C2738" s="1">
        <v>21.420999999999999</v>
      </c>
      <c r="D2738" s="1">
        <v>68</v>
      </c>
      <c r="E2738" s="86">
        <f t="shared" si="137"/>
        <v>191.48749358452946</v>
      </c>
      <c r="F2738" s="9">
        <f t="shared" si="139"/>
        <v>1344502637.4661651</v>
      </c>
      <c r="G2738" s="1"/>
      <c r="H2738" s="1"/>
      <c r="I2738" s="1"/>
      <c r="J2738" s="1"/>
      <c r="K2738" s="1"/>
    </row>
    <row r="2739" spans="1:11">
      <c r="A2739" s="9">
        <f t="shared" si="138"/>
        <v>2703.9690000000001</v>
      </c>
      <c r="B2739" s="1">
        <v>45.06615</v>
      </c>
      <c r="C2739" s="1">
        <v>21.736999999999998</v>
      </c>
      <c r="D2739" s="1">
        <v>51</v>
      </c>
      <c r="E2739" s="86">
        <f t="shared" si="137"/>
        <v>181.96999407802718</v>
      </c>
      <c r="F2739" s="9">
        <f t="shared" si="139"/>
        <v>1096475983.9564943</v>
      </c>
      <c r="G2739" s="1"/>
      <c r="H2739" s="1"/>
      <c r="I2739" s="1"/>
      <c r="J2739" s="1"/>
      <c r="K2739" s="1"/>
    </row>
    <row r="2740" spans="1:11">
      <c r="A2740" s="9">
        <f t="shared" si="138"/>
        <v>2704.9692</v>
      </c>
      <c r="B2740" s="1">
        <v>45.082819999999998</v>
      </c>
      <c r="C2740" s="1">
        <v>22.029</v>
      </c>
      <c r="D2740" s="1">
        <v>74</v>
      </c>
      <c r="E2740" s="86">
        <f t="shared" si="137"/>
        <v>172.51076376433278</v>
      </c>
      <c r="F2740" s="9">
        <f t="shared" si="139"/>
        <v>885655434.33954418</v>
      </c>
      <c r="G2740" s="1"/>
      <c r="H2740" s="1"/>
      <c r="I2740" s="1"/>
      <c r="J2740" s="1"/>
      <c r="K2740" s="1"/>
    </row>
    <row r="2741" spans="1:11">
      <c r="A2741" s="9">
        <f t="shared" si="138"/>
        <v>2705.9688000000001</v>
      </c>
      <c r="B2741" s="1">
        <v>45.09948</v>
      </c>
      <c r="C2741" s="1">
        <v>21.866</v>
      </c>
      <c r="D2741" s="1">
        <v>59</v>
      </c>
      <c r="E2741" s="86">
        <f t="shared" si="137"/>
        <v>162.88993578246104</v>
      </c>
      <c r="F2741" s="9">
        <f t="shared" si="139"/>
        <v>704007050.17339301</v>
      </c>
      <c r="G2741" s="1"/>
      <c r="H2741" s="1"/>
      <c r="I2741" s="1"/>
      <c r="J2741" s="1"/>
      <c r="K2741" s="1"/>
    </row>
    <row r="2742" spans="1:11">
      <c r="A2742" s="9">
        <f t="shared" si="138"/>
        <v>2706.9690000000001</v>
      </c>
      <c r="B2742" s="1">
        <v>45.116149999999998</v>
      </c>
      <c r="C2742" s="1">
        <v>22.029</v>
      </c>
      <c r="D2742" s="1">
        <v>78</v>
      </c>
      <c r="E2742" s="86">
        <f t="shared" si="137"/>
        <v>153.60917149150251</v>
      </c>
      <c r="F2742" s="9">
        <f t="shared" si="139"/>
        <v>556760718.95858133</v>
      </c>
      <c r="G2742" s="1"/>
      <c r="H2742" s="1"/>
      <c r="I2742" s="1"/>
      <c r="J2742" s="1"/>
      <c r="K2742" s="1"/>
    </row>
    <row r="2743" spans="1:11">
      <c r="A2743" s="9">
        <f t="shared" si="138"/>
        <v>2707.9692</v>
      </c>
      <c r="B2743" s="1">
        <v>45.132820000000002</v>
      </c>
      <c r="C2743" s="1">
        <v>21.995999999999999</v>
      </c>
      <c r="D2743" s="1">
        <v>76</v>
      </c>
      <c r="E2743" s="86">
        <f t="shared" si="137"/>
        <v>145.27615829984848</v>
      </c>
      <c r="F2743" s="9">
        <f t="shared" si="139"/>
        <v>445427870.237306</v>
      </c>
      <c r="G2743" s="1"/>
      <c r="H2743" s="1"/>
      <c r="I2743" s="1"/>
      <c r="J2743" s="1"/>
      <c r="K2743" s="1"/>
    </row>
    <row r="2744" spans="1:11">
      <c r="A2744" s="9">
        <f t="shared" si="138"/>
        <v>2708.9687999999996</v>
      </c>
      <c r="B2744" s="1">
        <v>45.149479999999997</v>
      </c>
      <c r="C2744" s="1">
        <v>22.094999999999999</v>
      </c>
      <c r="D2744" s="1">
        <v>85</v>
      </c>
      <c r="E2744" s="86">
        <f t="shared" si="137"/>
        <v>137.84568458447552</v>
      </c>
      <c r="F2744" s="9">
        <f t="shared" si="139"/>
        <v>361054446.87818009</v>
      </c>
      <c r="G2744" s="1"/>
      <c r="H2744" s="1"/>
      <c r="I2744" s="1"/>
      <c r="J2744" s="1"/>
      <c r="K2744" s="1"/>
    </row>
    <row r="2745" spans="1:11">
      <c r="A2745" s="9">
        <f t="shared" si="138"/>
        <v>2709.9690000000001</v>
      </c>
      <c r="B2745" s="1">
        <v>45.166150000000002</v>
      </c>
      <c r="C2745" s="1">
        <v>22.363</v>
      </c>
      <c r="D2745" s="1">
        <v>109</v>
      </c>
      <c r="E2745" s="86">
        <f t="shared" si="137"/>
        <v>131.32217038566972</v>
      </c>
      <c r="F2745" s="9">
        <f t="shared" si="139"/>
        <v>297407699.13894039</v>
      </c>
      <c r="G2745" s="1"/>
      <c r="H2745" s="1"/>
      <c r="I2745" s="1"/>
      <c r="J2745" s="1"/>
      <c r="K2745" s="1"/>
    </row>
    <row r="2746" spans="1:11">
      <c r="A2746" s="9">
        <f t="shared" si="138"/>
        <v>2710.9692</v>
      </c>
      <c r="B2746" s="1">
        <v>45.18282</v>
      </c>
      <c r="C2746" s="1">
        <v>22.5</v>
      </c>
      <c r="D2746" s="1">
        <v>74</v>
      </c>
      <c r="E2746" s="86">
        <f t="shared" si="137"/>
        <v>125.52815727907975</v>
      </c>
      <c r="F2746" s="9">
        <f t="shared" si="139"/>
        <v>248293079.05833757</v>
      </c>
      <c r="G2746" s="1"/>
      <c r="H2746" s="1"/>
      <c r="I2746" s="1"/>
      <c r="J2746" s="1"/>
      <c r="K2746" s="1"/>
    </row>
    <row r="2747" spans="1:11">
      <c r="A2747" s="9">
        <f t="shared" si="138"/>
        <v>2711.9688000000001</v>
      </c>
      <c r="B2747" s="1">
        <v>45.199480000000001</v>
      </c>
      <c r="C2747" s="1">
        <v>22.396999999999998</v>
      </c>
      <c r="D2747" s="1">
        <v>90</v>
      </c>
      <c r="E2747" s="86">
        <f t="shared" si="137"/>
        <v>120.45676056530438</v>
      </c>
      <c r="F2747" s="9">
        <f t="shared" si="139"/>
        <v>210535200.46254766</v>
      </c>
      <c r="G2747" s="1"/>
      <c r="H2747" s="1"/>
      <c r="I2747" s="1"/>
      <c r="J2747" s="1"/>
      <c r="K2747" s="1"/>
    </row>
    <row r="2748" spans="1:11">
      <c r="A2748" s="9">
        <f t="shared" si="138"/>
        <v>2712.9690000000001</v>
      </c>
      <c r="B2748" s="1">
        <v>45.216149999999999</v>
      </c>
      <c r="C2748" s="1">
        <v>22.363</v>
      </c>
      <c r="D2748" s="1">
        <v>90</v>
      </c>
      <c r="E2748" s="86">
        <f t="shared" si="137"/>
        <v>116.05239436797328</v>
      </c>
      <c r="F2748" s="9">
        <f t="shared" si="139"/>
        <v>181391286.33834198</v>
      </c>
      <c r="G2748" s="1"/>
      <c r="H2748" s="1"/>
      <c r="I2748" s="1"/>
      <c r="J2748" s="1"/>
      <c r="K2748" s="1"/>
    </row>
    <row r="2749" spans="1:11">
      <c r="A2749" s="9">
        <f t="shared" si="138"/>
        <v>2713.9686000000002</v>
      </c>
      <c r="B2749" s="1">
        <v>45.232810000000001</v>
      </c>
      <c r="C2749" s="1">
        <v>22.33</v>
      </c>
      <c r="D2749" s="1">
        <v>109</v>
      </c>
      <c r="E2749" s="86">
        <f t="shared" ref="E2749:E2812" si="140">(AVERAGE(D2725:D2749)-E2748)*(2/(1+25))+E2748</f>
        <v>112.32221018582149</v>
      </c>
      <c r="F2749" s="9">
        <f t="shared" si="139"/>
        <v>159170493.30852076</v>
      </c>
      <c r="G2749" s="1"/>
      <c r="H2749" s="1"/>
      <c r="I2749" s="1"/>
      <c r="J2749" s="1"/>
      <c r="K2749" s="1"/>
    </row>
    <row r="2750" spans="1:11">
      <c r="A2750" s="9">
        <f t="shared" si="138"/>
        <v>2714.9688000000001</v>
      </c>
      <c r="B2750" s="1">
        <v>45.249479999999998</v>
      </c>
      <c r="C2750" s="1">
        <v>22.33</v>
      </c>
      <c r="D2750" s="1">
        <v>107</v>
      </c>
      <c r="E2750" s="86">
        <f t="shared" si="140"/>
        <v>109.20819401768138</v>
      </c>
      <c r="F2750" s="9">
        <f t="shared" si="139"/>
        <v>142239723.97226667</v>
      </c>
      <c r="G2750" s="1"/>
      <c r="H2750" s="1"/>
      <c r="I2750" s="1"/>
      <c r="J2750" s="1"/>
      <c r="K2750" s="1"/>
    </row>
    <row r="2751" spans="1:11">
      <c r="A2751" s="9">
        <f t="shared" si="138"/>
        <v>2715.9690000000001</v>
      </c>
      <c r="B2751" s="1">
        <v>45.266150000000003</v>
      </c>
      <c r="C2751" s="1">
        <v>22.128</v>
      </c>
      <c r="D2751" s="1">
        <v>116</v>
      </c>
      <c r="E2751" s="86">
        <f t="shared" si="140"/>
        <v>106.69064063170589</v>
      </c>
      <c r="F2751" s="9">
        <f t="shared" si="139"/>
        <v>129570248.45995334</v>
      </c>
      <c r="G2751" s="1"/>
      <c r="H2751" s="1"/>
      <c r="I2751" s="1"/>
      <c r="J2751" s="1"/>
      <c r="K2751" s="1"/>
    </row>
    <row r="2752" spans="1:11">
      <c r="A2752" s="9">
        <f t="shared" si="138"/>
        <v>2716.9685999999997</v>
      </c>
      <c r="B2752" s="1">
        <v>45.282809999999998</v>
      </c>
      <c r="C2752" s="1">
        <v>21.866</v>
      </c>
      <c r="D2752" s="1">
        <v>119</v>
      </c>
      <c r="E2752" s="86">
        <f t="shared" si="140"/>
        <v>104.40366827542083</v>
      </c>
      <c r="F2752" s="9">
        <f t="shared" si="139"/>
        <v>118812745.71200092</v>
      </c>
      <c r="G2752" s="1"/>
      <c r="H2752" s="1"/>
      <c r="I2752" s="1"/>
      <c r="J2752" s="1"/>
      <c r="K2752" s="1"/>
    </row>
    <row r="2753" spans="1:11">
      <c r="A2753" s="9">
        <f t="shared" si="138"/>
        <v>2717.9688000000001</v>
      </c>
      <c r="B2753" s="1">
        <v>45.299480000000003</v>
      </c>
      <c r="C2753" s="1">
        <v>21.736999999999998</v>
      </c>
      <c r="D2753" s="1">
        <v>151</v>
      </c>
      <c r="E2753" s="86">
        <f t="shared" si="140"/>
        <v>102.42184763885</v>
      </c>
      <c r="F2753" s="9">
        <f t="shared" si="139"/>
        <v>110045027.70656241</v>
      </c>
      <c r="G2753" s="1"/>
      <c r="H2753" s="1"/>
      <c r="I2753" s="1"/>
      <c r="J2753" s="1"/>
      <c r="K2753" s="1"/>
    </row>
    <row r="2754" spans="1:11">
      <c r="A2754" s="9">
        <f t="shared" si="138"/>
        <v>2718.9690000000001</v>
      </c>
      <c r="B2754" s="1">
        <v>45.31615</v>
      </c>
      <c r="C2754" s="1">
        <v>21.800999999999998</v>
      </c>
      <c r="D2754" s="1">
        <v>168</v>
      </c>
      <c r="E2754" s="86">
        <f t="shared" si="140"/>
        <v>100.88785935893846</v>
      </c>
      <c r="F2754" s="9">
        <f t="shared" si="139"/>
        <v>103599015.66940479</v>
      </c>
      <c r="G2754" s="1"/>
      <c r="H2754" s="1"/>
      <c r="I2754" s="1"/>
      <c r="J2754" s="1"/>
      <c r="K2754" s="1"/>
    </row>
    <row r="2755" spans="1:11">
      <c r="A2755" s="9">
        <f t="shared" si="138"/>
        <v>2719.9686000000002</v>
      </c>
      <c r="B2755" s="1">
        <v>45.332810000000002</v>
      </c>
      <c r="C2755" s="1">
        <v>21.898</v>
      </c>
      <c r="D2755" s="1">
        <v>146</v>
      </c>
      <c r="E2755" s="86">
        <f t="shared" si="140"/>
        <v>99.76417786978935</v>
      </c>
      <c r="F2755" s="9">
        <f t="shared" si="139"/>
        <v>99060042.961052537</v>
      </c>
      <c r="G2755" s="1"/>
      <c r="H2755" s="1"/>
      <c r="I2755" s="1"/>
      <c r="J2755" s="1"/>
      <c r="K2755" s="1"/>
    </row>
    <row r="2756" spans="1:11">
      <c r="A2756" s="9">
        <f t="shared" si="138"/>
        <v>2720.9688000000001</v>
      </c>
      <c r="B2756" s="1">
        <v>45.34948</v>
      </c>
      <c r="C2756" s="1">
        <v>21.515000000000001</v>
      </c>
      <c r="D2756" s="1">
        <v>157</v>
      </c>
      <c r="E2756" s="86">
        <f t="shared" si="140"/>
        <v>99.028471879805551</v>
      </c>
      <c r="F2756" s="9">
        <f t="shared" si="139"/>
        <v>96170153.62611711</v>
      </c>
      <c r="G2756" s="1"/>
      <c r="H2756" s="1"/>
      <c r="I2756" s="1"/>
      <c r="J2756" s="1"/>
      <c r="K2756" s="1"/>
    </row>
    <row r="2757" spans="1:11">
      <c r="A2757" s="9">
        <f t="shared" si="138"/>
        <v>2721.9690000000001</v>
      </c>
      <c r="B2757" s="1">
        <v>45.366149999999998</v>
      </c>
      <c r="C2757" s="1">
        <v>21.963000000000001</v>
      </c>
      <c r="D2757" s="1">
        <v>175</v>
      </c>
      <c r="E2757" s="86">
        <f t="shared" si="140"/>
        <v>98.792435581358973</v>
      </c>
      <c r="F2757" s="9">
        <f t="shared" si="139"/>
        <v>95256532.807441726</v>
      </c>
      <c r="G2757" s="1"/>
      <c r="H2757" s="1"/>
      <c r="I2757" s="1"/>
      <c r="J2757" s="1"/>
      <c r="K2757" s="1"/>
    </row>
    <row r="2758" spans="1:11">
      <c r="A2758" s="9">
        <f t="shared" si="138"/>
        <v>2722.9686000000002</v>
      </c>
      <c r="B2758" s="1">
        <v>45.382809999999999</v>
      </c>
      <c r="C2758" s="1">
        <v>21.143999999999998</v>
      </c>
      <c r="D2758" s="1">
        <v>167</v>
      </c>
      <c r="E2758" s="86">
        <f t="shared" si="140"/>
        <v>98.968402075100585</v>
      </c>
      <c r="F2758" s="9">
        <f t="shared" si="139"/>
        <v>95937021.961387396</v>
      </c>
      <c r="G2758" s="1"/>
      <c r="H2758" s="1"/>
      <c r="I2758" s="1"/>
      <c r="J2758" s="1"/>
      <c r="K2758" s="1"/>
    </row>
    <row r="2759" spans="1:11">
      <c r="A2759" s="9">
        <f t="shared" si="138"/>
        <v>2723.9687999999996</v>
      </c>
      <c r="B2759" s="1">
        <v>45.399479999999997</v>
      </c>
      <c r="C2759" s="1">
        <v>21.265999999999998</v>
      </c>
      <c r="D2759" s="1">
        <v>164</v>
      </c>
      <c r="E2759" s="86">
        <f t="shared" si="140"/>
        <v>99.438524992400545</v>
      </c>
      <c r="F2759" s="9">
        <f t="shared" si="139"/>
        <v>97772944.51709874</v>
      </c>
      <c r="G2759" s="1"/>
      <c r="H2759" s="1"/>
      <c r="I2759" s="1"/>
      <c r="J2759" s="1"/>
      <c r="K2759" s="1"/>
    </row>
    <row r="2760" spans="1:11">
      <c r="A2760" s="9">
        <f t="shared" si="138"/>
        <v>2724.9690000000001</v>
      </c>
      <c r="B2760" s="1">
        <v>45.416150000000002</v>
      </c>
      <c r="C2760" s="1">
        <v>21.483000000000001</v>
      </c>
      <c r="D2760" s="1">
        <v>141</v>
      </c>
      <c r="E2760" s="86">
        <f t="shared" si="140"/>
        <v>100.10325383913896</v>
      </c>
      <c r="F2760" s="9">
        <f t="shared" si="139"/>
        <v>100413655.47831765</v>
      </c>
      <c r="G2760" s="1"/>
      <c r="H2760" s="1"/>
      <c r="I2760" s="1"/>
      <c r="J2760" s="1"/>
      <c r="K2760" s="1"/>
    </row>
    <row r="2761" spans="1:11">
      <c r="A2761" s="9">
        <f t="shared" si="138"/>
        <v>2725.9686000000002</v>
      </c>
      <c r="B2761" s="1">
        <v>45.432810000000003</v>
      </c>
      <c r="C2761" s="1">
        <v>21.640999999999998</v>
      </c>
      <c r="D2761" s="1">
        <v>179</v>
      </c>
      <c r="E2761" s="86">
        <f t="shared" si="140"/>
        <v>101.07684969766673</v>
      </c>
      <c r="F2761" s="9">
        <f t="shared" si="139"/>
        <v>104377475.93986756</v>
      </c>
      <c r="G2761" s="1"/>
      <c r="H2761" s="1"/>
      <c r="I2761" s="1"/>
      <c r="J2761" s="1"/>
      <c r="K2761" s="1"/>
    </row>
    <row r="2762" spans="1:11">
      <c r="A2762" s="9">
        <f t="shared" si="138"/>
        <v>2726.9688000000001</v>
      </c>
      <c r="B2762" s="1">
        <v>45.449480000000001</v>
      </c>
      <c r="C2762" s="1">
        <v>21.39</v>
      </c>
      <c r="D2762" s="1">
        <v>223</v>
      </c>
      <c r="E2762" s="86">
        <f t="shared" si="140"/>
        <v>102.45863049015391</v>
      </c>
      <c r="F2762" s="9">
        <f t="shared" si="139"/>
        <v>110203195.1688866</v>
      </c>
      <c r="G2762" s="1"/>
      <c r="H2762" s="1"/>
      <c r="I2762" s="1"/>
      <c r="J2762" s="1"/>
      <c r="K2762" s="1"/>
    </row>
    <row r="2763" spans="1:11">
      <c r="A2763" s="9">
        <f t="shared" si="138"/>
        <v>2727.9684000000002</v>
      </c>
      <c r="B2763" s="1">
        <v>45.466140000000003</v>
      </c>
      <c r="C2763" s="1">
        <v>21.204999999999998</v>
      </c>
      <c r="D2763" s="1">
        <v>175</v>
      </c>
      <c r="E2763" s="86">
        <f t="shared" si="140"/>
        <v>104.06335122168053</v>
      </c>
      <c r="F2763" s="9">
        <f t="shared" si="139"/>
        <v>117271162.59241541</v>
      </c>
      <c r="G2763" s="1"/>
      <c r="H2763" s="1"/>
      <c r="I2763" s="1"/>
      <c r="J2763" s="1"/>
      <c r="K2763" s="1"/>
    </row>
    <row r="2764" spans="1:11">
      <c r="A2764" s="9">
        <f t="shared" si="138"/>
        <v>2728.9686000000002</v>
      </c>
      <c r="B2764" s="1">
        <v>45.482810000000001</v>
      </c>
      <c r="C2764" s="1">
        <v>21.640999999999998</v>
      </c>
      <c r="D2764" s="1">
        <v>162</v>
      </c>
      <c r="E2764" s="86">
        <f t="shared" si="140"/>
        <v>105.88617035847435</v>
      </c>
      <c r="F2764" s="9">
        <f t="shared" si="139"/>
        <v>125706277.19921827</v>
      </c>
      <c r="G2764" s="1"/>
      <c r="H2764" s="1"/>
      <c r="I2764" s="1"/>
      <c r="J2764" s="1"/>
      <c r="K2764" s="1"/>
    </row>
    <row r="2765" spans="1:11">
      <c r="A2765" s="9">
        <f t="shared" si="138"/>
        <v>2729.9688000000001</v>
      </c>
      <c r="B2765" s="1">
        <v>45.499479999999998</v>
      </c>
      <c r="C2765" s="1">
        <v>21.640999999999998</v>
      </c>
      <c r="D2765" s="1">
        <v>158</v>
      </c>
      <c r="E2765" s="86">
        <f t="shared" si="140"/>
        <v>107.82723417705324</v>
      </c>
      <c r="F2765" s="9">
        <f t="shared" si="139"/>
        <v>135180441.93626654</v>
      </c>
      <c r="G2765" s="1"/>
      <c r="H2765" s="1"/>
      <c r="I2765" s="1"/>
      <c r="J2765" s="1"/>
      <c r="K2765" s="1"/>
    </row>
    <row r="2766" spans="1:11">
      <c r="A2766" s="9">
        <f t="shared" si="138"/>
        <v>2730.9690000000001</v>
      </c>
      <c r="B2766" s="1">
        <v>45.516150000000003</v>
      </c>
      <c r="C2766" s="1">
        <v>21.995999999999999</v>
      </c>
      <c r="D2766" s="1">
        <v>153</v>
      </c>
      <c r="E2766" s="86">
        <f t="shared" si="140"/>
        <v>109.90821616343376</v>
      </c>
      <c r="F2766" s="9">
        <f t="shared" si="139"/>
        <v>145921954.11617374</v>
      </c>
      <c r="G2766" s="1"/>
      <c r="H2766" s="1"/>
      <c r="I2766" s="1"/>
      <c r="J2766" s="1"/>
      <c r="K2766" s="1"/>
    </row>
    <row r="2767" spans="1:11">
      <c r="A2767" s="9">
        <f t="shared" si="138"/>
        <v>2731.9685999999997</v>
      </c>
      <c r="B2767" s="1">
        <v>45.532809999999998</v>
      </c>
      <c r="C2767" s="1">
        <v>22.062000000000001</v>
      </c>
      <c r="D2767" s="1">
        <v>172</v>
      </c>
      <c r="E2767" s="86">
        <f t="shared" si="140"/>
        <v>112.11835338163117</v>
      </c>
      <c r="F2767" s="9">
        <f t="shared" si="139"/>
        <v>158018102.92410758</v>
      </c>
      <c r="G2767" s="1"/>
      <c r="H2767" s="1"/>
      <c r="I2767" s="1"/>
      <c r="J2767" s="1"/>
      <c r="K2767" s="1"/>
    </row>
    <row r="2768" spans="1:11">
      <c r="A2768" s="9">
        <f t="shared" si="138"/>
        <v>2732.9688000000001</v>
      </c>
      <c r="B2768" s="1">
        <v>45.549480000000003</v>
      </c>
      <c r="C2768" s="1">
        <v>21.609000000000002</v>
      </c>
      <c r="D2768" s="1">
        <v>156</v>
      </c>
      <c r="E2768" s="86">
        <f t="shared" si="140"/>
        <v>114.40463389073646</v>
      </c>
      <c r="F2768" s="9">
        <f t="shared" si="139"/>
        <v>171306744.78912294</v>
      </c>
      <c r="G2768" s="1"/>
      <c r="H2768" s="1"/>
      <c r="I2768" s="1"/>
      <c r="J2768" s="1"/>
      <c r="K2768" s="1"/>
    </row>
    <row r="2769" spans="1:11">
      <c r="A2769" s="9">
        <f t="shared" si="138"/>
        <v>2733.9683999999997</v>
      </c>
      <c r="B2769" s="1">
        <v>45.566139999999997</v>
      </c>
      <c r="C2769" s="1">
        <v>21.577999999999999</v>
      </c>
      <c r="D2769" s="1">
        <v>174</v>
      </c>
      <c r="E2769" s="86">
        <f t="shared" si="140"/>
        <v>116.78889282221827</v>
      </c>
      <c r="F2769" s="9">
        <f t="shared" si="139"/>
        <v>186039929.00120765</v>
      </c>
      <c r="G2769" s="1"/>
      <c r="H2769" s="1"/>
      <c r="I2769" s="1"/>
      <c r="J2769" s="1"/>
      <c r="K2769" s="1"/>
    </row>
    <row r="2770" spans="1:11">
      <c r="A2770" s="9">
        <f t="shared" si="138"/>
        <v>2734.9686000000002</v>
      </c>
      <c r="B2770" s="1">
        <v>45.582810000000002</v>
      </c>
      <c r="C2770" s="1">
        <v>21.114000000000001</v>
      </c>
      <c r="D2770" s="1">
        <v>174</v>
      </c>
      <c r="E2770" s="86">
        <f t="shared" si="140"/>
        <v>119.18974722050918</v>
      </c>
      <c r="F2770" s="9">
        <f t="shared" si="139"/>
        <v>201816000.31514817</v>
      </c>
      <c r="G2770" s="1"/>
      <c r="H2770" s="1"/>
      <c r="I2770" s="1"/>
      <c r="J2770" s="1"/>
      <c r="K2770" s="1"/>
    </row>
    <row r="2771" spans="1:11">
      <c r="A2771" s="9">
        <f t="shared" si="138"/>
        <v>2735.9688000000001</v>
      </c>
      <c r="B2771" s="1">
        <v>45.59948</v>
      </c>
      <c r="C2771" s="1">
        <v>20.904</v>
      </c>
      <c r="D2771" s="1">
        <v>208</v>
      </c>
      <c r="E2771" s="86">
        <f t="shared" si="140"/>
        <v>121.81822820354694</v>
      </c>
      <c r="F2771" s="9">
        <f t="shared" si="139"/>
        <v>220216123.95023274</v>
      </c>
      <c r="G2771" s="1"/>
      <c r="H2771" s="1"/>
      <c r="I2771" s="1"/>
      <c r="J2771" s="1"/>
      <c r="K2771" s="1"/>
    </row>
    <row r="2772" spans="1:11">
      <c r="A2772" s="9">
        <f t="shared" si="138"/>
        <v>2736.9684000000002</v>
      </c>
      <c r="B2772" s="1">
        <v>45.616140000000001</v>
      </c>
      <c r="C2772" s="1">
        <v>21.327999999999999</v>
      </c>
      <c r="D2772" s="1">
        <v>206</v>
      </c>
      <c r="E2772" s="86">
        <f t="shared" si="140"/>
        <v>124.60144141865871</v>
      </c>
      <c r="F2772" s="9">
        <f t="shared" si="139"/>
        <v>241041746.54158336</v>
      </c>
      <c r="G2772" s="1"/>
      <c r="H2772" s="1"/>
      <c r="I2772" s="1"/>
      <c r="J2772" s="1"/>
      <c r="K2772" s="1"/>
    </row>
    <row r="2773" spans="1:11">
      <c r="A2773" s="9">
        <f t="shared" si="138"/>
        <v>2737.9686000000002</v>
      </c>
      <c r="B2773" s="1">
        <v>45.632809999999999</v>
      </c>
      <c r="C2773" s="1">
        <v>21.420999999999999</v>
      </c>
      <c r="D2773" s="1">
        <v>193</v>
      </c>
      <c r="E2773" s="86">
        <f t="shared" si="140"/>
        <v>127.4874843864542</v>
      </c>
      <c r="F2773" s="9">
        <f t="shared" si="139"/>
        <v>264161916.299052</v>
      </c>
      <c r="G2773" s="1"/>
      <c r="H2773" s="1"/>
      <c r="I2773" s="1"/>
      <c r="J2773" s="1"/>
      <c r="K2773" s="1"/>
    </row>
    <row r="2774" spans="1:11">
      <c r="A2774" s="9">
        <f t="shared" si="138"/>
        <v>2738.9687999999996</v>
      </c>
      <c r="B2774" s="1">
        <v>45.649479999999997</v>
      </c>
      <c r="C2774" s="1">
        <v>22.062000000000001</v>
      </c>
      <c r="D2774" s="1">
        <v>217</v>
      </c>
      <c r="E2774" s="86">
        <f t="shared" si="140"/>
        <v>130.48383174134233</v>
      </c>
      <c r="F2774" s="9">
        <f t="shared" si="139"/>
        <v>289885709.3396076</v>
      </c>
      <c r="G2774" s="1"/>
      <c r="H2774" s="1"/>
      <c r="I2774" s="1"/>
      <c r="J2774" s="1"/>
      <c r="K2774" s="1"/>
    </row>
    <row r="2775" spans="1:11">
      <c r="A2775" s="9">
        <f t="shared" si="138"/>
        <v>2739.9683999999997</v>
      </c>
      <c r="B2775" s="1">
        <v>45.666139999999999</v>
      </c>
      <c r="C2775" s="1">
        <v>22.603999999999999</v>
      </c>
      <c r="D2775" s="1">
        <v>240</v>
      </c>
      <c r="E2775" s="86">
        <f t="shared" si="140"/>
        <v>133.65892160739293</v>
      </c>
      <c r="F2775" s="9">
        <f t="shared" si="139"/>
        <v>319147767.81688422</v>
      </c>
      <c r="G2775" s="1"/>
      <c r="H2775" s="1"/>
      <c r="I2775" s="1"/>
      <c r="J2775" s="1"/>
      <c r="K2775" s="1"/>
    </row>
    <row r="2776" spans="1:11">
      <c r="A2776" s="9">
        <f t="shared" si="138"/>
        <v>2740.9686000000002</v>
      </c>
      <c r="B2776" s="1">
        <v>45.682810000000003</v>
      </c>
      <c r="C2776" s="1">
        <v>23.617999999999999</v>
      </c>
      <c r="D2776" s="1">
        <v>157</v>
      </c>
      <c r="E2776" s="86">
        <f t="shared" si="140"/>
        <v>136.71592763759347</v>
      </c>
      <c r="F2776" s="9">
        <f t="shared" si="139"/>
        <v>349362634.78311235</v>
      </c>
      <c r="G2776" s="1"/>
      <c r="H2776" s="1"/>
      <c r="I2776" s="1"/>
      <c r="J2776" s="1"/>
      <c r="K2776" s="1"/>
    </row>
    <row r="2777" spans="1:11">
      <c r="A2777" s="9">
        <f t="shared" si="138"/>
        <v>2741.9681999999998</v>
      </c>
      <c r="B2777" s="1">
        <v>45.699469999999998</v>
      </c>
      <c r="C2777" s="1">
        <v>24.44</v>
      </c>
      <c r="D2777" s="1">
        <v>96</v>
      </c>
      <c r="E2777" s="86">
        <f t="shared" si="140"/>
        <v>139.46701012700936</v>
      </c>
      <c r="F2777" s="9">
        <f t="shared" si="139"/>
        <v>378343226.04157764</v>
      </c>
      <c r="G2777" s="1"/>
      <c r="H2777" s="1"/>
      <c r="I2777" s="1"/>
      <c r="J2777" s="1"/>
      <c r="K2777" s="1"/>
    </row>
    <row r="2778" spans="1:11">
      <c r="A2778" s="9">
        <f t="shared" si="138"/>
        <v>2742.9684000000002</v>
      </c>
      <c r="B2778" s="1">
        <v>45.716140000000003</v>
      </c>
      <c r="C2778" s="1">
        <v>25.321999999999999</v>
      </c>
      <c r="D2778" s="1">
        <v>88</v>
      </c>
      <c r="E2778" s="86">
        <f t="shared" si="140"/>
        <v>141.81262473262402</v>
      </c>
      <c r="F2778" s="9">
        <f t="shared" si="139"/>
        <v>404445102.53289944</v>
      </c>
      <c r="G2778" s="1"/>
      <c r="H2778" s="1"/>
      <c r="I2778" s="1"/>
      <c r="J2778" s="1"/>
      <c r="K2778" s="1"/>
    </row>
    <row r="2779" spans="1:11">
      <c r="A2779" s="9">
        <f t="shared" si="138"/>
        <v>2743.9686000000002</v>
      </c>
      <c r="B2779" s="1">
        <v>45.732810000000001</v>
      </c>
      <c r="C2779" s="1">
        <v>25.946000000000002</v>
      </c>
      <c r="D2779" s="1">
        <v>102</v>
      </c>
      <c r="E2779" s="86">
        <f t="shared" si="140"/>
        <v>143.77473052242217</v>
      </c>
      <c r="F2779" s="9">
        <f t="shared" si="139"/>
        <v>427297398.85135996</v>
      </c>
      <c r="G2779" s="1"/>
      <c r="H2779" s="1"/>
      <c r="I2779" s="1"/>
      <c r="J2779" s="1"/>
      <c r="K2779" s="1"/>
    </row>
    <row r="2780" spans="1:11">
      <c r="A2780" s="9">
        <f t="shared" si="138"/>
        <v>2744.9682000000003</v>
      </c>
      <c r="B2780" s="1">
        <v>45.749470000000002</v>
      </c>
      <c r="C2780" s="1">
        <v>26.038</v>
      </c>
      <c r="D2780" s="1">
        <v>107</v>
      </c>
      <c r="E2780" s="86">
        <f t="shared" si="140"/>
        <v>145.46590509762046</v>
      </c>
      <c r="F2780" s="9">
        <f t="shared" si="139"/>
        <v>447759546.48981571</v>
      </c>
      <c r="G2780" s="1"/>
      <c r="H2780" s="1"/>
      <c r="I2780" s="1"/>
      <c r="J2780" s="1"/>
      <c r="K2780" s="1"/>
    </row>
    <row r="2781" spans="1:11">
      <c r="A2781" s="9">
        <f t="shared" si="138"/>
        <v>2745.9684000000002</v>
      </c>
      <c r="B2781" s="1">
        <v>45.76614</v>
      </c>
      <c r="C2781" s="1">
        <v>26.459</v>
      </c>
      <c r="D2781" s="1">
        <v>92</v>
      </c>
      <c r="E2781" s="86">
        <f t="shared" si="140"/>
        <v>146.82698932088041</v>
      </c>
      <c r="F2781" s="9">
        <f t="shared" si="139"/>
        <v>464754469.2436077</v>
      </c>
      <c r="G2781" s="1"/>
      <c r="H2781" s="1"/>
      <c r="I2781" s="1"/>
      <c r="J2781" s="1"/>
      <c r="K2781" s="1"/>
    </row>
    <row r="2782" spans="1:11">
      <c r="A2782" s="9">
        <f t="shared" si="138"/>
        <v>2746.9680000000003</v>
      </c>
      <c r="B2782" s="1">
        <v>45.782800000000002</v>
      </c>
      <c r="C2782" s="1">
        <v>26.844000000000001</v>
      </c>
      <c r="D2782" s="1">
        <v>88</v>
      </c>
      <c r="E2782" s="86">
        <f t="shared" si="140"/>
        <v>147.81568245004345</v>
      </c>
      <c r="F2782" s="9">
        <f t="shared" si="139"/>
        <v>477399600.52071905</v>
      </c>
      <c r="G2782" s="1"/>
      <c r="H2782" s="1"/>
      <c r="I2782" s="1"/>
      <c r="J2782" s="1"/>
      <c r="K2782" s="1"/>
    </row>
    <row r="2783" spans="1:11">
      <c r="A2783" s="9">
        <f t="shared" si="138"/>
        <v>2747.9681999999998</v>
      </c>
      <c r="B2783" s="1">
        <v>45.799469999999999</v>
      </c>
      <c r="C2783" s="1">
        <v>26.795000000000002</v>
      </c>
      <c r="D2783" s="1">
        <v>90</v>
      </c>
      <c r="E2783" s="86">
        <f t="shared" si="140"/>
        <v>148.49139918465551</v>
      </c>
      <c r="F2783" s="9">
        <f t="shared" si="139"/>
        <v>486189077.4557569</v>
      </c>
      <c r="G2783" s="1"/>
      <c r="H2783" s="1"/>
      <c r="I2783" s="1"/>
      <c r="J2783" s="1"/>
      <c r="K2783" s="1"/>
    </row>
    <row r="2784" spans="1:11">
      <c r="A2784" s="9">
        <f t="shared" si="138"/>
        <v>2748.9683999999997</v>
      </c>
      <c r="B2784" s="1">
        <v>45.816139999999997</v>
      </c>
      <c r="C2784" s="1">
        <v>27.041</v>
      </c>
      <c r="D2784" s="1">
        <v>106</v>
      </c>
      <c r="E2784" s="86">
        <f t="shared" si="140"/>
        <v>148.93667617045125</v>
      </c>
      <c r="F2784" s="9">
        <f t="shared" si="139"/>
        <v>492047046.9978739</v>
      </c>
      <c r="G2784" s="1"/>
      <c r="H2784" s="1"/>
      <c r="I2784" s="1"/>
      <c r="J2784" s="1"/>
      <c r="K2784" s="1"/>
    </row>
    <row r="2785" spans="1:11">
      <c r="A2785" s="9">
        <f t="shared" si="138"/>
        <v>2749.9686000000002</v>
      </c>
      <c r="B2785" s="1">
        <v>45.832810000000002</v>
      </c>
      <c r="C2785" s="1">
        <v>26.893000000000001</v>
      </c>
      <c r="D2785" s="1">
        <v>123</v>
      </c>
      <c r="E2785" s="86">
        <f t="shared" si="140"/>
        <v>149.29231646503192</v>
      </c>
      <c r="F2785" s="9">
        <f t="shared" si="139"/>
        <v>496763670.035276</v>
      </c>
      <c r="G2785" s="1"/>
      <c r="H2785" s="1"/>
      <c r="I2785" s="1"/>
      <c r="J2785" s="1"/>
      <c r="K2785" s="1"/>
    </row>
    <row r="2786" spans="1:11">
      <c r="A2786" s="9">
        <f t="shared" si="138"/>
        <v>2750.9681999999998</v>
      </c>
      <c r="B2786" s="1">
        <v>45.849469999999997</v>
      </c>
      <c r="C2786" s="1">
        <v>26.698</v>
      </c>
      <c r="D2786" s="1">
        <v>118</v>
      </c>
      <c r="E2786" s="86">
        <f t="shared" si="140"/>
        <v>149.43290750618331</v>
      </c>
      <c r="F2786" s="9">
        <f t="shared" si="139"/>
        <v>498637557.18883973</v>
      </c>
      <c r="G2786" s="1"/>
      <c r="H2786" s="1"/>
      <c r="I2786" s="1"/>
      <c r="J2786" s="1"/>
      <c r="K2786" s="1"/>
    </row>
    <row r="2787" spans="1:11">
      <c r="A2787" s="9">
        <f t="shared" si="138"/>
        <v>2751.9684000000002</v>
      </c>
      <c r="B2787" s="1">
        <v>45.866140000000001</v>
      </c>
      <c r="C2787" s="1">
        <v>27.041</v>
      </c>
      <c r="D2787" s="1">
        <v>122</v>
      </c>
      <c r="E2787" s="86">
        <f t="shared" si="140"/>
        <v>149.25191462109228</v>
      </c>
      <c r="F2787" s="9">
        <f t="shared" si="139"/>
        <v>496226146.79065108</v>
      </c>
      <c r="G2787" s="1"/>
      <c r="H2787" s="1"/>
      <c r="I2787" s="1"/>
      <c r="J2787" s="1"/>
      <c r="K2787" s="1"/>
    </row>
    <row r="2788" spans="1:11">
      <c r="A2788" s="9">
        <f t="shared" si="138"/>
        <v>2752.9680000000003</v>
      </c>
      <c r="B2788" s="1">
        <v>45.882800000000003</v>
      </c>
      <c r="C2788" s="1">
        <v>26.747</v>
      </c>
      <c r="D2788" s="1">
        <v>125</v>
      </c>
      <c r="E2788" s="86">
        <f t="shared" si="140"/>
        <v>148.93099811177748</v>
      </c>
      <c r="F2788" s="9">
        <f t="shared" si="139"/>
        <v>491972016.12411666</v>
      </c>
      <c r="G2788" s="1"/>
      <c r="H2788" s="1"/>
      <c r="I2788" s="1"/>
      <c r="J2788" s="1"/>
      <c r="K2788" s="1"/>
    </row>
    <row r="2789" spans="1:11">
      <c r="A2789" s="9">
        <f t="shared" ref="A2789:A2852" si="141">B2789*60</f>
        <v>2753.9682000000003</v>
      </c>
      <c r="B2789" s="1">
        <v>45.899470000000001</v>
      </c>
      <c r="C2789" s="1">
        <v>27.041</v>
      </c>
      <c r="D2789" s="1">
        <v>142</v>
      </c>
      <c r="E2789" s="86">
        <f t="shared" si="140"/>
        <v>148.57322902625614</v>
      </c>
      <c r="F2789" s="9">
        <f t="shared" ref="F2789:F2852" si="142">E2789^4</f>
        <v>487261669.51343375</v>
      </c>
      <c r="G2789" s="1"/>
      <c r="H2789" s="1"/>
      <c r="I2789" s="1"/>
      <c r="J2789" s="1"/>
      <c r="K2789" s="1"/>
    </row>
    <row r="2790" spans="1:11">
      <c r="A2790" s="9">
        <f t="shared" si="141"/>
        <v>2754.9683999999997</v>
      </c>
      <c r="B2790" s="1">
        <v>45.916139999999999</v>
      </c>
      <c r="C2790" s="1">
        <v>26.844000000000001</v>
      </c>
      <c r="D2790" s="1">
        <v>161</v>
      </c>
      <c r="E2790" s="86">
        <f t="shared" si="140"/>
        <v>148.25221140885182</v>
      </c>
      <c r="F2790" s="9">
        <f t="shared" si="142"/>
        <v>483064053.17059368</v>
      </c>
      <c r="G2790" s="1"/>
      <c r="H2790" s="1"/>
      <c r="I2790" s="1"/>
      <c r="J2790" s="1"/>
      <c r="K2790" s="1"/>
    </row>
    <row r="2791" spans="1:11">
      <c r="A2791" s="9">
        <f t="shared" si="141"/>
        <v>2755.9679999999998</v>
      </c>
      <c r="B2791" s="1">
        <v>45.9328</v>
      </c>
      <c r="C2791" s="1">
        <v>26.942</v>
      </c>
      <c r="D2791" s="1">
        <v>149</v>
      </c>
      <c r="E2791" s="86">
        <f t="shared" si="140"/>
        <v>147.94357976201707</v>
      </c>
      <c r="F2791" s="9">
        <f t="shared" si="142"/>
        <v>479054023.54372412</v>
      </c>
      <c r="G2791" s="1"/>
      <c r="H2791" s="1"/>
      <c r="I2791" s="1"/>
      <c r="J2791" s="1"/>
      <c r="K2791" s="1"/>
    </row>
    <row r="2792" spans="1:11">
      <c r="A2792" s="9">
        <f t="shared" si="141"/>
        <v>2756.9681999999998</v>
      </c>
      <c r="B2792" s="1">
        <v>45.949469999999998</v>
      </c>
      <c r="C2792" s="1">
        <v>26.992000000000001</v>
      </c>
      <c r="D2792" s="1">
        <v>149</v>
      </c>
      <c r="E2792" s="86">
        <f t="shared" si="140"/>
        <v>147.58791978032343</v>
      </c>
      <c r="F2792" s="9">
        <f t="shared" si="142"/>
        <v>474463978.28894514</v>
      </c>
      <c r="G2792" s="1"/>
      <c r="H2792" s="1"/>
      <c r="I2792" s="1"/>
      <c r="J2792" s="1"/>
      <c r="K2792" s="1"/>
    </row>
    <row r="2793" spans="1:11">
      <c r="A2793" s="9">
        <f t="shared" si="141"/>
        <v>2757.9684000000002</v>
      </c>
      <c r="B2793" s="1">
        <v>45.966140000000003</v>
      </c>
      <c r="C2793" s="1">
        <v>27.443999999999999</v>
      </c>
      <c r="D2793" s="1">
        <v>154</v>
      </c>
      <c r="E2793" s="86">
        <f t="shared" si="140"/>
        <v>147.25346441260623</v>
      </c>
      <c r="F2793" s="9">
        <f t="shared" si="142"/>
        <v>470177762.24280041</v>
      </c>
      <c r="G2793" s="1"/>
      <c r="H2793" s="1"/>
      <c r="I2793" s="1"/>
      <c r="J2793" s="1"/>
      <c r="K2793" s="1"/>
    </row>
    <row r="2794" spans="1:11">
      <c r="A2794" s="9">
        <f t="shared" si="141"/>
        <v>2758.9679999999998</v>
      </c>
      <c r="B2794" s="1">
        <v>45.982799999999997</v>
      </c>
      <c r="C2794" s="1">
        <v>26.992000000000001</v>
      </c>
      <c r="D2794" s="1">
        <v>149</v>
      </c>
      <c r="E2794" s="86">
        <f t="shared" si="140"/>
        <v>146.86781330394422</v>
      </c>
      <c r="F2794" s="9">
        <f t="shared" si="142"/>
        <v>465271568.80708718</v>
      </c>
      <c r="G2794" s="1"/>
      <c r="H2794" s="1"/>
      <c r="I2794" s="1"/>
      <c r="J2794" s="1"/>
      <c r="K2794" s="1"/>
    </row>
    <row r="2795" spans="1:11">
      <c r="A2795" s="9">
        <f t="shared" si="141"/>
        <v>2759.9682000000003</v>
      </c>
      <c r="B2795" s="1">
        <v>45.999470000000002</v>
      </c>
      <c r="C2795" s="1">
        <v>27.241</v>
      </c>
      <c r="D2795" s="1">
        <v>133</v>
      </c>
      <c r="E2795" s="86">
        <f t="shared" si="140"/>
        <v>146.38567381902544</v>
      </c>
      <c r="F2795" s="9">
        <f t="shared" si="142"/>
        <v>459191990.8304233</v>
      </c>
      <c r="G2795" s="1"/>
      <c r="H2795" s="1"/>
      <c r="I2795" s="1"/>
      <c r="J2795" s="1"/>
      <c r="K2795" s="1"/>
    </row>
    <row r="2796" spans="1:11">
      <c r="A2796" s="9">
        <f t="shared" si="141"/>
        <v>2760.9684000000002</v>
      </c>
      <c r="B2796" s="1">
        <v>46.01614</v>
      </c>
      <c r="C2796" s="1">
        <v>27.292000000000002</v>
      </c>
      <c r="D2796" s="1">
        <v>136</v>
      </c>
      <c r="E2796" s="86">
        <f t="shared" si="140"/>
        <v>145.71908352525426</v>
      </c>
      <c r="F2796" s="9">
        <f t="shared" si="142"/>
        <v>450884934.75712317</v>
      </c>
      <c r="G2796" s="1"/>
      <c r="H2796" s="1"/>
      <c r="I2796" s="1"/>
      <c r="J2796" s="1"/>
      <c r="K2796" s="1"/>
    </row>
    <row r="2797" spans="1:11">
      <c r="A2797" s="9">
        <f t="shared" si="141"/>
        <v>2761.9680000000003</v>
      </c>
      <c r="B2797" s="1">
        <v>46.032800000000002</v>
      </c>
      <c r="C2797" s="1">
        <v>27.292000000000002</v>
      </c>
      <c r="D2797" s="1">
        <v>138</v>
      </c>
      <c r="E2797" s="86">
        <f t="shared" si="140"/>
        <v>144.89453863869625</v>
      </c>
      <c r="F2797" s="9">
        <f t="shared" si="142"/>
        <v>440765978.80214757</v>
      </c>
      <c r="G2797" s="1"/>
      <c r="H2797" s="1"/>
      <c r="I2797" s="1"/>
      <c r="J2797" s="1"/>
      <c r="K2797" s="1"/>
    </row>
    <row r="2798" spans="1:11">
      <c r="A2798" s="9">
        <f t="shared" si="141"/>
        <v>2762.9681999999998</v>
      </c>
      <c r="B2798" s="1">
        <v>46.049469999999999</v>
      </c>
      <c r="C2798" s="1">
        <v>27.292000000000002</v>
      </c>
      <c r="D2798" s="1">
        <v>133</v>
      </c>
      <c r="E2798" s="86">
        <f t="shared" si="140"/>
        <v>143.94880489725807</v>
      </c>
      <c r="F2798" s="9">
        <f t="shared" si="142"/>
        <v>429370550.97874659</v>
      </c>
      <c r="G2798" s="1"/>
      <c r="H2798" s="1"/>
      <c r="I2798" s="1"/>
      <c r="J2798" s="1"/>
      <c r="K2798" s="1"/>
    </row>
    <row r="2799" spans="1:11">
      <c r="A2799" s="9">
        <f t="shared" si="141"/>
        <v>2763.9683999999997</v>
      </c>
      <c r="B2799" s="1">
        <v>46.066139999999997</v>
      </c>
      <c r="C2799" s="1">
        <v>27.547000000000001</v>
      </c>
      <c r="D2799" s="1">
        <v>132</v>
      </c>
      <c r="E2799" s="86">
        <f t="shared" si="140"/>
        <v>142.81428144362283</v>
      </c>
      <c r="F2799" s="9">
        <f t="shared" si="142"/>
        <v>415993511.21242875</v>
      </c>
      <c r="G2799" s="1"/>
      <c r="H2799" s="1"/>
      <c r="I2799" s="1"/>
      <c r="J2799" s="1"/>
      <c r="K2799" s="1"/>
    </row>
    <row r="2800" spans="1:11">
      <c r="A2800" s="9">
        <f t="shared" si="141"/>
        <v>2764.9679999999998</v>
      </c>
      <c r="B2800" s="1">
        <v>46.082799999999999</v>
      </c>
      <c r="C2800" s="1">
        <v>27.806999999999999</v>
      </c>
      <c r="D2800" s="1">
        <v>117</v>
      </c>
      <c r="E2800" s="86">
        <f t="shared" si="140"/>
        <v>141.38856748642107</v>
      </c>
      <c r="F2800" s="9">
        <f t="shared" si="142"/>
        <v>399629166.62272459</v>
      </c>
      <c r="G2800" s="1"/>
      <c r="H2800" s="1"/>
      <c r="I2800" s="1"/>
      <c r="J2800" s="1"/>
      <c r="K2800" s="1"/>
    </row>
    <row r="2801" spans="1:11">
      <c r="A2801" s="9">
        <f t="shared" si="141"/>
        <v>2765.9681999999998</v>
      </c>
      <c r="B2801" s="1">
        <v>46.099469999999997</v>
      </c>
      <c r="C2801" s="1">
        <v>27.443999999999999</v>
      </c>
      <c r="D2801" s="1">
        <v>111</v>
      </c>
      <c r="E2801" s="86">
        <f t="shared" si="140"/>
        <v>139.93098537208098</v>
      </c>
      <c r="F2801" s="9">
        <f t="shared" si="142"/>
        <v>383403055.39092016</v>
      </c>
      <c r="G2801" s="1"/>
      <c r="H2801" s="1"/>
      <c r="I2801" s="1"/>
      <c r="J2801" s="1"/>
      <c r="K2801" s="1"/>
    </row>
    <row r="2802" spans="1:11">
      <c r="A2802" s="9">
        <f t="shared" si="141"/>
        <v>2766.9677999999999</v>
      </c>
      <c r="B2802" s="1">
        <v>46.116129999999998</v>
      </c>
      <c r="C2802" s="1">
        <v>27.547000000000001</v>
      </c>
      <c r="D2802" s="1">
        <v>101</v>
      </c>
      <c r="E2802" s="86">
        <f t="shared" si="140"/>
        <v>138.60090957422861</v>
      </c>
      <c r="F2802" s="9">
        <f t="shared" si="142"/>
        <v>369032250.26415151</v>
      </c>
      <c r="G2802" s="1"/>
      <c r="H2802" s="1"/>
      <c r="I2802" s="1"/>
      <c r="J2802" s="1"/>
      <c r="K2802" s="1"/>
    </row>
    <row r="2803" spans="1:11">
      <c r="A2803" s="9">
        <f t="shared" si="141"/>
        <v>2767.9680000000003</v>
      </c>
      <c r="B2803" s="1">
        <v>46.132800000000003</v>
      </c>
      <c r="C2803" s="1">
        <v>27.495000000000001</v>
      </c>
      <c r="D2803" s="1">
        <v>113</v>
      </c>
      <c r="E2803" s="86">
        <f t="shared" si="140"/>
        <v>137.45007037621102</v>
      </c>
      <c r="F2803" s="9">
        <f t="shared" si="142"/>
        <v>356927381.71765947</v>
      </c>
      <c r="G2803" s="1"/>
      <c r="H2803" s="1"/>
      <c r="I2803" s="1"/>
      <c r="J2803" s="1"/>
      <c r="K2803" s="1"/>
    </row>
    <row r="2804" spans="1:11">
      <c r="A2804" s="9">
        <f t="shared" si="141"/>
        <v>2768.9682000000003</v>
      </c>
      <c r="B2804" s="1">
        <v>46.149470000000001</v>
      </c>
      <c r="C2804" s="1">
        <v>27.443999999999999</v>
      </c>
      <c r="D2804" s="1">
        <v>131</v>
      </c>
      <c r="E2804" s="86">
        <f t="shared" si="140"/>
        <v>136.4769880395794</v>
      </c>
      <c r="F2804" s="9">
        <f t="shared" si="142"/>
        <v>346926693.78477818</v>
      </c>
      <c r="G2804" s="1"/>
      <c r="H2804" s="1"/>
      <c r="I2804" s="1"/>
      <c r="J2804" s="1"/>
      <c r="K2804" s="1"/>
    </row>
    <row r="2805" spans="1:11">
      <c r="A2805" s="9">
        <f t="shared" si="141"/>
        <v>2769.9678000000004</v>
      </c>
      <c r="B2805" s="1">
        <v>46.166130000000003</v>
      </c>
      <c r="C2805" s="1">
        <v>27.702000000000002</v>
      </c>
      <c r="D2805" s="1">
        <v>117</v>
      </c>
      <c r="E2805" s="86">
        <f t="shared" si="140"/>
        <v>135.6095274211502</v>
      </c>
      <c r="F2805" s="9">
        <f t="shared" si="142"/>
        <v>338190037.65246332</v>
      </c>
      <c r="G2805" s="1"/>
      <c r="H2805" s="1"/>
      <c r="I2805" s="1"/>
      <c r="J2805" s="1"/>
      <c r="K2805" s="1"/>
    </row>
    <row r="2806" spans="1:11">
      <c r="A2806" s="9">
        <f t="shared" si="141"/>
        <v>2770.9679999999998</v>
      </c>
      <c r="B2806" s="1">
        <v>46.1828</v>
      </c>
      <c r="C2806" s="1">
        <v>27.443999999999999</v>
      </c>
      <c r="D2806" s="1">
        <v>129</v>
      </c>
      <c r="E2806" s="86">
        <f t="shared" si="140"/>
        <v>134.92264069644634</v>
      </c>
      <c r="F2806" s="9">
        <f t="shared" si="142"/>
        <v>331389947.56502032</v>
      </c>
      <c r="G2806" s="1"/>
      <c r="H2806" s="1"/>
      <c r="I2806" s="1"/>
      <c r="J2806" s="1"/>
      <c r="K2806" s="1"/>
    </row>
    <row r="2807" spans="1:11">
      <c r="A2807" s="9">
        <f t="shared" si="141"/>
        <v>2771.9681999999998</v>
      </c>
      <c r="B2807" s="1">
        <v>46.199469999999998</v>
      </c>
      <c r="C2807" s="1">
        <v>27.597999999999999</v>
      </c>
      <c r="D2807" s="1">
        <v>127</v>
      </c>
      <c r="E2807" s="86">
        <f t="shared" si="140"/>
        <v>134.4085914121043</v>
      </c>
      <c r="F2807" s="9">
        <f t="shared" si="142"/>
        <v>326368412.5099532</v>
      </c>
      <c r="G2807" s="1"/>
      <c r="H2807" s="1"/>
      <c r="I2807" s="1"/>
      <c r="J2807" s="1"/>
      <c r="K2807" s="1"/>
    </row>
    <row r="2808" spans="1:11">
      <c r="A2808" s="9">
        <f t="shared" si="141"/>
        <v>2772.9677999999999</v>
      </c>
      <c r="B2808" s="1">
        <v>46.21613</v>
      </c>
      <c r="C2808" s="1">
        <v>26.992000000000001</v>
      </c>
      <c r="D2808" s="1">
        <v>121</v>
      </c>
      <c r="E2808" s="86">
        <f t="shared" si="140"/>
        <v>134.02946899578859</v>
      </c>
      <c r="F2808" s="9">
        <f t="shared" si="142"/>
        <v>322701651.44857109</v>
      </c>
      <c r="G2808" s="1"/>
      <c r="H2808" s="1"/>
      <c r="I2808" s="1"/>
      <c r="J2808" s="1"/>
      <c r="K2808" s="1"/>
    </row>
    <row r="2809" spans="1:11">
      <c r="A2809" s="9">
        <f t="shared" si="141"/>
        <v>2773.9679999999998</v>
      </c>
      <c r="B2809" s="1">
        <v>46.232799999999997</v>
      </c>
      <c r="C2809" s="1">
        <v>26.992000000000001</v>
      </c>
      <c r="D2809" s="1">
        <v>149</v>
      </c>
      <c r="E2809" s="86">
        <f t="shared" si="140"/>
        <v>133.81181753457409</v>
      </c>
      <c r="F2809" s="9">
        <f t="shared" si="142"/>
        <v>320610601.31437981</v>
      </c>
      <c r="G2809" s="1"/>
      <c r="H2809" s="1"/>
      <c r="I2809" s="1"/>
      <c r="J2809" s="1"/>
      <c r="K2809" s="1"/>
    </row>
    <row r="2810" spans="1:11">
      <c r="A2810" s="9">
        <f t="shared" si="141"/>
        <v>2774.9682000000003</v>
      </c>
      <c r="B2810" s="1">
        <v>46.249470000000002</v>
      </c>
      <c r="C2810" s="1">
        <v>26.893000000000001</v>
      </c>
      <c r="D2810" s="1">
        <v>134</v>
      </c>
      <c r="E2810" s="86">
        <f t="shared" si="140"/>
        <v>133.64475464729915</v>
      </c>
      <c r="F2810" s="9">
        <f t="shared" si="142"/>
        <v>319012479.13321662</v>
      </c>
      <c r="G2810" s="1"/>
      <c r="H2810" s="1"/>
      <c r="I2810" s="1"/>
      <c r="J2810" s="1"/>
      <c r="K2810" s="1"/>
    </row>
    <row r="2811" spans="1:11">
      <c r="A2811" s="9">
        <f t="shared" si="141"/>
        <v>2775.9677999999999</v>
      </c>
      <c r="B2811" s="1">
        <v>46.266129999999997</v>
      </c>
      <c r="C2811" s="1">
        <v>26.698</v>
      </c>
      <c r="D2811" s="1">
        <v>153</v>
      </c>
      <c r="E2811" s="86">
        <f t="shared" si="140"/>
        <v>133.59823505904538</v>
      </c>
      <c r="F2811" s="9">
        <f t="shared" si="142"/>
        <v>318568538.55374402</v>
      </c>
      <c r="G2811" s="1"/>
      <c r="H2811" s="1"/>
      <c r="I2811" s="1"/>
      <c r="J2811" s="1"/>
      <c r="K2811" s="1"/>
    </row>
    <row r="2812" spans="1:11">
      <c r="A2812" s="9">
        <f t="shared" si="141"/>
        <v>2776.9680000000003</v>
      </c>
      <c r="B2812" s="1">
        <v>46.282800000000002</v>
      </c>
      <c r="C2812" s="1">
        <v>26.506</v>
      </c>
      <c r="D2812" s="1">
        <v>174</v>
      </c>
      <c r="E2812" s="86">
        <f t="shared" si="140"/>
        <v>133.71529390065729</v>
      </c>
      <c r="F2812" s="9">
        <f t="shared" si="142"/>
        <v>319686526.51678216</v>
      </c>
      <c r="G2812" s="1"/>
      <c r="H2812" s="1"/>
      <c r="I2812" s="1"/>
      <c r="J2812" s="1"/>
      <c r="K2812" s="1"/>
    </row>
    <row r="2813" spans="1:11">
      <c r="A2813" s="9">
        <f t="shared" si="141"/>
        <v>2777.9681999999998</v>
      </c>
      <c r="B2813" s="1">
        <v>46.299469999999999</v>
      </c>
      <c r="C2813" s="1">
        <v>26.506</v>
      </c>
      <c r="D2813" s="1">
        <v>179</v>
      </c>
      <c r="E2813" s="86">
        <f t="shared" ref="E2813:E2876" si="143">(AVERAGE(D2789:D2813)-E2812)*(2/(1+25))+E2812</f>
        <v>133.98950206214519</v>
      </c>
      <c r="F2813" s="9">
        <f t="shared" si="142"/>
        <v>322316911.35155207</v>
      </c>
      <c r="G2813" s="1"/>
      <c r="H2813" s="1"/>
      <c r="I2813" s="1"/>
      <c r="J2813" s="1"/>
      <c r="K2813" s="1"/>
    </row>
    <row r="2814" spans="1:11">
      <c r="A2814" s="9">
        <f t="shared" si="141"/>
        <v>2778.9677999999999</v>
      </c>
      <c r="B2814" s="1">
        <v>46.316130000000001</v>
      </c>
      <c r="C2814" s="1">
        <v>26.602</v>
      </c>
      <c r="D2814" s="1">
        <v>182</v>
      </c>
      <c r="E2814" s="86">
        <f t="shared" si="143"/>
        <v>134.36569421121095</v>
      </c>
      <c r="F2814" s="9">
        <f t="shared" si="142"/>
        <v>325951963.22685498</v>
      </c>
      <c r="G2814" s="1"/>
      <c r="H2814" s="1"/>
      <c r="I2814" s="1"/>
      <c r="J2814" s="1"/>
      <c r="K2814" s="1"/>
    </row>
    <row r="2815" spans="1:11">
      <c r="A2815" s="9">
        <f t="shared" si="141"/>
        <v>2779.9679999999998</v>
      </c>
      <c r="B2815" s="1">
        <v>46.332799999999999</v>
      </c>
      <c r="C2815" s="1">
        <v>26.795000000000002</v>
      </c>
      <c r="D2815" s="1">
        <v>211</v>
      </c>
      <c r="E2815" s="86">
        <f t="shared" si="143"/>
        <v>134.86679465650241</v>
      </c>
      <c r="F2815" s="9">
        <f t="shared" si="142"/>
        <v>330841623.60557353</v>
      </c>
      <c r="G2815" s="1"/>
      <c r="H2815" s="1"/>
      <c r="I2815" s="1"/>
      <c r="J2815" s="1"/>
      <c r="K2815" s="1"/>
    </row>
    <row r="2816" spans="1:11">
      <c r="A2816" s="9">
        <f t="shared" si="141"/>
        <v>2780.9675999999999</v>
      </c>
      <c r="B2816" s="1">
        <v>46.349460000000001</v>
      </c>
      <c r="C2816" s="1">
        <v>27.091000000000001</v>
      </c>
      <c r="D2816" s="1">
        <v>168</v>
      </c>
      <c r="E2816" s="86">
        <f t="shared" si="143"/>
        <v>135.38781045215606</v>
      </c>
      <c r="F2816" s="9">
        <f t="shared" si="142"/>
        <v>335983738.98942018</v>
      </c>
      <c r="G2816" s="1"/>
      <c r="H2816" s="1"/>
      <c r="I2816" s="1"/>
      <c r="J2816" s="1"/>
      <c r="K2816" s="1"/>
    </row>
    <row r="2817" spans="1:11">
      <c r="A2817" s="9">
        <f t="shared" si="141"/>
        <v>2781.9677999999999</v>
      </c>
      <c r="B2817" s="1">
        <v>46.366129999999998</v>
      </c>
      <c r="C2817" s="1">
        <v>27.190999999999999</v>
      </c>
      <c r="D2817" s="1">
        <v>104</v>
      </c>
      <c r="E2817" s="86">
        <f t="shared" si="143"/>
        <v>135.73028657122097</v>
      </c>
      <c r="F2817" s="9">
        <f t="shared" si="142"/>
        <v>339396269.26713544</v>
      </c>
      <c r="G2817" s="1"/>
      <c r="H2817" s="1"/>
      <c r="I2817" s="1"/>
      <c r="J2817" s="1"/>
      <c r="K2817" s="1"/>
    </row>
    <row r="2818" spans="1:11">
      <c r="A2818" s="9">
        <f t="shared" si="141"/>
        <v>2782.9680000000003</v>
      </c>
      <c r="B2818" s="1">
        <v>46.382800000000003</v>
      </c>
      <c r="C2818" s="1">
        <v>26.942</v>
      </c>
      <c r="D2818" s="1">
        <v>141</v>
      </c>
      <c r="E2818" s="86">
        <f t="shared" si="143"/>
        <v>136.00641837343474</v>
      </c>
      <c r="F2818" s="9">
        <f t="shared" si="142"/>
        <v>342166601.11572421</v>
      </c>
      <c r="G2818" s="1"/>
      <c r="H2818" s="1"/>
      <c r="I2818" s="1"/>
      <c r="J2818" s="1"/>
      <c r="K2818" s="1"/>
    </row>
    <row r="2819" spans="1:11">
      <c r="A2819" s="9">
        <f t="shared" si="141"/>
        <v>2783.9675999999999</v>
      </c>
      <c r="B2819" s="1">
        <v>46.399459999999998</v>
      </c>
      <c r="C2819" s="1">
        <v>26.992000000000001</v>
      </c>
      <c r="D2819" s="1">
        <v>180</v>
      </c>
      <c r="E2819" s="86">
        <f t="shared" si="143"/>
        <v>136.35669388317052</v>
      </c>
      <c r="F2819" s="9">
        <f t="shared" si="142"/>
        <v>345705151.3134104</v>
      </c>
      <c r="G2819" s="1"/>
      <c r="H2819" s="1"/>
      <c r="I2819" s="1"/>
      <c r="J2819" s="1"/>
      <c r="K2819" s="1"/>
    </row>
    <row r="2820" spans="1:11">
      <c r="A2820" s="9">
        <f t="shared" si="141"/>
        <v>2784.9678000000004</v>
      </c>
      <c r="B2820" s="1">
        <v>46.416130000000003</v>
      </c>
      <c r="C2820" s="1">
        <v>27.292000000000002</v>
      </c>
      <c r="D2820" s="1">
        <v>197</v>
      </c>
      <c r="E2820" s="86">
        <f t="shared" si="143"/>
        <v>136.87694819984972</v>
      </c>
      <c r="F2820" s="9">
        <f t="shared" si="142"/>
        <v>351011426.68982798</v>
      </c>
      <c r="G2820" s="1"/>
      <c r="H2820" s="1"/>
      <c r="I2820" s="1"/>
      <c r="J2820" s="1"/>
      <c r="K2820" s="1"/>
    </row>
    <row r="2821" spans="1:11">
      <c r="A2821" s="9">
        <f t="shared" si="141"/>
        <v>2785.9679999999998</v>
      </c>
      <c r="B2821" s="1">
        <v>46.4328</v>
      </c>
      <c r="C2821" s="1">
        <v>27.341999999999999</v>
      </c>
      <c r="D2821" s="1">
        <v>192</v>
      </c>
      <c r="E2821" s="86">
        <f t="shared" si="143"/>
        <v>137.52949064601512</v>
      </c>
      <c r="F2821" s="9">
        <f t="shared" si="142"/>
        <v>357753044.37241983</v>
      </c>
      <c r="G2821" s="1"/>
      <c r="H2821" s="1"/>
      <c r="I2821" s="1"/>
      <c r="J2821" s="1"/>
      <c r="K2821" s="1"/>
    </row>
    <row r="2822" spans="1:11">
      <c r="A2822" s="9">
        <f t="shared" si="141"/>
        <v>2786.9675999999999</v>
      </c>
      <c r="B2822" s="1">
        <v>46.449460000000002</v>
      </c>
      <c r="C2822" s="1">
        <v>27.495000000000001</v>
      </c>
      <c r="D2822" s="1">
        <v>194</v>
      </c>
      <c r="E2822" s="86">
        <f t="shared" si="143"/>
        <v>138.30414521170627</v>
      </c>
      <c r="F2822" s="9">
        <f t="shared" si="142"/>
        <v>365881783.5106678</v>
      </c>
      <c r="G2822" s="1"/>
      <c r="H2822" s="1"/>
      <c r="I2822" s="1"/>
      <c r="J2822" s="1"/>
      <c r="K2822" s="1"/>
    </row>
    <row r="2823" spans="1:11">
      <c r="A2823" s="9">
        <f t="shared" si="141"/>
        <v>2787.9677999999999</v>
      </c>
      <c r="B2823" s="1">
        <v>46.46613</v>
      </c>
      <c r="C2823" s="1">
        <v>27.443999999999999</v>
      </c>
      <c r="D2823" s="1">
        <v>162</v>
      </c>
      <c r="E2823" s="86">
        <f t="shared" si="143"/>
        <v>139.1084417338827</v>
      </c>
      <c r="F2823" s="9">
        <f t="shared" si="142"/>
        <v>374467337.67730886</v>
      </c>
      <c r="G2823" s="1"/>
      <c r="H2823" s="1"/>
      <c r="I2823" s="1"/>
      <c r="J2823" s="1"/>
      <c r="K2823" s="1"/>
    </row>
    <row r="2824" spans="1:11">
      <c r="A2824" s="9">
        <f t="shared" si="141"/>
        <v>2788.9679999999998</v>
      </c>
      <c r="B2824" s="1">
        <v>46.482799999999997</v>
      </c>
      <c r="C2824" s="1">
        <v>27.140999999999998</v>
      </c>
      <c r="D2824" s="1">
        <v>178</v>
      </c>
      <c r="E2824" s="86">
        <f t="shared" si="143"/>
        <v>139.99240775435325</v>
      </c>
      <c r="F2824" s="9">
        <f t="shared" si="142"/>
        <v>384076674.29025817</v>
      </c>
      <c r="G2824" s="1"/>
      <c r="H2824" s="1"/>
      <c r="I2824" s="1"/>
      <c r="J2824" s="1"/>
      <c r="K2824" s="1"/>
    </row>
    <row r="2825" spans="1:11">
      <c r="A2825" s="9">
        <f t="shared" si="141"/>
        <v>2789.9675999999999</v>
      </c>
      <c r="B2825" s="1">
        <v>46.499459999999999</v>
      </c>
      <c r="C2825" s="1">
        <v>26.893000000000001</v>
      </c>
      <c r="D2825" s="1">
        <v>230</v>
      </c>
      <c r="E2825" s="86">
        <f t="shared" si="143"/>
        <v>141.15606869632609</v>
      </c>
      <c r="F2825" s="9">
        <f t="shared" si="142"/>
        <v>397007048.83388352</v>
      </c>
      <c r="G2825" s="1"/>
      <c r="H2825" s="1"/>
      <c r="I2825" s="1"/>
      <c r="J2825" s="1"/>
      <c r="K2825" s="1"/>
    </row>
    <row r="2826" spans="1:11">
      <c r="A2826" s="9">
        <f t="shared" si="141"/>
        <v>2790.9677999999999</v>
      </c>
      <c r="B2826" s="1">
        <v>46.516129999999997</v>
      </c>
      <c r="C2826" s="1">
        <v>26.411000000000001</v>
      </c>
      <c r="D2826" s="1">
        <v>278</v>
      </c>
      <c r="E2826" s="86">
        <f t="shared" si="143"/>
        <v>142.74406341199332</v>
      </c>
      <c r="F2826" s="9">
        <f t="shared" si="142"/>
        <v>415175982.05701023</v>
      </c>
      <c r="G2826" s="1"/>
      <c r="H2826" s="1"/>
      <c r="I2826" s="1"/>
      <c r="J2826" s="1"/>
      <c r="K2826" s="1"/>
    </row>
    <row r="2827" spans="1:11">
      <c r="A2827" s="9">
        <f t="shared" si="141"/>
        <v>2791.9674</v>
      </c>
      <c r="B2827" s="1">
        <v>46.532789999999999</v>
      </c>
      <c r="C2827" s="1">
        <v>26.27</v>
      </c>
      <c r="D2827" s="1">
        <v>237</v>
      </c>
      <c r="E2827" s="86">
        <f t="shared" si="143"/>
        <v>144.62836622645537</v>
      </c>
      <c r="F2827" s="9">
        <f t="shared" si="142"/>
        <v>437536129.984065</v>
      </c>
      <c r="G2827" s="1"/>
      <c r="H2827" s="1"/>
      <c r="I2827" s="1"/>
      <c r="J2827" s="1"/>
      <c r="K2827" s="1"/>
    </row>
    <row r="2828" spans="1:11">
      <c r="A2828" s="9">
        <f t="shared" si="141"/>
        <v>2792.9676000000004</v>
      </c>
      <c r="B2828" s="1">
        <v>46.549460000000003</v>
      </c>
      <c r="C2828" s="1">
        <v>26.038</v>
      </c>
      <c r="D2828" s="1">
        <v>210</v>
      </c>
      <c r="E2828" s="86">
        <f t="shared" si="143"/>
        <v>146.66618420903572</v>
      </c>
      <c r="F2828" s="9">
        <f t="shared" si="142"/>
        <v>462721812.72078276</v>
      </c>
      <c r="G2828" s="1"/>
      <c r="H2828" s="1"/>
      <c r="I2828" s="1"/>
      <c r="J2828" s="1"/>
      <c r="K2828" s="1"/>
    </row>
    <row r="2829" spans="1:11">
      <c r="A2829" s="9">
        <f t="shared" si="141"/>
        <v>2793.9677999999999</v>
      </c>
      <c r="B2829" s="1">
        <v>46.566130000000001</v>
      </c>
      <c r="C2829" s="1">
        <v>25.675000000000001</v>
      </c>
      <c r="D2829" s="1">
        <v>217</v>
      </c>
      <c r="E2829" s="86">
        <f t="shared" si="143"/>
        <v>148.8118623468022</v>
      </c>
      <c r="F2829" s="9">
        <f t="shared" si="142"/>
        <v>490399712.91510224</v>
      </c>
      <c r="G2829" s="1"/>
      <c r="H2829" s="1"/>
      <c r="I2829" s="1"/>
      <c r="J2829" s="1"/>
      <c r="K2829" s="1"/>
    </row>
    <row r="2830" spans="1:11">
      <c r="A2830" s="9">
        <f t="shared" si="141"/>
        <v>2794.9679999999998</v>
      </c>
      <c r="B2830" s="1">
        <v>46.582799999999999</v>
      </c>
      <c r="C2830" s="1">
        <v>25.408999999999999</v>
      </c>
      <c r="D2830" s="1">
        <v>176</v>
      </c>
      <c r="E2830" s="86">
        <f t="shared" si="143"/>
        <v>150.97402678166358</v>
      </c>
      <c r="F2830" s="9">
        <f t="shared" si="142"/>
        <v>519527995.20767063</v>
      </c>
      <c r="G2830" s="1"/>
      <c r="H2830" s="1"/>
      <c r="I2830" s="1"/>
      <c r="J2830" s="1"/>
      <c r="K2830" s="1"/>
    </row>
    <row r="2831" spans="1:11">
      <c r="A2831" s="9">
        <f t="shared" si="141"/>
        <v>2795.9675999999999</v>
      </c>
      <c r="B2831" s="1">
        <v>46.599460000000001</v>
      </c>
      <c r="C2831" s="1">
        <v>25.064</v>
      </c>
      <c r="D2831" s="1">
        <v>216</v>
      </c>
      <c r="E2831" s="86">
        <f t="shared" si="143"/>
        <v>153.23756318307409</v>
      </c>
      <c r="F2831" s="9">
        <f t="shared" si="142"/>
        <v>551392619.23785651</v>
      </c>
      <c r="G2831" s="1"/>
      <c r="H2831" s="1"/>
      <c r="I2831" s="1"/>
      <c r="J2831" s="1"/>
      <c r="K2831" s="1"/>
    </row>
    <row r="2832" spans="1:11">
      <c r="A2832" s="9">
        <f t="shared" si="141"/>
        <v>2796.9677999999999</v>
      </c>
      <c r="B2832" s="1">
        <v>46.616129999999998</v>
      </c>
      <c r="C2832" s="1">
        <v>24.893999999999998</v>
      </c>
      <c r="D2832" s="1">
        <v>189</v>
      </c>
      <c r="E2832" s="86">
        <f t="shared" si="143"/>
        <v>155.51775063052992</v>
      </c>
      <c r="F2832" s="9">
        <f t="shared" si="142"/>
        <v>584951507.3123343</v>
      </c>
      <c r="G2832" s="1"/>
      <c r="H2832" s="1"/>
      <c r="I2832" s="1"/>
      <c r="J2832" s="1"/>
      <c r="K2832" s="1"/>
    </row>
    <row r="2833" spans="1:11">
      <c r="A2833" s="9">
        <f t="shared" si="141"/>
        <v>2797.9674</v>
      </c>
      <c r="B2833" s="1">
        <v>46.63279</v>
      </c>
      <c r="C2833" s="1">
        <v>24.645</v>
      </c>
      <c r="D2833" s="1">
        <v>210</v>
      </c>
      <c r="E2833" s="86">
        <f t="shared" si="143"/>
        <v>157.89638519741223</v>
      </c>
      <c r="F2833" s="9">
        <f t="shared" si="142"/>
        <v>621568146.94528842</v>
      </c>
      <c r="G2833" s="1"/>
      <c r="H2833" s="1"/>
      <c r="I2833" s="1"/>
      <c r="J2833" s="1"/>
      <c r="K2833" s="1"/>
    </row>
    <row r="2834" spans="1:11">
      <c r="A2834" s="9">
        <f t="shared" si="141"/>
        <v>2798.9675999999999</v>
      </c>
      <c r="B2834" s="1">
        <v>46.649459999999998</v>
      </c>
      <c r="C2834" s="1">
        <v>24.686</v>
      </c>
      <c r="D2834" s="1">
        <v>215</v>
      </c>
      <c r="E2834" s="86">
        <f t="shared" si="143"/>
        <v>160.29512479761129</v>
      </c>
      <c r="F2834" s="9">
        <f t="shared" si="142"/>
        <v>660208719.49488163</v>
      </c>
      <c r="G2834" s="1"/>
      <c r="H2834" s="1"/>
      <c r="I2834" s="1"/>
      <c r="J2834" s="1"/>
      <c r="K2834" s="1"/>
    </row>
    <row r="2835" spans="1:11">
      <c r="A2835" s="9">
        <f t="shared" si="141"/>
        <v>2799.9678000000004</v>
      </c>
      <c r="B2835" s="1">
        <v>46.666130000000003</v>
      </c>
      <c r="C2835" s="1">
        <v>24.811</v>
      </c>
      <c r="D2835" s="1">
        <v>207</v>
      </c>
      <c r="E2835" s="86">
        <f t="shared" si="143"/>
        <v>162.7339613516412</v>
      </c>
      <c r="F2835" s="9">
        <f t="shared" si="142"/>
        <v>701314447.190171</v>
      </c>
      <c r="G2835" s="1"/>
      <c r="H2835" s="1"/>
      <c r="I2835" s="1"/>
      <c r="J2835" s="1"/>
      <c r="K2835" s="1"/>
    </row>
    <row r="2836" spans="1:11">
      <c r="A2836" s="9">
        <f t="shared" si="141"/>
        <v>2800.9674</v>
      </c>
      <c r="B2836" s="1">
        <v>46.682789999999997</v>
      </c>
      <c r="C2836" s="1">
        <v>24.937000000000001</v>
      </c>
      <c r="D2836" s="1">
        <v>236</v>
      </c>
      <c r="E2836" s="86">
        <f t="shared" si="143"/>
        <v>165.24057970920725</v>
      </c>
      <c r="F2836" s="9">
        <f t="shared" si="142"/>
        <v>745532945.1670903</v>
      </c>
      <c r="G2836" s="1"/>
      <c r="H2836" s="1"/>
      <c r="I2836" s="1"/>
      <c r="J2836" s="1"/>
      <c r="K2836" s="1"/>
    </row>
    <row r="2837" spans="1:11">
      <c r="A2837" s="9">
        <f t="shared" si="141"/>
        <v>2801.9675999999999</v>
      </c>
      <c r="B2837" s="1">
        <v>46.699460000000002</v>
      </c>
      <c r="C2837" s="1">
        <v>25.408999999999999</v>
      </c>
      <c r="D2837" s="1">
        <v>217</v>
      </c>
      <c r="E2837" s="86">
        <f t="shared" si="143"/>
        <v>167.68668896234516</v>
      </c>
      <c r="F2837" s="9">
        <f t="shared" si="142"/>
        <v>790668356.22496319</v>
      </c>
      <c r="G2837" s="1"/>
      <c r="H2837" s="1"/>
      <c r="I2837" s="1"/>
      <c r="J2837" s="1"/>
      <c r="K2837" s="1"/>
    </row>
    <row r="2838" spans="1:11">
      <c r="A2838" s="9">
        <f t="shared" si="141"/>
        <v>2802.9677999999999</v>
      </c>
      <c r="B2838" s="1">
        <v>46.71613</v>
      </c>
      <c r="C2838" s="1">
        <v>25.106000000000002</v>
      </c>
      <c r="D2838" s="1">
        <v>292</v>
      </c>
      <c r="E2838" s="86">
        <f t="shared" si="143"/>
        <v>170.29232827293399</v>
      </c>
      <c r="F2838" s="9">
        <f t="shared" si="142"/>
        <v>840969670.2532264</v>
      </c>
      <c r="G2838" s="1"/>
      <c r="H2838" s="1"/>
      <c r="I2838" s="1"/>
      <c r="J2838" s="1"/>
      <c r="K2838" s="1"/>
    </row>
    <row r="2839" spans="1:11">
      <c r="A2839" s="9">
        <f t="shared" si="141"/>
        <v>2803.9674</v>
      </c>
      <c r="B2839" s="1">
        <v>46.732790000000001</v>
      </c>
      <c r="C2839" s="1">
        <v>25.675000000000001</v>
      </c>
      <c r="D2839" s="1">
        <v>198</v>
      </c>
      <c r="E2839" s="86">
        <f t="shared" si="143"/>
        <v>172.74676455963137</v>
      </c>
      <c r="F2839" s="9">
        <f t="shared" si="142"/>
        <v>890511819.7432394</v>
      </c>
      <c r="G2839" s="1"/>
      <c r="H2839" s="1"/>
      <c r="I2839" s="1"/>
      <c r="J2839" s="1"/>
      <c r="K2839" s="1"/>
    </row>
    <row r="2840" spans="1:11">
      <c r="A2840" s="9">
        <f t="shared" si="141"/>
        <v>2804.9675999999999</v>
      </c>
      <c r="B2840" s="1">
        <v>46.749459999999999</v>
      </c>
      <c r="C2840" s="1">
        <v>25.901</v>
      </c>
      <c r="D2840" s="1">
        <v>173</v>
      </c>
      <c r="E2840" s="86">
        <f t="shared" si="143"/>
        <v>174.89547497812126</v>
      </c>
      <c r="F2840" s="9">
        <f t="shared" si="142"/>
        <v>935651876.60119009</v>
      </c>
      <c r="G2840" s="1"/>
      <c r="H2840" s="1"/>
      <c r="I2840" s="1"/>
      <c r="J2840" s="1"/>
      <c r="K2840" s="1"/>
    </row>
    <row r="2841" spans="1:11">
      <c r="A2841" s="9">
        <f t="shared" si="141"/>
        <v>2805.9672</v>
      </c>
      <c r="B2841" s="1">
        <v>46.766120000000001</v>
      </c>
      <c r="C2841" s="1">
        <v>26.038</v>
      </c>
      <c r="D2841" s="1">
        <v>154</v>
      </c>
      <c r="E2841" s="86">
        <f t="shared" si="143"/>
        <v>176.83582305672732</v>
      </c>
      <c r="F2841" s="9">
        <f t="shared" si="142"/>
        <v>977869706.91707003</v>
      </c>
      <c r="G2841" s="1"/>
      <c r="H2841" s="1"/>
      <c r="I2841" s="1"/>
      <c r="J2841" s="1"/>
      <c r="K2841" s="1"/>
    </row>
    <row r="2842" spans="1:11">
      <c r="A2842" s="9">
        <f t="shared" si="141"/>
        <v>2806.9674</v>
      </c>
      <c r="B2842" s="1">
        <v>46.782789999999999</v>
      </c>
      <c r="C2842" s="1">
        <v>26.177</v>
      </c>
      <c r="D2842" s="1">
        <v>145</v>
      </c>
      <c r="E2842" s="86">
        <f t="shared" si="143"/>
        <v>178.75306743697905</v>
      </c>
      <c r="F2842" s="9">
        <f t="shared" si="142"/>
        <v>1020972424.7193638</v>
      </c>
      <c r="G2842" s="1"/>
      <c r="H2842" s="1"/>
      <c r="I2842" s="1"/>
      <c r="J2842" s="1"/>
      <c r="K2842" s="1"/>
    </row>
    <row r="2843" spans="1:11">
      <c r="A2843" s="9">
        <f t="shared" si="141"/>
        <v>2807.9676000000004</v>
      </c>
      <c r="B2843" s="1">
        <v>46.799460000000003</v>
      </c>
      <c r="C2843" s="1">
        <v>26.27</v>
      </c>
      <c r="D2843" s="1">
        <v>123</v>
      </c>
      <c r="E2843" s="86">
        <f t="shared" si="143"/>
        <v>180.46744686490374</v>
      </c>
      <c r="F2843" s="9">
        <f t="shared" si="142"/>
        <v>1060707151.7306732</v>
      </c>
      <c r="G2843" s="1"/>
      <c r="H2843" s="1"/>
      <c r="I2843" s="1"/>
      <c r="J2843" s="1"/>
      <c r="K2843" s="1"/>
    </row>
    <row r="2844" spans="1:11">
      <c r="A2844" s="9">
        <f t="shared" si="141"/>
        <v>2808.9672</v>
      </c>
      <c r="B2844" s="1">
        <v>46.816119999999998</v>
      </c>
      <c r="C2844" s="1">
        <v>26.602</v>
      </c>
      <c r="D2844" s="1">
        <v>107</v>
      </c>
      <c r="E2844" s="86">
        <f t="shared" si="143"/>
        <v>181.82533556760345</v>
      </c>
      <c r="F2844" s="9">
        <f t="shared" si="142"/>
        <v>1092993529.7053339</v>
      </c>
      <c r="G2844" s="1"/>
      <c r="H2844" s="1"/>
      <c r="I2844" s="1"/>
      <c r="J2844" s="1"/>
      <c r="K2844" s="1"/>
    </row>
    <row r="2845" spans="1:11">
      <c r="A2845" s="9">
        <f t="shared" si="141"/>
        <v>2809.9674</v>
      </c>
      <c r="B2845" s="1">
        <v>46.832790000000003</v>
      </c>
      <c r="C2845" s="1">
        <v>26.13</v>
      </c>
      <c r="D2845" s="1">
        <v>0</v>
      </c>
      <c r="E2845" s="86">
        <f t="shared" si="143"/>
        <v>182.47261744701856</v>
      </c>
      <c r="F2845" s="9">
        <f t="shared" si="142"/>
        <v>1108640671.4731872</v>
      </c>
      <c r="G2845" s="1"/>
      <c r="H2845" s="1"/>
      <c r="I2845" s="1"/>
      <c r="J2845" s="1"/>
      <c r="K2845" s="1"/>
    </row>
    <row r="2846" spans="1:11">
      <c r="A2846" s="9">
        <f t="shared" si="141"/>
        <v>2810.9669999999996</v>
      </c>
      <c r="B2846" s="1">
        <v>46.849449999999997</v>
      </c>
      <c r="C2846" s="1">
        <v>25.855</v>
      </c>
      <c r="D2846" s="1">
        <v>0</v>
      </c>
      <c r="E2846" s="86">
        <f t="shared" si="143"/>
        <v>182.47933918186328</v>
      </c>
      <c r="F2846" s="9">
        <f t="shared" si="142"/>
        <v>1108804036.267509</v>
      </c>
      <c r="G2846" s="1"/>
      <c r="H2846" s="1"/>
      <c r="I2846" s="1"/>
      <c r="J2846" s="1"/>
      <c r="K2846" s="1"/>
    </row>
    <row r="2847" spans="1:11">
      <c r="A2847" s="9">
        <f t="shared" si="141"/>
        <v>2811.9672</v>
      </c>
      <c r="B2847" s="1">
        <v>46.866120000000002</v>
      </c>
      <c r="C2847" s="1">
        <v>22.262</v>
      </c>
      <c r="D2847" s="1">
        <v>0</v>
      </c>
      <c r="E2847" s="86">
        <f t="shared" si="143"/>
        <v>181.8886207832584</v>
      </c>
      <c r="F2847" s="9">
        <f t="shared" si="142"/>
        <v>1094516011.7515154</v>
      </c>
      <c r="G2847" s="1"/>
      <c r="H2847" s="1"/>
      <c r="I2847" s="1"/>
      <c r="J2847" s="1"/>
      <c r="K2847" s="1"/>
    </row>
    <row r="2848" spans="1:11">
      <c r="A2848" s="9">
        <f t="shared" si="141"/>
        <v>2812.9674</v>
      </c>
      <c r="B2848" s="1">
        <v>46.88279</v>
      </c>
      <c r="C2848" s="1">
        <v>16.824000000000002</v>
      </c>
      <c r="D2848" s="1">
        <v>0</v>
      </c>
      <c r="E2848" s="86">
        <f t="shared" si="143"/>
        <v>180.84488072300775</v>
      </c>
      <c r="F2848" s="9">
        <f t="shared" si="142"/>
        <v>1069608579.5207243</v>
      </c>
      <c r="G2848" s="1"/>
      <c r="H2848" s="1"/>
      <c r="I2848" s="1"/>
      <c r="J2848" s="1"/>
      <c r="K2848" s="1"/>
    </row>
    <row r="2849" spans="1:11">
      <c r="A2849" s="9">
        <f t="shared" si="141"/>
        <v>2813.9675999999999</v>
      </c>
      <c r="B2849" s="1">
        <v>46.899459999999998</v>
      </c>
      <c r="C2849" s="1">
        <v>12.727</v>
      </c>
      <c r="D2849" s="1">
        <v>0</v>
      </c>
      <c r="E2849" s="86">
        <f t="shared" si="143"/>
        <v>179.33373605200714</v>
      </c>
      <c r="F2849" s="9">
        <f t="shared" si="142"/>
        <v>1034303477.5181677</v>
      </c>
      <c r="G2849" s="1"/>
      <c r="H2849" s="1"/>
      <c r="I2849" s="1"/>
      <c r="J2849" s="1"/>
      <c r="K2849" s="1"/>
    </row>
    <row r="2850" spans="1:11">
      <c r="A2850" s="9">
        <f t="shared" si="141"/>
        <v>2814.9672</v>
      </c>
      <c r="B2850" s="1">
        <v>46.916119999999999</v>
      </c>
      <c r="C2850" s="1">
        <v>10.452</v>
      </c>
      <c r="D2850" s="1">
        <v>0</v>
      </c>
      <c r="E2850" s="86">
        <f t="shared" si="143"/>
        <v>177.23114097108351</v>
      </c>
      <c r="F2850" s="9">
        <f t="shared" si="142"/>
        <v>986643214.63478422</v>
      </c>
      <c r="G2850" s="1"/>
      <c r="H2850" s="1"/>
      <c r="I2850" s="1"/>
      <c r="J2850" s="1"/>
      <c r="K2850" s="1"/>
    </row>
    <row r="2851" spans="1:11">
      <c r="A2851" s="9">
        <f t="shared" si="141"/>
        <v>2815.9674</v>
      </c>
      <c r="B2851" s="1">
        <v>46.932789999999997</v>
      </c>
      <c r="C2851" s="1">
        <v>8.83</v>
      </c>
      <c r="D2851" s="1">
        <v>0</v>
      </c>
      <c r="E2851" s="86">
        <f t="shared" si="143"/>
        <v>174.43489935792323</v>
      </c>
      <c r="F2851" s="9">
        <f t="shared" si="142"/>
        <v>925834832.2591697</v>
      </c>
      <c r="G2851" s="1"/>
      <c r="H2851" s="1"/>
      <c r="I2851" s="1"/>
      <c r="J2851" s="1"/>
      <c r="K2851" s="1"/>
    </row>
    <row r="2852" spans="1:11">
      <c r="A2852" s="9">
        <f t="shared" si="141"/>
        <v>2816.9675999999999</v>
      </c>
      <c r="B2852" s="1">
        <v>46.949460000000002</v>
      </c>
      <c r="C2852" s="1">
        <v>6.9420000000000002</v>
      </c>
      <c r="D2852" s="1">
        <v>1</v>
      </c>
      <c r="E2852" s="86">
        <f t="shared" si="143"/>
        <v>171.12759940731374</v>
      </c>
      <c r="F2852" s="9">
        <f t="shared" si="142"/>
        <v>857591034.80459404</v>
      </c>
      <c r="G2852" s="1"/>
      <c r="H2852" s="1"/>
      <c r="I2852" s="1"/>
      <c r="J2852" s="1"/>
      <c r="K2852" s="1"/>
    </row>
    <row r="2853" spans="1:11">
      <c r="A2853" s="9">
        <f t="shared" ref="A2853:A2916" si="144">B2853*60</f>
        <v>2817.9671999999996</v>
      </c>
      <c r="B2853" s="1">
        <v>46.966119999999997</v>
      </c>
      <c r="C2853" s="1">
        <v>4.843</v>
      </c>
      <c r="D2853" s="1">
        <v>111</v>
      </c>
      <c r="E2853" s="86">
        <f t="shared" si="143"/>
        <v>167.7700917605973</v>
      </c>
      <c r="F2853" s="9">
        <f t="shared" ref="F2853:F2916" si="145">E2853^4</f>
        <v>792242557.92732668</v>
      </c>
      <c r="G2853" s="1"/>
      <c r="H2853" s="1"/>
      <c r="I2853" s="1"/>
      <c r="J2853" s="1"/>
      <c r="K2853" s="1"/>
    </row>
    <row r="2854" spans="1:11">
      <c r="A2854" s="9">
        <f t="shared" si="144"/>
        <v>2818.9674</v>
      </c>
      <c r="B2854" s="1">
        <v>46.982790000000001</v>
      </c>
      <c r="C2854" s="1">
        <v>8.1240000000000006</v>
      </c>
      <c r="D2854" s="1">
        <v>217</v>
      </c>
      <c r="E2854" s="86">
        <f t="shared" si="143"/>
        <v>164.67085393285905</v>
      </c>
      <c r="F2854" s="9">
        <f t="shared" si="145"/>
        <v>735304037.24030495</v>
      </c>
      <c r="G2854" s="1"/>
      <c r="H2854" s="1"/>
      <c r="I2854" s="1"/>
      <c r="J2854" s="1"/>
      <c r="K2854" s="1"/>
    </row>
    <row r="2855" spans="1:11">
      <c r="A2855" s="9">
        <f t="shared" si="144"/>
        <v>2819.9670000000001</v>
      </c>
      <c r="B2855" s="1">
        <v>46.999450000000003</v>
      </c>
      <c r="C2855" s="1">
        <v>8.1240000000000006</v>
      </c>
      <c r="D2855" s="1">
        <v>217</v>
      </c>
      <c r="E2855" s="86">
        <f t="shared" si="143"/>
        <v>161.93617286110066</v>
      </c>
      <c r="F2855" s="9">
        <f t="shared" si="145"/>
        <v>687662725.85192418</v>
      </c>
      <c r="G2855" s="1"/>
      <c r="H2855" s="1"/>
      <c r="I2855" s="1"/>
      <c r="J2855" s="1"/>
      <c r="K2855" s="1"/>
    </row>
    <row r="2856" spans="1:11">
      <c r="A2856" s="9">
        <f t="shared" si="144"/>
        <v>2820.9672</v>
      </c>
      <c r="B2856" s="1">
        <v>47.016120000000001</v>
      </c>
      <c r="C2856" s="1">
        <v>12.260999999999999</v>
      </c>
      <c r="D2856" s="1">
        <v>260</v>
      </c>
      <c r="E2856" s="86">
        <f t="shared" si="143"/>
        <v>159.54723648716984</v>
      </c>
      <c r="F2856" s="9">
        <f t="shared" si="145"/>
        <v>647973350.44780517</v>
      </c>
      <c r="G2856" s="1"/>
      <c r="H2856" s="1"/>
      <c r="I2856" s="1"/>
      <c r="J2856" s="1"/>
      <c r="K2856" s="1"/>
    </row>
    <row r="2857" spans="1:11">
      <c r="A2857" s="9">
        <f t="shared" si="144"/>
        <v>2821.9674</v>
      </c>
      <c r="B2857" s="1">
        <v>47.032789999999999</v>
      </c>
      <c r="C2857" s="1">
        <v>15.53</v>
      </c>
      <c r="D2857" s="1">
        <v>355</v>
      </c>
      <c r="E2857" s="86">
        <f t="shared" si="143"/>
        <v>157.85283368046447</v>
      </c>
      <c r="F2857" s="9">
        <f t="shared" si="145"/>
        <v>620882658.47625434</v>
      </c>
      <c r="G2857" s="1"/>
      <c r="H2857" s="1"/>
      <c r="I2857" s="1"/>
      <c r="J2857" s="1"/>
      <c r="K2857" s="1"/>
    </row>
    <row r="2858" spans="1:11">
      <c r="A2858" s="9">
        <f t="shared" si="144"/>
        <v>2822.9670000000001</v>
      </c>
      <c r="B2858" s="1">
        <v>47.04945</v>
      </c>
      <c r="C2858" s="1">
        <v>19.114999999999998</v>
      </c>
      <c r="D2858" s="1">
        <v>311</v>
      </c>
      <c r="E2858" s="86">
        <f t="shared" si="143"/>
        <v>156.5995387819672</v>
      </c>
      <c r="F2858" s="9">
        <f t="shared" si="145"/>
        <v>601397910.07734609</v>
      </c>
      <c r="G2858" s="1"/>
      <c r="H2858" s="1"/>
      <c r="I2858" s="1"/>
      <c r="J2858" s="1"/>
      <c r="K2858" s="1"/>
    </row>
    <row r="2859" spans="1:11">
      <c r="A2859" s="9">
        <f t="shared" si="144"/>
        <v>2823.9672</v>
      </c>
      <c r="B2859" s="1">
        <v>47.066119999999998</v>
      </c>
      <c r="C2859" s="1">
        <v>20.699000000000002</v>
      </c>
      <c r="D2859" s="1">
        <v>305</v>
      </c>
      <c r="E2859" s="86">
        <f t="shared" si="143"/>
        <v>155.71957426027743</v>
      </c>
      <c r="F2859" s="9">
        <f t="shared" si="145"/>
        <v>587993913.67833936</v>
      </c>
      <c r="G2859" s="1"/>
      <c r="H2859" s="1"/>
      <c r="I2859" s="1"/>
      <c r="J2859" s="1"/>
      <c r="K2859" s="1"/>
    </row>
    <row r="2860" spans="1:11">
      <c r="A2860" s="9">
        <f t="shared" si="144"/>
        <v>2824.9674</v>
      </c>
      <c r="B2860" s="1">
        <v>47.082790000000003</v>
      </c>
      <c r="C2860" s="1">
        <v>22.062000000000001</v>
      </c>
      <c r="D2860" s="1">
        <v>211</v>
      </c>
      <c r="E2860" s="86">
        <f t="shared" si="143"/>
        <v>154.91960700948687</v>
      </c>
      <c r="F2860" s="9">
        <f t="shared" si="145"/>
        <v>576004062.53390825</v>
      </c>
      <c r="G2860" s="1"/>
      <c r="H2860" s="1"/>
      <c r="I2860" s="1"/>
      <c r="J2860" s="1"/>
      <c r="K2860" s="1"/>
    </row>
    <row r="2861" spans="1:11">
      <c r="A2861" s="9">
        <f t="shared" si="144"/>
        <v>2825.9669999999996</v>
      </c>
      <c r="B2861" s="1">
        <v>47.099449999999997</v>
      </c>
      <c r="C2861" s="1">
        <v>22.991</v>
      </c>
      <c r="D2861" s="1">
        <v>222</v>
      </c>
      <c r="E2861" s="86">
        <f t="shared" si="143"/>
        <v>154.13809877798786</v>
      </c>
      <c r="F2861" s="9">
        <f t="shared" si="145"/>
        <v>564468864.16968024</v>
      </c>
      <c r="G2861" s="1"/>
      <c r="H2861" s="1"/>
      <c r="I2861" s="1"/>
      <c r="J2861" s="1"/>
      <c r="K2861" s="1"/>
    </row>
    <row r="2862" spans="1:11">
      <c r="A2862" s="9">
        <f t="shared" si="144"/>
        <v>2826.9672</v>
      </c>
      <c r="B2862" s="1">
        <v>47.116120000000002</v>
      </c>
      <c r="C2862" s="1">
        <v>23.731999999999999</v>
      </c>
      <c r="D2862" s="1">
        <v>178</v>
      </c>
      <c r="E2862" s="86">
        <f t="shared" si="143"/>
        <v>153.2967065642965</v>
      </c>
      <c r="F2862" s="9">
        <f t="shared" si="145"/>
        <v>552244371.45696282</v>
      </c>
      <c r="G2862" s="1"/>
      <c r="H2862" s="1"/>
      <c r="I2862" s="1"/>
      <c r="J2862" s="1"/>
      <c r="K2862" s="1"/>
    </row>
    <row r="2863" spans="1:11">
      <c r="A2863" s="9">
        <f t="shared" si="144"/>
        <v>2827.9674</v>
      </c>
      <c r="B2863" s="1">
        <v>47.13279</v>
      </c>
      <c r="C2863" s="1">
        <v>24.12</v>
      </c>
      <c r="D2863" s="1">
        <v>138</v>
      </c>
      <c r="E2863" s="86">
        <f t="shared" si="143"/>
        <v>152.04619067473524</v>
      </c>
      <c r="F2863" s="9">
        <f t="shared" si="145"/>
        <v>534443962.94934285</v>
      </c>
      <c r="G2863" s="1"/>
      <c r="H2863" s="1"/>
      <c r="I2863" s="1"/>
      <c r="J2863" s="1"/>
      <c r="K2863" s="1"/>
    </row>
    <row r="2864" spans="1:11">
      <c r="A2864" s="9">
        <f t="shared" si="144"/>
        <v>2828.9670000000001</v>
      </c>
      <c r="B2864" s="1">
        <v>47.149450000000002</v>
      </c>
      <c r="C2864" s="1">
        <v>24.603999999999999</v>
      </c>
      <c r="D2864" s="1">
        <v>175</v>
      </c>
      <c r="E2864" s="86">
        <f t="shared" si="143"/>
        <v>150.82109908437099</v>
      </c>
      <c r="F2864" s="9">
        <f t="shared" si="145"/>
        <v>517426187.74674439</v>
      </c>
      <c r="G2864" s="1"/>
      <c r="H2864" s="1"/>
      <c r="I2864" s="1"/>
      <c r="J2864" s="1"/>
      <c r="K2864" s="1"/>
    </row>
    <row r="2865" spans="1:11">
      <c r="A2865" s="9">
        <f t="shared" si="144"/>
        <v>2829.9672</v>
      </c>
      <c r="B2865" s="1">
        <v>47.166119999999999</v>
      </c>
      <c r="C2865" s="1">
        <v>25.149000000000001</v>
      </c>
      <c r="D2865" s="1">
        <v>167</v>
      </c>
      <c r="E2865" s="86">
        <f t="shared" si="143"/>
        <v>149.6717837701886</v>
      </c>
      <c r="F2865" s="9">
        <f t="shared" si="145"/>
        <v>501833602.69034296</v>
      </c>
      <c r="G2865" s="1"/>
      <c r="H2865" s="1"/>
      <c r="I2865" s="1"/>
      <c r="J2865" s="1"/>
      <c r="K2865" s="1"/>
    </row>
    <row r="2866" spans="1:11">
      <c r="A2866" s="9">
        <f t="shared" si="144"/>
        <v>2830.9674</v>
      </c>
      <c r="B2866" s="1">
        <v>47.182789999999997</v>
      </c>
      <c r="C2866" s="1">
        <v>25.279</v>
      </c>
      <c r="D2866" s="1">
        <v>154</v>
      </c>
      <c r="E2866" s="86">
        <f t="shared" si="143"/>
        <v>148.61087732632794</v>
      </c>
      <c r="F2866" s="9">
        <f t="shared" si="145"/>
        <v>487755743.65018326</v>
      </c>
      <c r="G2866" s="1"/>
      <c r="H2866" s="1"/>
      <c r="I2866" s="1"/>
      <c r="J2866" s="1"/>
      <c r="K2866" s="1"/>
    </row>
    <row r="2867" spans="1:11">
      <c r="A2867" s="9">
        <f t="shared" si="144"/>
        <v>2831.9670000000001</v>
      </c>
      <c r="B2867" s="1">
        <v>47.199449999999999</v>
      </c>
      <c r="C2867" s="1">
        <v>25.675000000000001</v>
      </c>
      <c r="D2867" s="1">
        <v>147</v>
      </c>
      <c r="E2867" s="86">
        <f t="shared" si="143"/>
        <v>147.63773291661042</v>
      </c>
      <c r="F2867" s="9">
        <f t="shared" si="145"/>
        <v>475104857.48985797</v>
      </c>
      <c r="G2867" s="1"/>
      <c r="H2867" s="1"/>
      <c r="I2867" s="1"/>
      <c r="J2867" s="1"/>
      <c r="K2867" s="1"/>
    </row>
    <row r="2868" spans="1:11">
      <c r="A2868" s="9">
        <f t="shared" si="144"/>
        <v>2832.9671999999996</v>
      </c>
      <c r="B2868" s="1">
        <v>47.216119999999997</v>
      </c>
      <c r="C2868" s="1">
        <v>26.038</v>
      </c>
      <c r="D2868" s="1">
        <v>186</v>
      </c>
      <c r="E2868" s="86">
        <f t="shared" si="143"/>
        <v>146.933291923025</v>
      </c>
      <c r="F2868" s="9">
        <f t="shared" si="145"/>
        <v>466101858.81837583</v>
      </c>
      <c r="G2868" s="1"/>
      <c r="H2868" s="1"/>
      <c r="I2868" s="1"/>
      <c r="J2868" s="1"/>
      <c r="K2868" s="1"/>
    </row>
    <row r="2869" spans="1:11">
      <c r="A2869" s="9">
        <f t="shared" si="144"/>
        <v>2833.9667999999997</v>
      </c>
      <c r="B2869" s="1">
        <v>47.232779999999998</v>
      </c>
      <c r="C2869" s="1">
        <v>26.317</v>
      </c>
      <c r="D2869" s="1">
        <v>146</v>
      </c>
      <c r="E2869" s="86">
        <f t="shared" si="143"/>
        <v>146.40303869817691</v>
      </c>
      <c r="F2869" s="9">
        <f t="shared" si="145"/>
        <v>459409914.67946523</v>
      </c>
      <c r="G2869" s="1"/>
      <c r="H2869" s="1"/>
      <c r="I2869" s="1"/>
      <c r="J2869" s="1"/>
      <c r="K2869" s="1"/>
    </row>
    <row r="2870" spans="1:11">
      <c r="A2870" s="9">
        <f t="shared" si="144"/>
        <v>2834.9670000000001</v>
      </c>
      <c r="B2870" s="1">
        <v>47.249450000000003</v>
      </c>
      <c r="C2870" s="1">
        <v>26.411000000000001</v>
      </c>
      <c r="D2870" s="1">
        <v>156</v>
      </c>
      <c r="E2870" s="86">
        <f t="shared" si="143"/>
        <v>146.39357418293253</v>
      </c>
      <c r="F2870" s="9">
        <f t="shared" si="145"/>
        <v>459291128.33292061</v>
      </c>
      <c r="G2870" s="1"/>
      <c r="H2870" s="1"/>
      <c r="I2870" s="1"/>
      <c r="J2870" s="1"/>
      <c r="K2870" s="1"/>
    </row>
    <row r="2871" spans="1:11">
      <c r="A2871" s="9">
        <f t="shared" si="144"/>
        <v>2835.9672</v>
      </c>
      <c r="B2871" s="1">
        <v>47.266120000000001</v>
      </c>
      <c r="C2871" s="1">
        <v>26.795000000000002</v>
      </c>
      <c r="D2871" s="1">
        <v>181</v>
      </c>
      <c r="E2871" s="86">
        <f t="shared" si="143"/>
        <v>146.94176078424542</v>
      </c>
      <c r="F2871" s="9">
        <f t="shared" si="145"/>
        <v>466209327.8117224</v>
      </c>
      <c r="G2871" s="1"/>
      <c r="H2871" s="1"/>
      <c r="I2871" s="1"/>
      <c r="J2871" s="1"/>
      <c r="K2871" s="1"/>
    </row>
    <row r="2872" spans="1:11">
      <c r="A2872" s="9">
        <f t="shared" si="144"/>
        <v>2836.9668000000001</v>
      </c>
      <c r="B2872" s="1">
        <v>47.282780000000002</v>
      </c>
      <c r="C2872" s="1">
        <v>27.341999999999999</v>
      </c>
      <c r="D2872" s="1">
        <v>167</v>
      </c>
      <c r="E2872" s="86">
        <f t="shared" si="143"/>
        <v>147.96162533930345</v>
      </c>
      <c r="F2872" s="9">
        <f t="shared" si="145"/>
        <v>479287798.83125144</v>
      </c>
      <c r="G2872" s="1"/>
      <c r="H2872" s="1"/>
      <c r="I2872" s="1"/>
      <c r="J2872" s="1"/>
      <c r="K2872" s="1"/>
    </row>
    <row r="2873" spans="1:11">
      <c r="A2873" s="9">
        <f t="shared" si="144"/>
        <v>2837.9670000000001</v>
      </c>
      <c r="B2873" s="1">
        <v>47.29945</v>
      </c>
      <c r="C2873" s="1">
        <v>27.65</v>
      </c>
      <c r="D2873" s="1">
        <v>130</v>
      </c>
      <c r="E2873" s="86">
        <f t="shared" si="143"/>
        <v>149.30303877474165</v>
      </c>
      <c r="F2873" s="9">
        <f t="shared" si="145"/>
        <v>496906397.48173565</v>
      </c>
      <c r="G2873" s="1"/>
      <c r="H2873" s="1"/>
      <c r="I2873" s="1"/>
      <c r="J2873" s="1"/>
      <c r="K2873" s="1"/>
    </row>
    <row r="2874" spans="1:11">
      <c r="A2874" s="9">
        <f t="shared" si="144"/>
        <v>2838.9672</v>
      </c>
      <c r="B2874" s="1">
        <v>47.316119999999998</v>
      </c>
      <c r="C2874" s="1">
        <v>27.754000000000001</v>
      </c>
      <c r="D2874" s="1">
        <v>130</v>
      </c>
      <c r="E2874" s="86">
        <f t="shared" si="143"/>
        <v>150.94126656129998</v>
      </c>
      <c r="F2874" s="9">
        <f t="shared" si="145"/>
        <v>519077207.39989293</v>
      </c>
      <c r="G2874" s="1"/>
      <c r="H2874" s="1"/>
      <c r="I2874" s="1"/>
      <c r="J2874" s="1"/>
      <c r="K2874" s="1"/>
    </row>
    <row r="2875" spans="1:11">
      <c r="A2875" s="9">
        <f t="shared" si="144"/>
        <v>2839.9668000000001</v>
      </c>
      <c r="B2875" s="1">
        <v>47.33278</v>
      </c>
      <c r="C2875" s="1">
        <v>27.547000000000001</v>
      </c>
      <c r="D2875" s="1">
        <v>139</v>
      </c>
      <c r="E2875" s="86">
        <f t="shared" si="143"/>
        <v>152.88116913350768</v>
      </c>
      <c r="F2875" s="9">
        <f t="shared" si="145"/>
        <v>546280855.69930565</v>
      </c>
      <c r="G2875" s="1"/>
      <c r="H2875" s="1"/>
      <c r="I2875" s="1"/>
      <c r="J2875" s="1"/>
      <c r="K2875" s="1"/>
    </row>
    <row r="2876" spans="1:11">
      <c r="A2876" s="9">
        <f t="shared" si="144"/>
        <v>2840.9669999999996</v>
      </c>
      <c r="B2876" s="1">
        <v>47.349449999999997</v>
      </c>
      <c r="C2876" s="1">
        <v>27.597999999999999</v>
      </c>
      <c r="D2876" s="1">
        <v>137</v>
      </c>
      <c r="E2876" s="86">
        <f t="shared" si="143"/>
        <v>155.09338689246863</v>
      </c>
      <c r="F2876" s="9">
        <f t="shared" si="145"/>
        <v>578592927.11004317</v>
      </c>
      <c r="G2876" s="1"/>
      <c r="H2876" s="1"/>
      <c r="I2876" s="1"/>
      <c r="J2876" s="1"/>
      <c r="K2876" s="1"/>
    </row>
    <row r="2877" spans="1:11">
      <c r="A2877" s="9">
        <f t="shared" si="144"/>
        <v>2841.9672</v>
      </c>
      <c r="B2877" s="1">
        <v>47.366120000000002</v>
      </c>
      <c r="C2877" s="1">
        <v>27.754000000000001</v>
      </c>
      <c r="D2877" s="1">
        <v>159</v>
      </c>
      <c r="E2877" s="86">
        <f t="shared" ref="E2877:E2940" si="146">(AVERAGE(D2853:D2877)-E2876)*(2/(1+25))+E2876</f>
        <v>157.62158790074028</v>
      </c>
      <c r="F2877" s="9">
        <f t="shared" si="145"/>
        <v>617252408.66536009</v>
      </c>
      <c r="G2877" s="1"/>
      <c r="H2877" s="1"/>
      <c r="I2877" s="1"/>
      <c r="J2877" s="1"/>
      <c r="K2877" s="1"/>
    </row>
    <row r="2878" spans="1:11">
      <c r="A2878" s="9">
        <f t="shared" si="144"/>
        <v>2842.9667999999997</v>
      </c>
      <c r="B2878" s="1">
        <v>47.382779999999997</v>
      </c>
      <c r="C2878" s="1">
        <v>27.341999999999999</v>
      </c>
      <c r="D2878" s="1">
        <v>138</v>
      </c>
      <c r="E2878" s="86">
        <f t="shared" si="146"/>
        <v>160.03838883145258</v>
      </c>
      <c r="F2878" s="9">
        <f t="shared" si="145"/>
        <v>655989189.01141393</v>
      </c>
      <c r="G2878" s="1"/>
      <c r="H2878" s="1"/>
      <c r="I2878" s="1"/>
      <c r="J2878" s="1"/>
      <c r="K2878" s="1"/>
    </row>
    <row r="2879" spans="1:11">
      <c r="A2879" s="9">
        <f t="shared" si="144"/>
        <v>2843.9670000000001</v>
      </c>
      <c r="B2879" s="1">
        <v>47.399450000000002</v>
      </c>
      <c r="C2879" s="1">
        <v>27.292000000000002</v>
      </c>
      <c r="D2879" s="1">
        <v>148</v>
      </c>
      <c r="E2879" s="86">
        <f t="shared" si="146"/>
        <v>162.05697430595623</v>
      </c>
      <c r="F2879" s="9">
        <f t="shared" si="145"/>
        <v>689716958.68747616</v>
      </c>
      <c r="G2879" s="1"/>
      <c r="H2879" s="1"/>
      <c r="I2879" s="1"/>
      <c r="J2879" s="1"/>
      <c r="K2879" s="1"/>
    </row>
    <row r="2880" spans="1:11">
      <c r="A2880" s="9">
        <f t="shared" si="144"/>
        <v>2844.9666000000002</v>
      </c>
      <c r="B2880" s="1">
        <v>47.416110000000003</v>
      </c>
      <c r="C2880" s="1">
        <v>27.241</v>
      </c>
      <c r="D2880" s="1">
        <v>156</v>
      </c>
      <c r="E2880" s="86">
        <f t="shared" si="146"/>
        <v>163.73259166703653</v>
      </c>
      <c r="F2880" s="9">
        <f t="shared" si="145"/>
        <v>718688250.28256214</v>
      </c>
      <c r="G2880" s="1"/>
      <c r="H2880" s="1"/>
      <c r="I2880" s="1"/>
      <c r="J2880" s="1"/>
      <c r="K2880" s="1"/>
    </row>
    <row r="2881" spans="1:11">
      <c r="A2881" s="9">
        <f t="shared" si="144"/>
        <v>2845.9668000000001</v>
      </c>
      <c r="B2881" s="1">
        <v>47.432780000000001</v>
      </c>
      <c r="C2881" s="1">
        <v>27.190999999999999</v>
      </c>
      <c r="D2881" s="1">
        <v>148</v>
      </c>
      <c r="E2881" s="86">
        <f t="shared" si="146"/>
        <v>164.93470000034142</v>
      </c>
      <c r="F2881" s="9">
        <f t="shared" si="145"/>
        <v>740027978.31147349</v>
      </c>
      <c r="G2881" s="1"/>
      <c r="H2881" s="1"/>
      <c r="I2881" s="1"/>
      <c r="J2881" s="1"/>
      <c r="K2881" s="1"/>
    </row>
    <row r="2882" spans="1:11">
      <c r="A2882" s="9">
        <f t="shared" si="144"/>
        <v>2846.9670000000001</v>
      </c>
      <c r="B2882" s="1">
        <v>47.449449999999999</v>
      </c>
      <c r="C2882" s="1">
        <v>27.140999999999998</v>
      </c>
      <c r="D2882" s="1">
        <v>176</v>
      </c>
      <c r="E2882" s="86">
        <f t="shared" si="146"/>
        <v>165.49356923108439</v>
      </c>
      <c r="F2882" s="9">
        <f t="shared" si="145"/>
        <v>750109196.93482363</v>
      </c>
      <c r="G2882" s="1"/>
      <c r="H2882" s="1"/>
      <c r="I2882" s="1"/>
      <c r="J2882" s="1"/>
      <c r="K2882" s="1"/>
    </row>
    <row r="2883" spans="1:11">
      <c r="A2883" s="9">
        <f t="shared" si="144"/>
        <v>2847.9666000000002</v>
      </c>
      <c r="B2883" s="1">
        <v>47.46611</v>
      </c>
      <c r="C2883" s="1">
        <v>26.844000000000001</v>
      </c>
      <c r="D2883" s="1">
        <v>174</v>
      </c>
      <c r="E2883" s="86">
        <f t="shared" si="146"/>
        <v>165.58791005946253</v>
      </c>
      <c r="F2883" s="9">
        <f t="shared" si="145"/>
        <v>751821081.14386833</v>
      </c>
      <c r="G2883" s="1"/>
      <c r="H2883" s="1"/>
      <c r="I2883" s="1"/>
      <c r="J2883" s="1"/>
      <c r="K2883" s="1"/>
    </row>
    <row r="2884" spans="1:11">
      <c r="A2884" s="9">
        <f t="shared" si="144"/>
        <v>2848.9667999999997</v>
      </c>
      <c r="B2884" s="1">
        <v>47.482779999999998</v>
      </c>
      <c r="C2884" s="1">
        <v>26.844000000000001</v>
      </c>
      <c r="D2884" s="1">
        <v>181</v>
      </c>
      <c r="E2884" s="86">
        <f t="shared" si="146"/>
        <v>165.29345543950387</v>
      </c>
      <c r="F2884" s="9">
        <f t="shared" si="145"/>
        <v>746487662.81527138</v>
      </c>
      <c r="G2884" s="1"/>
      <c r="H2884" s="1"/>
      <c r="I2884" s="1"/>
      <c r="J2884" s="1"/>
      <c r="K2884" s="1"/>
    </row>
    <row r="2885" spans="1:11">
      <c r="A2885" s="9">
        <f t="shared" si="144"/>
        <v>2849.9670000000001</v>
      </c>
      <c r="B2885" s="1">
        <v>47.499450000000003</v>
      </c>
      <c r="C2885" s="1">
        <v>27.140999999999998</v>
      </c>
      <c r="D2885" s="1">
        <v>176</v>
      </c>
      <c r="E2885" s="86">
        <f t="shared" si="146"/>
        <v>164.91395886723436</v>
      </c>
      <c r="F2885" s="9">
        <f t="shared" si="145"/>
        <v>739655803.77810645</v>
      </c>
      <c r="G2885" s="1"/>
      <c r="H2885" s="1"/>
      <c r="I2885" s="1"/>
      <c r="J2885" s="1"/>
      <c r="K2885" s="1"/>
    </row>
    <row r="2886" spans="1:11">
      <c r="A2886" s="9">
        <f t="shared" si="144"/>
        <v>2850.9665999999997</v>
      </c>
      <c r="B2886" s="1">
        <v>47.516109999999998</v>
      </c>
      <c r="C2886" s="1">
        <v>27.65</v>
      </c>
      <c r="D2886" s="1">
        <v>169</v>
      </c>
      <c r="E2886" s="86">
        <f t="shared" si="146"/>
        <v>164.40057741590863</v>
      </c>
      <c r="F2886" s="9">
        <f t="shared" si="145"/>
        <v>730488451.14743805</v>
      </c>
      <c r="G2886" s="1"/>
      <c r="H2886" s="1"/>
      <c r="I2886" s="1"/>
      <c r="J2886" s="1"/>
      <c r="K2886" s="1"/>
    </row>
    <row r="2887" spans="1:11">
      <c r="A2887" s="9">
        <f t="shared" si="144"/>
        <v>2851.9668000000001</v>
      </c>
      <c r="B2887" s="1">
        <v>47.532780000000002</v>
      </c>
      <c r="C2887" s="1">
        <v>27.292000000000002</v>
      </c>
      <c r="D2887" s="1">
        <v>138</v>
      </c>
      <c r="E2887" s="86">
        <f t="shared" si="146"/>
        <v>163.80360992237721</v>
      </c>
      <c r="F2887" s="9">
        <f t="shared" si="145"/>
        <v>719935972.61540735</v>
      </c>
      <c r="G2887" s="1"/>
      <c r="H2887" s="1"/>
      <c r="I2887" s="1"/>
      <c r="J2887" s="1"/>
      <c r="K2887" s="1"/>
    </row>
    <row r="2888" spans="1:11">
      <c r="A2888" s="9">
        <f t="shared" si="144"/>
        <v>2852.9670000000001</v>
      </c>
      <c r="B2888" s="1">
        <v>47.54945</v>
      </c>
      <c r="C2888" s="1">
        <v>27.547000000000001</v>
      </c>
      <c r="D2888" s="1">
        <v>147</v>
      </c>
      <c r="E2888" s="86">
        <f t="shared" si="146"/>
        <v>163.28025531296356</v>
      </c>
      <c r="F2888" s="9">
        <f t="shared" si="145"/>
        <v>710779155.64171457</v>
      </c>
      <c r="G2888" s="1"/>
      <c r="H2888" s="1"/>
      <c r="I2888" s="1"/>
      <c r="J2888" s="1"/>
      <c r="K2888" s="1"/>
    </row>
    <row r="2889" spans="1:11">
      <c r="A2889" s="9">
        <f t="shared" si="144"/>
        <v>2853.9666000000002</v>
      </c>
      <c r="B2889" s="1">
        <v>47.566110000000002</v>
      </c>
      <c r="C2889" s="1">
        <v>27.65</v>
      </c>
      <c r="D2889" s="1">
        <v>156</v>
      </c>
      <c r="E2889" s="86">
        <f t="shared" si="146"/>
        <v>162.73869721196635</v>
      </c>
      <c r="F2889" s="9">
        <f t="shared" si="145"/>
        <v>701396088.96245539</v>
      </c>
      <c r="G2889" s="1"/>
      <c r="H2889" s="1"/>
      <c r="I2889" s="1"/>
      <c r="J2889" s="1"/>
      <c r="K2889" s="1"/>
    </row>
    <row r="2890" spans="1:11">
      <c r="A2890" s="9">
        <f t="shared" si="144"/>
        <v>2854.9668000000001</v>
      </c>
      <c r="B2890" s="1">
        <v>47.58278</v>
      </c>
      <c r="C2890" s="1">
        <v>27.754000000000001</v>
      </c>
      <c r="D2890" s="1">
        <v>138</v>
      </c>
      <c r="E2890" s="86">
        <f t="shared" si="146"/>
        <v>162.1495666571997</v>
      </c>
      <c r="F2890" s="9">
        <f t="shared" si="145"/>
        <v>691294607.99120677</v>
      </c>
      <c r="G2890" s="1"/>
      <c r="H2890" s="1"/>
      <c r="I2890" s="1"/>
      <c r="J2890" s="1"/>
      <c r="K2890" s="1"/>
    </row>
    <row r="2891" spans="1:11">
      <c r="A2891" s="9">
        <f t="shared" si="144"/>
        <v>2855.9669999999996</v>
      </c>
      <c r="B2891" s="1">
        <v>47.599449999999997</v>
      </c>
      <c r="C2891" s="1">
        <v>27.965</v>
      </c>
      <c r="D2891" s="1">
        <v>136</v>
      </c>
      <c r="E2891" s="86">
        <f t="shared" si="146"/>
        <v>161.5503692220305</v>
      </c>
      <c r="F2891" s="9">
        <f t="shared" si="145"/>
        <v>681132839.92451024</v>
      </c>
      <c r="G2891" s="1"/>
      <c r="H2891" s="1"/>
      <c r="I2891" s="1"/>
      <c r="J2891" s="1"/>
      <c r="K2891" s="1"/>
    </row>
    <row r="2892" spans="1:11">
      <c r="A2892" s="9">
        <f t="shared" si="144"/>
        <v>2856.9665999999997</v>
      </c>
      <c r="B2892" s="1">
        <v>47.616109999999999</v>
      </c>
      <c r="C2892" s="1">
        <v>28.125</v>
      </c>
      <c r="D2892" s="1">
        <v>127</v>
      </c>
      <c r="E2892" s="86">
        <f t="shared" si="146"/>
        <v>160.93572543572046</v>
      </c>
      <c r="F2892" s="9">
        <f t="shared" si="145"/>
        <v>670825940.06951141</v>
      </c>
      <c r="G2892" s="1"/>
      <c r="H2892" s="1"/>
      <c r="I2892" s="1"/>
      <c r="J2892" s="1"/>
      <c r="K2892" s="1"/>
    </row>
    <row r="2893" spans="1:11">
      <c r="A2893" s="9">
        <f t="shared" si="144"/>
        <v>2857.9667999999997</v>
      </c>
      <c r="B2893" s="1">
        <v>47.632779999999997</v>
      </c>
      <c r="C2893" s="1">
        <v>28.506</v>
      </c>
      <c r="D2893" s="1">
        <v>160</v>
      </c>
      <c r="E2893" s="86">
        <f t="shared" si="146"/>
        <v>160.28836194066503</v>
      </c>
      <c r="F2893" s="9">
        <f t="shared" si="145"/>
        <v>660097309.62943614</v>
      </c>
      <c r="G2893" s="1"/>
      <c r="H2893" s="1"/>
      <c r="I2893" s="1"/>
      <c r="J2893" s="1"/>
      <c r="K2893" s="1"/>
    </row>
    <row r="2894" spans="1:11">
      <c r="A2894" s="9">
        <f t="shared" si="144"/>
        <v>2858.9670000000001</v>
      </c>
      <c r="B2894" s="1">
        <v>47.649450000000002</v>
      </c>
      <c r="C2894" s="1">
        <v>28.125</v>
      </c>
      <c r="D2894" s="1">
        <v>150</v>
      </c>
      <c r="E2894" s="86">
        <f t="shared" si="146"/>
        <v>159.70310332984465</v>
      </c>
      <c r="F2894" s="9">
        <f t="shared" si="145"/>
        <v>650509167.69106245</v>
      </c>
      <c r="G2894" s="1"/>
      <c r="H2894" s="1"/>
      <c r="I2894" s="1"/>
      <c r="J2894" s="1"/>
      <c r="K2894" s="1"/>
    </row>
    <row r="2895" spans="1:11">
      <c r="A2895" s="9">
        <f t="shared" si="144"/>
        <v>2859.9666000000002</v>
      </c>
      <c r="B2895" s="1">
        <v>47.666110000000003</v>
      </c>
      <c r="C2895" s="1">
        <v>28.286999999999999</v>
      </c>
      <c r="D2895" s="1">
        <v>162</v>
      </c>
      <c r="E2895" s="86">
        <f t="shared" si="146"/>
        <v>159.18132615062584</v>
      </c>
      <c r="F2895" s="9">
        <f t="shared" si="145"/>
        <v>642049443.7823267</v>
      </c>
      <c r="G2895" s="1"/>
      <c r="H2895" s="1"/>
      <c r="I2895" s="1"/>
      <c r="J2895" s="1"/>
      <c r="K2895" s="1"/>
    </row>
    <row r="2896" spans="1:11">
      <c r="A2896" s="9">
        <f t="shared" si="144"/>
        <v>2860.9668000000001</v>
      </c>
      <c r="B2896" s="1">
        <v>47.682780000000001</v>
      </c>
      <c r="C2896" s="1">
        <v>28.617000000000001</v>
      </c>
      <c r="D2896" s="1">
        <v>142</v>
      </c>
      <c r="E2896" s="86">
        <f t="shared" si="146"/>
        <v>158.57968567750078</v>
      </c>
      <c r="F2896" s="9">
        <f t="shared" si="145"/>
        <v>632397596.65835106</v>
      </c>
      <c r="G2896" s="1"/>
      <c r="H2896" s="1"/>
      <c r="I2896" s="1"/>
      <c r="J2896" s="1"/>
      <c r="K2896" s="1"/>
    </row>
    <row r="2897" spans="1:11">
      <c r="A2897" s="9">
        <f t="shared" si="144"/>
        <v>2861.9664000000002</v>
      </c>
      <c r="B2897" s="1">
        <v>47.699440000000003</v>
      </c>
      <c r="C2897" s="1">
        <v>28.728000000000002</v>
      </c>
      <c r="D2897" s="1">
        <v>154</v>
      </c>
      <c r="E2897" s="86">
        <f t="shared" si="146"/>
        <v>157.98432524076995</v>
      </c>
      <c r="F2897" s="9">
        <f t="shared" si="145"/>
        <v>622954028.23549402</v>
      </c>
      <c r="G2897" s="1"/>
      <c r="H2897" s="1"/>
      <c r="I2897" s="1"/>
      <c r="J2897" s="1"/>
      <c r="K2897" s="1"/>
    </row>
    <row r="2898" spans="1:11">
      <c r="A2898" s="9">
        <f t="shared" si="144"/>
        <v>2862.9666000000002</v>
      </c>
      <c r="B2898" s="1">
        <v>47.71611</v>
      </c>
      <c r="C2898" s="1">
        <v>28.841000000000001</v>
      </c>
      <c r="D2898" s="1">
        <v>132</v>
      </c>
      <c r="E2898" s="86">
        <f t="shared" si="146"/>
        <v>157.44091560686456</v>
      </c>
      <c r="F2898" s="9">
        <f t="shared" si="145"/>
        <v>614427191.31600082</v>
      </c>
      <c r="G2898" s="1"/>
      <c r="H2898" s="1"/>
      <c r="I2898" s="1"/>
      <c r="J2898" s="1"/>
      <c r="K2898" s="1"/>
    </row>
    <row r="2899" spans="1:11">
      <c r="A2899" s="9">
        <f t="shared" si="144"/>
        <v>2863.9667999999997</v>
      </c>
      <c r="B2899" s="1">
        <v>47.732779999999998</v>
      </c>
      <c r="C2899" s="1">
        <v>28.954000000000001</v>
      </c>
      <c r="D2899" s="1">
        <v>125</v>
      </c>
      <c r="E2899" s="86">
        <f t="shared" si="146"/>
        <v>156.92392209864423</v>
      </c>
      <c r="F2899" s="9">
        <f t="shared" si="145"/>
        <v>606396403.35971761</v>
      </c>
      <c r="G2899" s="1"/>
      <c r="H2899" s="1"/>
      <c r="I2899" s="1"/>
      <c r="J2899" s="1"/>
      <c r="K2899" s="1"/>
    </row>
    <row r="2900" spans="1:11">
      <c r="A2900" s="9">
        <f t="shared" si="144"/>
        <v>2864.9663999999998</v>
      </c>
      <c r="B2900" s="1">
        <v>47.74944</v>
      </c>
      <c r="C2900" s="1">
        <v>29.241</v>
      </c>
      <c r="D2900" s="1">
        <v>143</v>
      </c>
      <c r="E2900" s="86">
        <f t="shared" si="146"/>
        <v>156.45900501413314</v>
      </c>
      <c r="F2900" s="9">
        <f t="shared" si="145"/>
        <v>599242015.77672398</v>
      </c>
      <c r="G2900" s="1"/>
      <c r="H2900" s="1"/>
      <c r="I2900" s="1"/>
      <c r="J2900" s="1"/>
      <c r="K2900" s="1"/>
    </row>
    <row r="2901" spans="1:11">
      <c r="A2901" s="9">
        <f t="shared" si="144"/>
        <v>2865.9665999999997</v>
      </c>
      <c r="B2901" s="1">
        <v>47.766109999999998</v>
      </c>
      <c r="C2901" s="1">
        <v>29.533999999999999</v>
      </c>
      <c r="D2901" s="1">
        <v>133</v>
      </c>
      <c r="E2901" s="86">
        <f t="shared" si="146"/>
        <v>156.01754308996905</v>
      </c>
      <c r="F2901" s="9">
        <f t="shared" si="145"/>
        <v>592507344.41104603</v>
      </c>
      <c r="G2901" s="1"/>
      <c r="H2901" s="1"/>
      <c r="I2901" s="1"/>
      <c r="J2901" s="1"/>
      <c r="K2901" s="1"/>
    </row>
    <row r="2902" spans="1:11">
      <c r="A2902" s="9">
        <f t="shared" si="144"/>
        <v>2866.9668000000001</v>
      </c>
      <c r="B2902" s="1">
        <v>47.782780000000002</v>
      </c>
      <c r="C2902" s="1">
        <v>29.593</v>
      </c>
      <c r="D2902" s="1">
        <v>161</v>
      </c>
      <c r="E2902" s="86">
        <f t="shared" si="146"/>
        <v>155.61619362150989</v>
      </c>
      <c r="F2902" s="9">
        <f t="shared" si="145"/>
        <v>586434015.26549292</v>
      </c>
      <c r="G2902" s="1"/>
      <c r="H2902" s="1"/>
      <c r="I2902" s="1"/>
      <c r="J2902" s="1"/>
      <c r="K2902" s="1"/>
    </row>
    <row r="2903" spans="1:11">
      <c r="A2903" s="9">
        <f t="shared" si="144"/>
        <v>2867.9663999999998</v>
      </c>
      <c r="B2903" s="1">
        <v>47.799439999999997</v>
      </c>
      <c r="C2903" s="1">
        <v>30.015000000000001</v>
      </c>
      <c r="D2903" s="1">
        <v>138</v>
      </c>
      <c r="E2903" s="86">
        <f t="shared" si="146"/>
        <v>155.24571718908606</v>
      </c>
      <c r="F2903" s="9">
        <f t="shared" si="145"/>
        <v>580869417.92725086</v>
      </c>
      <c r="G2903" s="1"/>
      <c r="H2903" s="1"/>
      <c r="I2903" s="1"/>
      <c r="J2903" s="1"/>
      <c r="K2903" s="1"/>
    </row>
    <row r="2904" spans="1:11">
      <c r="A2904" s="9">
        <f t="shared" si="144"/>
        <v>2868.9666000000002</v>
      </c>
      <c r="B2904" s="1">
        <v>47.816110000000002</v>
      </c>
      <c r="C2904" s="1">
        <v>29.183</v>
      </c>
      <c r="D2904" s="1">
        <v>148</v>
      </c>
      <c r="E2904" s="86">
        <f t="shared" si="146"/>
        <v>154.90373894377174</v>
      </c>
      <c r="F2904" s="9">
        <f t="shared" si="145"/>
        <v>575768103.60543931</v>
      </c>
      <c r="G2904" s="1"/>
      <c r="H2904" s="1"/>
      <c r="I2904" s="1"/>
      <c r="J2904" s="1"/>
      <c r="K2904" s="1"/>
    </row>
    <row r="2905" spans="1:11">
      <c r="A2905" s="9">
        <f t="shared" si="144"/>
        <v>2869.9668000000001</v>
      </c>
      <c r="B2905" s="1">
        <v>47.83278</v>
      </c>
      <c r="C2905" s="1">
        <v>29.416</v>
      </c>
      <c r="D2905" s="1">
        <v>152</v>
      </c>
      <c r="E2905" s="86">
        <f t="shared" si="146"/>
        <v>154.57575902502006</v>
      </c>
      <c r="F2905" s="9">
        <f t="shared" si="145"/>
        <v>570907240.42480004</v>
      </c>
      <c r="G2905" s="1"/>
      <c r="H2905" s="1"/>
      <c r="I2905" s="1"/>
      <c r="J2905" s="1"/>
      <c r="K2905" s="1"/>
    </row>
    <row r="2906" spans="1:11">
      <c r="A2906" s="9">
        <f t="shared" si="144"/>
        <v>2870.9664000000002</v>
      </c>
      <c r="B2906" s="1">
        <v>47.849440000000001</v>
      </c>
      <c r="C2906" s="1">
        <v>29.125</v>
      </c>
      <c r="D2906" s="1">
        <v>147</v>
      </c>
      <c r="E2906" s="86">
        <f t="shared" si="146"/>
        <v>154.26993140771083</v>
      </c>
      <c r="F2906" s="9">
        <f t="shared" si="145"/>
        <v>566402479.28065395</v>
      </c>
      <c r="G2906" s="1"/>
      <c r="H2906" s="1"/>
      <c r="I2906" s="1"/>
      <c r="J2906" s="1"/>
      <c r="K2906" s="1"/>
    </row>
    <row r="2907" spans="1:11">
      <c r="A2907" s="9">
        <f t="shared" si="144"/>
        <v>2871.9665999999997</v>
      </c>
      <c r="B2907" s="1">
        <v>47.866109999999999</v>
      </c>
      <c r="C2907" s="1">
        <v>29.652999999999999</v>
      </c>
      <c r="D2907" s="1">
        <v>181</v>
      </c>
      <c r="E2907" s="86">
        <f t="shared" si="146"/>
        <v>154.00301360711768</v>
      </c>
      <c r="F2907" s="9">
        <f t="shared" si="145"/>
        <v>562492683.24746895</v>
      </c>
      <c r="G2907" s="1"/>
      <c r="H2907" s="1"/>
      <c r="I2907" s="1"/>
      <c r="J2907" s="1"/>
      <c r="K2907" s="1"/>
    </row>
    <row r="2908" spans="1:11">
      <c r="A2908" s="9">
        <f t="shared" si="144"/>
        <v>2872.9661999999998</v>
      </c>
      <c r="B2908" s="1">
        <v>47.882770000000001</v>
      </c>
      <c r="C2908" s="1">
        <v>28.841000000000001</v>
      </c>
      <c r="D2908" s="1">
        <v>162</v>
      </c>
      <c r="E2908" s="86">
        <f t="shared" si="146"/>
        <v>153.71970486810864</v>
      </c>
      <c r="F2908" s="9">
        <f t="shared" si="145"/>
        <v>558364974.69921088</v>
      </c>
      <c r="G2908" s="1"/>
      <c r="H2908" s="1"/>
      <c r="I2908" s="1"/>
      <c r="J2908" s="1"/>
      <c r="K2908" s="1"/>
    </row>
    <row r="2909" spans="1:11">
      <c r="A2909" s="9">
        <f t="shared" si="144"/>
        <v>2873.9663999999998</v>
      </c>
      <c r="B2909" s="1">
        <v>47.899439999999998</v>
      </c>
      <c r="C2909" s="1">
        <v>28.954000000000001</v>
      </c>
      <c r="D2909" s="1">
        <v>157</v>
      </c>
      <c r="E2909" s="86">
        <f t="shared" si="146"/>
        <v>153.3843429551772</v>
      </c>
      <c r="F2909" s="9">
        <f t="shared" si="145"/>
        <v>553508279.1172539</v>
      </c>
      <c r="G2909" s="1"/>
      <c r="H2909" s="1"/>
      <c r="I2909" s="1"/>
      <c r="J2909" s="1"/>
      <c r="K2909" s="1"/>
    </row>
    <row r="2910" spans="1:11">
      <c r="A2910" s="9">
        <f t="shared" si="144"/>
        <v>2874.9659999999999</v>
      </c>
      <c r="B2910" s="1">
        <v>47.9161</v>
      </c>
      <c r="C2910" s="1">
        <v>28.617000000000001</v>
      </c>
      <c r="D2910" s="1">
        <v>174</v>
      </c>
      <c r="E2910" s="86">
        <f t="shared" si="146"/>
        <v>153.06862426631741</v>
      </c>
      <c r="F2910" s="9">
        <f t="shared" si="145"/>
        <v>548965075.01194787</v>
      </c>
      <c r="G2910" s="1"/>
      <c r="H2910" s="1"/>
      <c r="I2910" s="1"/>
      <c r="J2910" s="1"/>
      <c r="K2910" s="1"/>
    </row>
    <row r="2911" spans="1:11">
      <c r="A2911" s="9">
        <f t="shared" si="144"/>
        <v>2875.9661999999998</v>
      </c>
      <c r="B2911" s="1">
        <v>47.932769999999998</v>
      </c>
      <c r="C2911" s="1">
        <v>28.451000000000001</v>
      </c>
      <c r="D2911" s="1">
        <v>160</v>
      </c>
      <c r="E2911" s="86">
        <f t="shared" si="146"/>
        <v>152.74949932275453</v>
      </c>
      <c r="F2911" s="9">
        <f t="shared" si="145"/>
        <v>544401335.09871221</v>
      </c>
      <c r="G2911" s="1"/>
      <c r="H2911" s="1"/>
      <c r="I2911" s="1"/>
      <c r="J2911" s="1"/>
      <c r="K2911" s="1"/>
    </row>
    <row r="2912" spans="1:11">
      <c r="A2912" s="9">
        <f t="shared" si="144"/>
        <v>2876.9664000000002</v>
      </c>
      <c r="B2912" s="1">
        <v>47.949440000000003</v>
      </c>
      <c r="C2912" s="1">
        <v>28.233000000000001</v>
      </c>
      <c r="D2912" s="1">
        <v>172</v>
      </c>
      <c r="E2912" s="86">
        <f t="shared" si="146"/>
        <v>152.55953783638878</v>
      </c>
      <c r="F2912" s="9">
        <f t="shared" si="145"/>
        <v>541698281.16994226</v>
      </c>
      <c r="G2912" s="1"/>
      <c r="H2912" s="1"/>
      <c r="I2912" s="1"/>
      <c r="J2912" s="1"/>
      <c r="K2912" s="1"/>
    </row>
    <row r="2913" spans="1:11">
      <c r="A2913" s="9">
        <f t="shared" si="144"/>
        <v>2877.9666000000002</v>
      </c>
      <c r="B2913" s="1">
        <v>47.96611</v>
      </c>
      <c r="C2913" s="1">
        <v>28.178999999999998</v>
      </c>
      <c r="D2913" s="1">
        <v>206</v>
      </c>
      <c r="E2913" s="86">
        <f t="shared" si="146"/>
        <v>152.56572723358966</v>
      </c>
      <c r="F2913" s="9">
        <f t="shared" si="145"/>
        <v>541786194.12285006</v>
      </c>
      <c r="G2913" s="1"/>
      <c r="H2913" s="1"/>
      <c r="I2913" s="1"/>
      <c r="J2913" s="1"/>
      <c r="K2913" s="1"/>
    </row>
    <row r="2914" spans="1:11">
      <c r="A2914" s="9">
        <f t="shared" si="144"/>
        <v>2878.9662000000003</v>
      </c>
      <c r="B2914" s="1">
        <v>47.982770000000002</v>
      </c>
      <c r="C2914" s="1">
        <v>27.911999999999999</v>
      </c>
      <c r="D2914" s="1">
        <v>191</v>
      </c>
      <c r="E2914" s="86">
        <f t="shared" si="146"/>
        <v>152.67913283100583</v>
      </c>
      <c r="F2914" s="9">
        <f t="shared" si="145"/>
        <v>543398879.4485352</v>
      </c>
      <c r="G2914" s="1"/>
      <c r="H2914" s="1"/>
      <c r="I2914" s="1"/>
      <c r="J2914" s="1"/>
      <c r="K2914" s="1"/>
    </row>
    <row r="2915" spans="1:11">
      <c r="A2915" s="9">
        <f t="shared" si="144"/>
        <v>2879.9663999999998</v>
      </c>
      <c r="B2915" s="1">
        <v>47.99944</v>
      </c>
      <c r="C2915" s="1">
        <v>27.859000000000002</v>
      </c>
      <c r="D2915" s="1">
        <v>188</v>
      </c>
      <c r="E2915" s="86">
        <f t="shared" si="146"/>
        <v>152.93766107477461</v>
      </c>
      <c r="F2915" s="9">
        <f t="shared" si="145"/>
        <v>547088740.03271747</v>
      </c>
      <c r="G2915" s="1"/>
      <c r="H2915" s="1"/>
      <c r="I2915" s="1"/>
      <c r="J2915" s="1"/>
      <c r="K2915" s="1"/>
    </row>
    <row r="2916" spans="1:11">
      <c r="A2916" s="9">
        <f t="shared" si="144"/>
        <v>2880.9665999999997</v>
      </c>
      <c r="B2916" s="1">
        <v>48.016109999999998</v>
      </c>
      <c r="C2916" s="1">
        <v>27.702000000000002</v>
      </c>
      <c r="D2916" s="1">
        <v>200</v>
      </c>
      <c r="E2916" s="86">
        <f t="shared" si="146"/>
        <v>153.37322560748424</v>
      </c>
      <c r="F2916" s="9">
        <f t="shared" si="145"/>
        <v>553347822.71375608</v>
      </c>
      <c r="G2916" s="1"/>
      <c r="H2916" s="1"/>
      <c r="I2916" s="1"/>
      <c r="J2916" s="1"/>
      <c r="K2916" s="1"/>
    </row>
    <row r="2917" spans="1:11">
      <c r="A2917" s="9">
        <f t="shared" ref="A2917:A2980" si="147">B2917*60</f>
        <v>2881.9661999999998</v>
      </c>
      <c r="B2917" s="1">
        <v>48.032769999999999</v>
      </c>
      <c r="C2917" s="1">
        <v>27.859000000000002</v>
      </c>
      <c r="D2917" s="1">
        <v>207</v>
      </c>
      <c r="E2917" s="86">
        <f t="shared" si="146"/>
        <v>154.02143902229315</v>
      </c>
      <c r="F2917" s="9">
        <f t="shared" ref="F2917:F2980" si="148">E2917^4</f>
        <v>562761925.28708518</v>
      </c>
      <c r="G2917" s="1"/>
      <c r="H2917" s="1"/>
      <c r="I2917" s="1"/>
      <c r="J2917" s="1"/>
      <c r="K2917" s="1"/>
    </row>
    <row r="2918" spans="1:11">
      <c r="A2918" s="9">
        <f t="shared" si="147"/>
        <v>2882.9663999999998</v>
      </c>
      <c r="B2918" s="1">
        <v>48.049439999999997</v>
      </c>
      <c r="C2918" s="1">
        <v>27.393000000000001</v>
      </c>
      <c r="D2918" s="1">
        <v>216</v>
      </c>
      <c r="E2918" s="86">
        <f t="shared" si="146"/>
        <v>154.79209755903983</v>
      </c>
      <c r="F2918" s="9">
        <f t="shared" si="148"/>
        <v>574110039.27777517</v>
      </c>
      <c r="G2918" s="1"/>
      <c r="H2918" s="1"/>
      <c r="I2918" s="1"/>
      <c r="J2918" s="1"/>
      <c r="K2918" s="1"/>
    </row>
    <row r="2919" spans="1:11">
      <c r="A2919" s="9">
        <f t="shared" si="147"/>
        <v>2883.9659999999999</v>
      </c>
      <c r="B2919" s="1">
        <v>48.066099999999999</v>
      </c>
      <c r="C2919" s="1">
        <v>27.597999999999999</v>
      </c>
      <c r="D2919" s="1">
        <v>225</v>
      </c>
      <c r="E2919" s="86">
        <f t="shared" si="146"/>
        <v>155.73424390065216</v>
      </c>
      <c r="F2919" s="9">
        <f t="shared" si="148"/>
        <v>588215514.03270829</v>
      </c>
      <c r="G2919" s="1"/>
      <c r="H2919" s="1"/>
      <c r="I2919" s="1"/>
      <c r="J2919" s="1"/>
      <c r="K2919" s="1"/>
    </row>
    <row r="2920" spans="1:11">
      <c r="A2920" s="9">
        <f t="shared" si="147"/>
        <v>2884.9661999999998</v>
      </c>
      <c r="B2920" s="1">
        <v>48.082769999999996</v>
      </c>
      <c r="C2920" s="1">
        <v>27.597999999999999</v>
      </c>
      <c r="D2920" s="1">
        <v>205</v>
      </c>
      <c r="E2920" s="86">
        <f t="shared" si="146"/>
        <v>156.73622513906352</v>
      </c>
      <c r="F2920" s="9">
        <f t="shared" si="148"/>
        <v>603500357.57473671</v>
      </c>
      <c r="G2920" s="1"/>
      <c r="H2920" s="1"/>
      <c r="I2920" s="1"/>
      <c r="J2920" s="1"/>
      <c r="K2920" s="1"/>
    </row>
    <row r="2921" spans="1:11">
      <c r="A2921" s="9">
        <f t="shared" si="147"/>
        <v>2885.9664000000002</v>
      </c>
      <c r="B2921" s="1">
        <v>48.099440000000001</v>
      </c>
      <c r="C2921" s="1">
        <v>27.702000000000002</v>
      </c>
      <c r="D2921" s="1">
        <v>218</v>
      </c>
      <c r="E2921" s="86">
        <f t="shared" si="146"/>
        <v>157.89497705144325</v>
      </c>
      <c r="F2921" s="9">
        <f t="shared" si="148"/>
        <v>621545974.25346935</v>
      </c>
      <c r="G2921" s="1"/>
      <c r="H2921" s="1"/>
      <c r="I2921" s="1"/>
      <c r="J2921" s="1"/>
      <c r="K2921" s="1"/>
    </row>
    <row r="2922" spans="1:11">
      <c r="A2922" s="9">
        <f t="shared" si="147"/>
        <v>2886.9660000000003</v>
      </c>
      <c r="B2922" s="1">
        <v>48.116100000000003</v>
      </c>
      <c r="C2922" s="1">
        <v>27.965</v>
      </c>
      <c r="D2922" s="1">
        <v>220</v>
      </c>
      <c r="E2922" s="86">
        <f t="shared" si="146"/>
        <v>159.16767112440914</v>
      </c>
      <c r="F2922" s="9">
        <f t="shared" si="148"/>
        <v>641829164.83000147</v>
      </c>
      <c r="G2922" s="1"/>
      <c r="H2922" s="1"/>
      <c r="I2922" s="1"/>
      <c r="J2922" s="1"/>
      <c r="K2922" s="1"/>
    </row>
    <row r="2923" spans="1:11">
      <c r="A2923" s="9">
        <f t="shared" si="147"/>
        <v>2887.9661999999998</v>
      </c>
      <c r="B2923" s="1">
        <v>48.132770000000001</v>
      </c>
      <c r="C2923" s="1">
        <v>27.911999999999999</v>
      </c>
      <c r="D2923" s="1">
        <v>225</v>
      </c>
      <c r="E2923" s="86">
        <f t="shared" si="146"/>
        <v>160.6286194994546</v>
      </c>
      <c r="F2923" s="9">
        <f t="shared" si="148"/>
        <v>665720157.97176802</v>
      </c>
      <c r="G2923" s="1"/>
      <c r="H2923" s="1"/>
      <c r="I2923" s="1"/>
      <c r="J2923" s="1"/>
      <c r="K2923" s="1"/>
    </row>
    <row r="2924" spans="1:11">
      <c r="A2924" s="9">
        <f t="shared" si="147"/>
        <v>2888.9663999999998</v>
      </c>
      <c r="B2924" s="1">
        <v>48.149439999999998</v>
      </c>
      <c r="C2924" s="1">
        <v>27.806999999999999</v>
      </c>
      <c r="D2924" s="1">
        <v>219</v>
      </c>
      <c r="E2924" s="86">
        <f t="shared" si="146"/>
        <v>162.26641799949655</v>
      </c>
      <c r="F2924" s="9">
        <f t="shared" si="148"/>
        <v>693289459.16341758</v>
      </c>
      <c r="G2924" s="1"/>
      <c r="H2924" s="1"/>
      <c r="I2924" s="1"/>
      <c r="J2924" s="1"/>
      <c r="K2924" s="1"/>
    </row>
    <row r="2925" spans="1:11">
      <c r="A2925" s="9">
        <f t="shared" si="147"/>
        <v>2889.9659999999999</v>
      </c>
      <c r="B2925" s="1">
        <v>48.1661</v>
      </c>
      <c r="C2925" s="1">
        <v>27.965</v>
      </c>
      <c r="D2925" s="1">
        <v>189</v>
      </c>
      <c r="E2925" s="86">
        <f t="shared" si="146"/>
        <v>163.91977046107374</v>
      </c>
      <c r="F2925" s="9">
        <f t="shared" si="148"/>
        <v>721980302.3895061</v>
      </c>
      <c r="G2925" s="1"/>
      <c r="H2925" s="1"/>
      <c r="I2925" s="1"/>
      <c r="J2925" s="1"/>
      <c r="K2925" s="1"/>
    </row>
    <row r="2926" spans="1:11">
      <c r="A2926" s="9">
        <f t="shared" si="147"/>
        <v>2890.9661999999998</v>
      </c>
      <c r="B2926" s="1">
        <v>48.182769999999998</v>
      </c>
      <c r="C2926" s="1">
        <v>27.911999999999999</v>
      </c>
      <c r="D2926" s="1">
        <v>196</v>
      </c>
      <c r="E2926" s="86">
        <f t="shared" si="146"/>
        <v>165.63978811791421</v>
      </c>
      <c r="F2926" s="9">
        <f t="shared" si="148"/>
        <v>752763694.67288232</v>
      </c>
      <c r="G2926" s="1"/>
      <c r="H2926" s="1"/>
      <c r="I2926" s="1"/>
      <c r="J2926" s="1"/>
      <c r="K2926" s="1"/>
    </row>
    <row r="2927" spans="1:11">
      <c r="A2927" s="9">
        <f t="shared" si="147"/>
        <v>2891.9664000000002</v>
      </c>
      <c r="B2927" s="1">
        <v>48.199440000000003</v>
      </c>
      <c r="C2927" s="1">
        <v>27.806999999999999</v>
      </c>
      <c r="D2927" s="1">
        <v>209</v>
      </c>
      <c r="E2927" s="86">
        <f t="shared" si="146"/>
        <v>167.3751890319208</v>
      </c>
      <c r="F2927" s="9">
        <f t="shared" si="148"/>
        <v>784809627.50971401</v>
      </c>
      <c r="G2927" s="1"/>
      <c r="H2927" s="1"/>
      <c r="I2927" s="1"/>
      <c r="J2927" s="1"/>
      <c r="K2927" s="1"/>
    </row>
    <row r="2928" spans="1:11">
      <c r="A2928" s="9">
        <f t="shared" si="147"/>
        <v>2892.9659999999999</v>
      </c>
      <c r="B2928" s="1">
        <v>48.216099999999997</v>
      </c>
      <c r="C2928" s="1">
        <v>28.125</v>
      </c>
      <c r="D2928" s="1">
        <v>209</v>
      </c>
      <c r="E2928" s="86">
        <f t="shared" si="146"/>
        <v>169.19555910638843</v>
      </c>
      <c r="F2928" s="9">
        <f t="shared" si="148"/>
        <v>819512985.48847854</v>
      </c>
      <c r="G2928" s="1"/>
      <c r="H2928" s="1"/>
      <c r="I2928" s="1"/>
      <c r="J2928" s="1"/>
      <c r="K2928" s="1"/>
    </row>
    <row r="2929" spans="1:11">
      <c r="A2929" s="9">
        <f t="shared" si="147"/>
        <v>2893.9662000000003</v>
      </c>
      <c r="B2929" s="1">
        <v>48.232770000000002</v>
      </c>
      <c r="C2929" s="1">
        <v>27.443999999999999</v>
      </c>
      <c r="D2929" s="1">
        <v>193</v>
      </c>
      <c r="E2929" s="86">
        <f t="shared" si="146"/>
        <v>171.01436225205086</v>
      </c>
      <c r="F2929" s="9">
        <f t="shared" si="148"/>
        <v>855323374.35478234</v>
      </c>
      <c r="G2929" s="1"/>
      <c r="H2929" s="1"/>
      <c r="I2929" s="1"/>
      <c r="J2929" s="1"/>
      <c r="K2929" s="1"/>
    </row>
    <row r="2930" spans="1:11">
      <c r="A2930" s="9">
        <f t="shared" si="147"/>
        <v>2894.9663999999998</v>
      </c>
      <c r="B2930" s="1">
        <v>48.24944</v>
      </c>
      <c r="C2930" s="1">
        <v>28.018000000000001</v>
      </c>
      <c r="D2930" s="1">
        <v>189</v>
      </c>
      <c r="E2930" s="86">
        <f t="shared" si="146"/>
        <v>172.8071036172777</v>
      </c>
      <c r="F2930" s="9">
        <f t="shared" si="148"/>
        <v>891756666.28589046</v>
      </c>
      <c r="G2930" s="1"/>
      <c r="H2930" s="1"/>
      <c r="I2930" s="1"/>
      <c r="J2930" s="1"/>
      <c r="K2930" s="1"/>
    </row>
    <row r="2931" spans="1:11">
      <c r="A2931" s="9">
        <f t="shared" si="147"/>
        <v>2895.9659999999999</v>
      </c>
      <c r="B2931" s="1">
        <v>48.266100000000002</v>
      </c>
      <c r="C2931" s="1">
        <v>27.859000000000002</v>
      </c>
      <c r="D2931" s="1">
        <v>209</v>
      </c>
      <c r="E2931" s="86">
        <f t="shared" si="146"/>
        <v>174.65271103133327</v>
      </c>
      <c r="F2931" s="9">
        <f t="shared" si="148"/>
        <v>930467750.44737875</v>
      </c>
      <c r="G2931" s="1"/>
      <c r="H2931" s="1"/>
      <c r="I2931" s="1"/>
      <c r="J2931" s="1"/>
      <c r="K2931" s="1"/>
    </row>
    <row r="2932" spans="1:11">
      <c r="A2932" s="9">
        <f t="shared" si="147"/>
        <v>2896.9661999999998</v>
      </c>
      <c r="B2932" s="1">
        <v>48.282769999999999</v>
      </c>
      <c r="C2932" s="1">
        <v>28.071000000000002</v>
      </c>
      <c r="D2932" s="1">
        <v>224</v>
      </c>
      <c r="E2932" s="86">
        <f t="shared" si="146"/>
        <v>176.48865633661532</v>
      </c>
      <c r="F2932" s="9">
        <f t="shared" si="148"/>
        <v>970213217.38305652</v>
      </c>
      <c r="G2932" s="1"/>
      <c r="H2932" s="1"/>
      <c r="I2932" s="1"/>
      <c r="J2932" s="1"/>
      <c r="K2932" s="1"/>
    </row>
    <row r="2933" spans="1:11">
      <c r="A2933" s="9">
        <f t="shared" si="147"/>
        <v>2897.9657999999999</v>
      </c>
      <c r="B2933" s="1">
        <v>48.299430000000001</v>
      </c>
      <c r="C2933" s="1">
        <v>28.071000000000002</v>
      </c>
      <c r="D2933" s="1">
        <v>211</v>
      </c>
      <c r="E2933" s="86">
        <f t="shared" si="146"/>
        <v>178.33414431072183</v>
      </c>
      <c r="F2933" s="9">
        <f t="shared" si="148"/>
        <v>1011435072.3262309</v>
      </c>
      <c r="G2933" s="1"/>
      <c r="H2933" s="1"/>
      <c r="I2933" s="1"/>
      <c r="J2933" s="1"/>
      <c r="K2933" s="1"/>
    </row>
    <row r="2934" spans="1:11">
      <c r="A2934" s="9">
        <f t="shared" si="147"/>
        <v>2898.9659999999999</v>
      </c>
      <c r="B2934" s="1">
        <v>48.316099999999999</v>
      </c>
      <c r="C2934" s="1">
        <v>28.178999999999998</v>
      </c>
      <c r="D2934" s="1">
        <v>214</v>
      </c>
      <c r="E2934" s="86">
        <f t="shared" si="146"/>
        <v>180.21305628682015</v>
      </c>
      <c r="F2934" s="9">
        <f t="shared" si="148"/>
        <v>1054739008.4198833</v>
      </c>
      <c r="G2934" s="1"/>
      <c r="H2934" s="1"/>
      <c r="I2934" s="1"/>
      <c r="J2934" s="1"/>
      <c r="K2934" s="1"/>
    </row>
    <row r="2935" spans="1:11">
      <c r="A2935" s="9">
        <f t="shared" si="147"/>
        <v>2899.9661999999998</v>
      </c>
      <c r="B2935" s="1">
        <v>48.332769999999996</v>
      </c>
      <c r="C2935" s="1">
        <v>28.178999999999998</v>
      </c>
      <c r="D2935" s="1">
        <v>201</v>
      </c>
      <c r="E2935" s="86">
        <f t="shared" si="146"/>
        <v>182.03051349552629</v>
      </c>
      <c r="F2935" s="9">
        <f t="shared" si="148"/>
        <v>1097935371.7967291</v>
      </c>
      <c r="G2935" s="1"/>
      <c r="H2935" s="1"/>
      <c r="I2935" s="1"/>
      <c r="J2935" s="1"/>
      <c r="K2935" s="1"/>
    </row>
    <row r="2936" spans="1:11">
      <c r="A2936" s="9">
        <f t="shared" si="147"/>
        <v>2900.9657999999999</v>
      </c>
      <c r="B2936" s="1">
        <v>48.349429999999998</v>
      </c>
      <c r="C2936" s="1">
        <v>28.018000000000001</v>
      </c>
      <c r="D2936" s="1">
        <v>216</v>
      </c>
      <c r="E2936" s="86">
        <f t="shared" si="146"/>
        <v>183.88047399587043</v>
      </c>
      <c r="F2936" s="9">
        <f t="shared" si="148"/>
        <v>1143253285.95558</v>
      </c>
      <c r="G2936" s="1"/>
      <c r="H2936" s="1"/>
      <c r="I2936" s="1"/>
      <c r="J2936" s="1"/>
      <c r="K2936" s="1"/>
    </row>
    <row r="2937" spans="1:11">
      <c r="A2937" s="9">
        <f t="shared" si="147"/>
        <v>2901.9660000000003</v>
      </c>
      <c r="B2937" s="1">
        <v>48.366100000000003</v>
      </c>
      <c r="C2937" s="1">
        <v>28.071000000000002</v>
      </c>
      <c r="D2937" s="1">
        <v>195</v>
      </c>
      <c r="E2937" s="86">
        <f t="shared" si="146"/>
        <v>185.65889907311117</v>
      </c>
      <c r="F2937" s="9">
        <f t="shared" si="148"/>
        <v>1188127596.537266</v>
      </c>
      <c r="G2937" s="1"/>
      <c r="H2937" s="1"/>
      <c r="I2937" s="1"/>
      <c r="J2937" s="1"/>
      <c r="K2937" s="1"/>
    </row>
    <row r="2938" spans="1:11">
      <c r="A2938" s="9">
        <f t="shared" si="147"/>
        <v>2902.9661999999998</v>
      </c>
      <c r="B2938" s="1">
        <v>48.382770000000001</v>
      </c>
      <c r="C2938" s="1">
        <v>28.071000000000002</v>
      </c>
      <c r="D2938" s="1">
        <v>200</v>
      </c>
      <c r="E2938" s="86">
        <f t="shared" si="146"/>
        <v>187.28206068287184</v>
      </c>
      <c r="F2938" s="9">
        <f t="shared" si="148"/>
        <v>1230225478.4763279</v>
      </c>
      <c r="G2938" s="1"/>
      <c r="H2938" s="1"/>
      <c r="I2938" s="1"/>
      <c r="J2938" s="1"/>
      <c r="K2938" s="1"/>
    </row>
    <row r="2939" spans="1:11">
      <c r="A2939" s="9">
        <f t="shared" si="147"/>
        <v>2903.9657999999999</v>
      </c>
      <c r="B2939" s="1">
        <v>48.399430000000002</v>
      </c>
      <c r="C2939" s="1">
        <v>28.233000000000001</v>
      </c>
      <c r="D2939" s="1">
        <v>223</v>
      </c>
      <c r="E2939" s="86">
        <f t="shared" si="146"/>
        <v>188.87882524572785</v>
      </c>
      <c r="F2939" s="9">
        <f t="shared" si="148"/>
        <v>1272720653.2241759</v>
      </c>
      <c r="G2939" s="1"/>
      <c r="H2939" s="1"/>
      <c r="I2939" s="1"/>
      <c r="J2939" s="1"/>
      <c r="K2939" s="1"/>
    </row>
    <row r="2940" spans="1:11">
      <c r="A2940" s="9">
        <f t="shared" si="147"/>
        <v>2904.9659999999999</v>
      </c>
      <c r="B2940" s="1">
        <v>48.4161</v>
      </c>
      <c r="C2940" s="1">
        <v>27.754000000000001</v>
      </c>
      <c r="D2940" s="1">
        <v>211</v>
      </c>
      <c r="E2940" s="86">
        <f t="shared" si="146"/>
        <v>190.42353099605648</v>
      </c>
      <c r="F2940" s="9">
        <f t="shared" si="148"/>
        <v>1314868907.5630744</v>
      </c>
      <c r="G2940" s="1"/>
      <c r="H2940" s="1"/>
      <c r="I2940" s="1"/>
      <c r="J2940" s="1"/>
      <c r="K2940" s="1"/>
    </row>
    <row r="2941" spans="1:11">
      <c r="A2941" s="9">
        <f t="shared" si="147"/>
        <v>2905.9661999999998</v>
      </c>
      <c r="B2941" s="1">
        <v>48.432769999999998</v>
      </c>
      <c r="C2941" s="1">
        <v>27.965</v>
      </c>
      <c r="D2941" s="1">
        <v>192</v>
      </c>
      <c r="E2941" s="86">
        <f t="shared" ref="E2941:E3004" si="149">(AVERAGE(D2917:D2941)-E2940)*(2/(1+25))+E2940</f>
        <v>191.82479784251368</v>
      </c>
      <c r="F2941" s="9">
        <f t="shared" si="148"/>
        <v>1354001036.297415</v>
      </c>
      <c r="G2941" s="1"/>
      <c r="H2941" s="1"/>
      <c r="I2941" s="1"/>
      <c r="J2941" s="1"/>
      <c r="K2941" s="1"/>
    </row>
    <row r="2942" spans="1:11">
      <c r="A2942" s="9">
        <f t="shared" si="147"/>
        <v>2906.9657999999999</v>
      </c>
      <c r="B2942" s="1">
        <v>48.44943</v>
      </c>
      <c r="C2942" s="1">
        <v>27.859000000000002</v>
      </c>
      <c r="D2942" s="1">
        <v>199</v>
      </c>
      <c r="E2942" s="86">
        <f t="shared" si="149"/>
        <v>193.0936595469357</v>
      </c>
      <c r="F2942" s="9">
        <f t="shared" si="148"/>
        <v>1390183257.4345214</v>
      </c>
      <c r="G2942" s="1"/>
      <c r="H2942" s="1"/>
      <c r="I2942" s="1"/>
      <c r="J2942" s="1"/>
      <c r="K2942" s="1"/>
    </row>
    <row r="2943" spans="1:11">
      <c r="A2943" s="9">
        <f t="shared" si="147"/>
        <v>2907.9659999999999</v>
      </c>
      <c r="B2943" s="1">
        <v>48.466099999999997</v>
      </c>
      <c r="C2943" s="1">
        <v>27.965</v>
      </c>
      <c r="D2943" s="1">
        <v>223</v>
      </c>
      <c r="E2943" s="86">
        <f t="shared" si="149"/>
        <v>194.28645496640218</v>
      </c>
      <c r="F2943" s="9">
        <f t="shared" si="148"/>
        <v>1424853114.7394321</v>
      </c>
      <c r="G2943" s="1"/>
      <c r="H2943" s="1"/>
      <c r="I2943" s="1"/>
      <c r="J2943" s="1"/>
      <c r="K2943" s="1"/>
    </row>
    <row r="2944" spans="1:11">
      <c r="A2944" s="9">
        <f t="shared" si="147"/>
        <v>2908.9662000000003</v>
      </c>
      <c r="B2944" s="1">
        <v>48.482770000000002</v>
      </c>
      <c r="C2944" s="1">
        <v>27.754000000000001</v>
      </c>
      <c r="D2944" s="1">
        <v>219</v>
      </c>
      <c r="E2944" s="86">
        <f t="shared" si="149"/>
        <v>195.36903535360202</v>
      </c>
      <c r="F2944" s="9">
        <f t="shared" si="148"/>
        <v>1456877139.3749173</v>
      </c>
      <c r="G2944" s="1"/>
      <c r="H2944" s="1"/>
      <c r="I2944" s="1"/>
      <c r="J2944" s="1"/>
      <c r="K2944" s="1"/>
    </row>
    <row r="2945" spans="1:11">
      <c r="A2945" s="9">
        <f t="shared" si="147"/>
        <v>2909.9657999999999</v>
      </c>
      <c r="B2945" s="1">
        <v>48.499429999999997</v>
      </c>
      <c r="C2945" s="1">
        <v>27.859000000000002</v>
      </c>
      <c r="D2945" s="1">
        <v>201</v>
      </c>
      <c r="E2945" s="86">
        <f t="shared" si="149"/>
        <v>196.35603263409416</v>
      </c>
      <c r="F2945" s="9">
        <f t="shared" si="148"/>
        <v>1486541351.0376537</v>
      </c>
      <c r="G2945" s="1"/>
      <c r="H2945" s="1"/>
      <c r="I2945" s="1"/>
      <c r="J2945" s="1"/>
      <c r="K2945" s="1"/>
    </row>
    <row r="2946" spans="1:11">
      <c r="A2946" s="9">
        <f t="shared" si="147"/>
        <v>2910.9659999999999</v>
      </c>
      <c r="B2946" s="1">
        <v>48.516100000000002</v>
      </c>
      <c r="C2946" s="1">
        <v>28.286999999999999</v>
      </c>
      <c r="D2946" s="1">
        <v>186</v>
      </c>
      <c r="E2946" s="86">
        <f t="shared" si="149"/>
        <v>197.1686455083946</v>
      </c>
      <c r="F2946" s="9">
        <f t="shared" si="148"/>
        <v>1511302538.7184722</v>
      </c>
      <c r="G2946" s="1"/>
      <c r="H2946" s="1"/>
      <c r="I2946" s="1"/>
      <c r="J2946" s="1"/>
      <c r="K2946" s="1"/>
    </row>
    <row r="2947" spans="1:11">
      <c r="A2947" s="9">
        <f t="shared" si="147"/>
        <v>2911.9656</v>
      </c>
      <c r="B2947" s="1">
        <v>48.532760000000003</v>
      </c>
      <c r="C2947" s="1">
        <v>28.071000000000002</v>
      </c>
      <c r="D2947" s="1">
        <v>221</v>
      </c>
      <c r="E2947" s="86">
        <f t="shared" si="149"/>
        <v>197.92182662313348</v>
      </c>
      <c r="F2947" s="9">
        <f t="shared" si="148"/>
        <v>1534527803.512815</v>
      </c>
      <c r="G2947" s="1"/>
      <c r="H2947" s="1"/>
      <c r="I2947" s="1"/>
      <c r="J2947" s="1"/>
      <c r="K2947" s="1"/>
    </row>
    <row r="2948" spans="1:11">
      <c r="A2948" s="9">
        <f t="shared" si="147"/>
        <v>2912.9657999999999</v>
      </c>
      <c r="B2948" s="1">
        <v>48.549430000000001</v>
      </c>
      <c r="C2948" s="1">
        <v>27.597999999999999</v>
      </c>
      <c r="D2948" s="1">
        <v>218</v>
      </c>
      <c r="E2948" s="86">
        <f t="shared" si="149"/>
        <v>198.59553226750782</v>
      </c>
      <c r="F2948" s="9">
        <f t="shared" si="148"/>
        <v>1555528227.2745574</v>
      </c>
      <c r="G2948" s="1"/>
      <c r="H2948" s="1"/>
      <c r="I2948" s="1"/>
      <c r="J2948" s="1"/>
      <c r="K2948" s="1"/>
    </row>
    <row r="2949" spans="1:11">
      <c r="A2949" s="9">
        <f t="shared" si="147"/>
        <v>2913.9659999999999</v>
      </c>
      <c r="B2949" s="1">
        <v>48.566099999999999</v>
      </c>
      <c r="C2949" s="1">
        <v>27.597999999999999</v>
      </c>
      <c r="D2949" s="1">
        <v>218</v>
      </c>
      <c r="E2949" s="86">
        <f t="shared" si="149"/>
        <v>199.21433747769953</v>
      </c>
      <c r="F2949" s="9">
        <f t="shared" si="148"/>
        <v>1575006555.4411912</v>
      </c>
      <c r="G2949" s="1"/>
      <c r="H2949" s="1"/>
      <c r="I2949" s="1"/>
      <c r="J2949" s="1"/>
      <c r="K2949" s="1"/>
    </row>
    <row r="2950" spans="1:11">
      <c r="A2950" s="9">
        <f t="shared" si="147"/>
        <v>2914.9656</v>
      </c>
      <c r="B2950" s="1">
        <v>48.58276</v>
      </c>
      <c r="C2950" s="1">
        <v>27.547000000000001</v>
      </c>
      <c r="D2950" s="1">
        <v>225</v>
      </c>
      <c r="E2950" s="86">
        <f t="shared" si="149"/>
        <v>199.89631151787648</v>
      </c>
      <c r="F2950" s="9">
        <f t="shared" si="148"/>
        <v>1596684547.9926522</v>
      </c>
      <c r="G2950" s="1"/>
      <c r="H2950" s="1"/>
      <c r="I2950" s="1"/>
      <c r="J2950" s="1"/>
      <c r="K2950" s="1"/>
    </row>
    <row r="2951" spans="1:11">
      <c r="A2951" s="9">
        <f t="shared" si="147"/>
        <v>2915.9657999999999</v>
      </c>
      <c r="B2951" s="1">
        <v>48.599429999999998</v>
      </c>
      <c r="C2951" s="1">
        <v>27.597999999999999</v>
      </c>
      <c r="D2951" s="1">
        <v>218</v>
      </c>
      <c r="E2951" s="86">
        <f t="shared" si="149"/>
        <v>200.59351832419367</v>
      </c>
      <c r="F2951" s="9">
        <f t="shared" si="148"/>
        <v>1619077297.1186762</v>
      </c>
      <c r="G2951" s="1"/>
      <c r="H2951" s="1"/>
      <c r="I2951" s="1"/>
      <c r="J2951" s="1"/>
      <c r="K2951" s="1"/>
    </row>
    <row r="2952" spans="1:11">
      <c r="A2952" s="9">
        <f t="shared" si="147"/>
        <v>2916.9660000000003</v>
      </c>
      <c r="B2952" s="1">
        <v>48.616100000000003</v>
      </c>
      <c r="C2952" s="1">
        <v>27.597999999999999</v>
      </c>
      <c r="D2952" s="1">
        <v>218</v>
      </c>
      <c r="E2952" s="86">
        <f t="shared" si="149"/>
        <v>201.26478614540954</v>
      </c>
      <c r="F2952" s="9">
        <f t="shared" si="148"/>
        <v>1640858701.9770849</v>
      </c>
      <c r="G2952" s="1"/>
      <c r="H2952" s="1"/>
      <c r="I2952" s="1"/>
      <c r="J2952" s="1"/>
      <c r="K2952" s="1"/>
    </row>
    <row r="2953" spans="1:11">
      <c r="A2953" s="9">
        <f t="shared" si="147"/>
        <v>2917.9656</v>
      </c>
      <c r="B2953" s="1">
        <v>48.632759999999998</v>
      </c>
      <c r="C2953" s="1">
        <v>27.806999999999999</v>
      </c>
      <c r="D2953" s="1">
        <v>243</v>
      </c>
      <c r="E2953" s="86">
        <f t="shared" si="149"/>
        <v>201.98903336499342</v>
      </c>
      <c r="F2953" s="9">
        <f t="shared" si="148"/>
        <v>1664604879.5227575</v>
      </c>
      <c r="G2953" s="1"/>
      <c r="H2953" s="1"/>
      <c r="I2953" s="1"/>
      <c r="J2953" s="1"/>
      <c r="K2953" s="1"/>
    </row>
    <row r="2954" spans="1:11">
      <c r="A2954" s="9">
        <f t="shared" si="147"/>
        <v>2918.9657999999999</v>
      </c>
      <c r="B2954" s="1">
        <v>48.649430000000002</v>
      </c>
      <c r="C2954" s="1">
        <v>27.702000000000002</v>
      </c>
      <c r="D2954" s="1">
        <v>221</v>
      </c>
      <c r="E2954" s="86">
        <f t="shared" si="149"/>
        <v>202.74372310614777</v>
      </c>
      <c r="F2954" s="9">
        <f t="shared" si="148"/>
        <v>1689622443.8579457</v>
      </c>
      <c r="G2954" s="1"/>
      <c r="H2954" s="1"/>
      <c r="I2954" s="1"/>
      <c r="J2954" s="1"/>
      <c r="K2954" s="1"/>
    </row>
    <row r="2955" spans="1:11">
      <c r="A2955" s="9">
        <f t="shared" si="147"/>
        <v>2919.9659999999999</v>
      </c>
      <c r="B2955" s="1">
        <v>48.6661</v>
      </c>
      <c r="C2955" s="1">
        <v>27.911999999999999</v>
      </c>
      <c r="D2955" s="1">
        <v>212</v>
      </c>
      <c r="E2955" s="86">
        <f t="shared" si="149"/>
        <v>203.51112902105947</v>
      </c>
      <c r="F2955" s="9">
        <f t="shared" si="148"/>
        <v>1715349635.3694642</v>
      </c>
      <c r="G2955" s="1"/>
      <c r="H2955" s="1"/>
      <c r="I2955" s="1"/>
      <c r="J2955" s="1"/>
      <c r="K2955" s="1"/>
    </row>
    <row r="2956" spans="1:11">
      <c r="A2956" s="9">
        <f t="shared" si="147"/>
        <v>2920.9656</v>
      </c>
      <c r="B2956" s="1">
        <v>48.682760000000002</v>
      </c>
      <c r="C2956" s="1">
        <v>27.859000000000002</v>
      </c>
      <c r="D2956" s="1">
        <v>196</v>
      </c>
      <c r="E2956" s="86">
        <f t="shared" si="149"/>
        <v>204.1795037117472</v>
      </c>
      <c r="F2956" s="9">
        <f t="shared" si="148"/>
        <v>1737995211.1189134</v>
      </c>
      <c r="G2956" s="1"/>
      <c r="H2956" s="1"/>
      <c r="I2956" s="1"/>
      <c r="J2956" s="1"/>
      <c r="K2956" s="1"/>
    </row>
    <row r="2957" spans="1:11">
      <c r="A2957" s="9">
        <f t="shared" si="147"/>
        <v>2921.9657999999999</v>
      </c>
      <c r="B2957" s="1">
        <v>48.69943</v>
      </c>
      <c r="C2957" s="1">
        <v>28.071000000000002</v>
      </c>
      <c r="D2957" s="1">
        <v>229</v>
      </c>
      <c r="E2957" s="86">
        <f t="shared" si="149"/>
        <v>204.81184958007435</v>
      </c>
      <c r="F2957" s="9">
        <f t="shared" si="148"/>
        <v>1759625788.2500629</v>
      </c>
      <c r="G2957" s="1"/>
      <c r="H2957" s="1"/>
      <c r="I2957" s="1"/>
      <c r="J2957" s="1"/>
      <c r="K2957" s="1"/>
    </row>
    <row r="2958" spans="1:11">
      <c r="A2958" s="9">
        <f t="shared" si="147"/>
        <v>2922.9659999999999</v>
      </c>
      <c r="B2958" s="1">
        <v>48.716099999999997</v>
      </c>
      <c r="C2958" s="1">
        <v>28.178999999999998</v>
      </c>
      <c r="D2958" s="1">
        <v>212</v>
      </c>
      <c r="E2958" s="86">
        <f t="shared" si="149"/>
        <v>205.39863038160709</v>
      </c>
      <c r="F2958" s="9">
        <f t="shared" si="148"/>
        <v>1779877747.4269586</v>
      </c>
      <c r="G2958" s="1"/>
      <c r="H2958" s="1"/>
      <c r="I2958" s="1"/>
      <c r="J2958" s="1"/>
      <c r="K2958" s="1"/>
    </row>
    <row r="2959" spans="1:11">
      <c r="A2959" s="9">
        <f t="shared" si="147"/>
        <v>2923.9656</v>
      </c>
      <c r="B2959" s="1">
        <v>48.732759999999999</v>
      </c>
      <c r="C2959" s="1">
        <v>27.754000000000001</v>
      </c>
      <c r="D2959" s="1">
        <v>180</v>
      </c>
      <c r="E2959" s="86">
        <f t="shared" si="149"/>
        <v>205.83565881379116</v>
      </c>
      <c r="F2959" s="9">
        <f t="shared" si="148"/>
        <v>1795074407.3745589</v>
      </c>
      <c r="G2959" s="1"/>
      <c r="H2959" s="1"/>
      <c r="I2959" s="1"/>
      <c r="J2959" s="1"/>
      <c r="K2959" s="1"/>
    </row>
    <row r="2960" spans="1:11">
      <c r="A2960" s="9">
        <f t="shared" si="147"/>
        <v>2924.9657999999999</v>
      </c>
      <c r="B2960" s="1">
        <v>48.749429999999997</v>
      </c>
      <c r="C2960" s="1">
        <v>27.806999999999999</v>
      </c>
      <c r="D2960" s="1">
        <v>190</v>
      </c>
      <c r="E2960" s="86">
        <f t="shared" si="149"/>
        <v>206.20522352042261</v>
      </c>
      <c r="F2960" s="9">
        <f t="shared" si="148"/>
        <v>1808000931.7254994</v>
      </c>
      <c r="G2960" s="1"/>
      <c r="H2960" s="1"/>
      <c r="I2960" s="1"/>
      <c r="J2960" s="1"/>
      <c r="K2960" s="1"/>
    </row>
    <row r="2961" spans="1:11">
      <c r="A2961" s="9">
        <f t="shared" si="147"/>
        <v>2925.9654</v>
      </c>
      <c r="B2961" s="1">
        <v>48.766089999999998</v>
      </c>
      <c r="C2961" s="1">
        <v>27.702000000000002</v>
      </c>
      <c r="D2961" s="1">
        <v>216</v>
      </c>
      <c r="E2961" s="86">
        <f t="shared" si="149"/>
        <v>206.5463601726978</v>
      </c>
      <c r="F2961" s="9">
        <f t="shared" si="148"/>
        <v>1819994956.1552448</v>
      </c>
      <c r="G2961" s="1"/>
      <c r="H2961" s="1"/>
      <c r="I2961" s="1"/>
      <c r="J2961" s="1"/>
      <c r="K2961" s="1"/>
    </row>
    <row r="2962" spans="1:11">
      <c r="A2962" s="9">
        <f t="shared" si="147"/>
        <v>2926.9656</v>
      </c>
      <c r="B2962" s="1">
        <v>48.782760000000003</v>
      </c>
      <c r="C2962" s="1">
        <v>27.859000000000002</v>
      </c>
      <c r="D2962" s="1">
        <v>277</v>
      </c>
      <c r="E2962" s="86">
        <f t="shared" si="149"/>
        <v>207.11356323633643</v>
      </c>
      <c r="F2962" s="9">
        <f t="shared" si="148"/>
        <v>1840069224.7357519</v>
      </c>
      <c r="G2962" s="1"/>
      <c r="H2962" s="1"/>
      <c r="I2962" s="1"/>
      <c r="J2962" s="1"/>
      <c r="K2962" s="1"/>
    </row>
    <row r="2963" spans="1:11">
      <c r="A2963" s="9">
        <f t="shared" si="147"/>
        <v>2927.9657999999999</v>
      </c>
      <c r="B2963" s="1">
        <v>48.799430000000001</v>
      </c>
      <c r="C2963" s="1">
        <v>28.071000000000002</v>
      </c>
      <c r="D2963" s="1">
        <v>213</v>
      </c>
      <c r="E2963" s="86">
        <f t="shared" si="149"/>
        <v>207.67713529507978</v>
      </c>
      <c r="F2963" s="9">
        <f t="shared" si="148"/>
        <v>1860179003.1952777</v>
      </c>
      <c r="G2963" s="1"/>
      <c r="H2963" s="1"/>
      <c r="I2963" s="1"/>
      <c r="J2963" s="1"/>
      <c r="K2963" s="1"/>
    </row>
    <row r="2964" spans="1:11">
      <c r="A2964" s="9">
        <f t="shared" si="147"/>
        <v>2928.9654</v>
      </c>
      <c r="B2964" s="1">
        <v>48.816090000000003</v>
      </c>
      <c r="C2964" s="1">
        <v>28.178999999999998</v>
      </c>
      <c r="D2964" s="1">
        <v>185</v>
      </c>
      <c r="E2964" s="86">
        <f t="shared" si="149"/>
        <v>208.08043258007365</v>
      </c>
      <c r="F2964" s="9">
        <f t="shared" si="148"/>
        <v>1874670598.6257496</v>
      </c>
      <c r="G2964" s="1"/>
      <c r="H2964" s="1"/>
      <c r="I2964" s="1"/>
      <c r="J2964" s="1"/>
      <c r="K2964" s="1"/>
    </row>
    <row r="2965" spans="1:11">
      <c r="A2965" s="9">
        <f t="shared" si="147"/>
        <v>2929.9656</v>
      </c>
      <c r="B2965" s="1">
        <v>48.83276</v>
      </c>
      <c r="C2965" s="1">
        <v>28.018000000000001</v>
      </c>
      <c r="D2965" s="1">
        <v>197</v>
      </c>
      <c r="E2965" s="86">
        <f t="shared" si="149"/>
        <v>208.40963007391414</v>
      </c>
      <c r="F2965" s="9">
        <f t="shared" si="148"/>
        <v>1886562210.5300531</v>
      </c>
      <c r="G2965" s="1"/>
      <c r="H2965" s="1"/>
      <c r="I2965" s="1"/>
      <c r="J2965" s="1"/>
      <c r="K2965" s="1"/>
    </row>
    <row r="2966" spans="1:11">
      <c r="A2966" s="9">
        <f t="shared" si="147"/>
        <v>2930.9657999999999</v>
      </c>
      <c r="B2966" s="1">
        <v>48.849429999999998</v>
      </c>
      <c r="C2966" s="1">
        <v>28.178999999999998</v>
      </c>
      <c r="D2966" s="1">
        <v>204</v>
      </c>
      <c r="E2966" s="86">
        <f t="shared" si="149"/>
        <v>208.75042776053613</v>
      </c>
      <c r="F2966" s="9">
        <f t="shared" si="148"/>
        <v>1898932364.0429189</v>
      </c>
      <c r="G2966" s="1"/>
      <c r="H2966" s="1"/>
      <c r="I2966" s="1"/>
      <c r="J2966" s="1"/>
      <c r="K2966" s="1"/>
    </row>
    <row r="2967" spans="1:11">
      <c r="A2967" s="9">
        <f t="shared" si="147"/>
        <v>2931.9654</v>
      </c>
      <c r="B2967" s="1">
        <v>48.86609</v>
      </c>
      <c r="C2967" s="1">
        <v>28.451000000000001</v>
      </c>
      <c r="D2967" s="1">
        <v>195</v>
      </c>
      <c r="E2967" s="86">
        <f t="shared" si="149"/>
        <v>209.0527025481872</v>
      </c>
      <c r="F2967" s="9">
        <f t="shared" si="148"/>
        <v>1909955044.687762</v>
      </c>
      <c r="G2967" s="1"/>
      <c r="H2967" s="1"/>
      <c r="I2967" s="1"/>
      <c r="J2967" s="1"/>
      <c r="K2967" s="1"/>
    </row>
    <row r="2968" spans="1:11">
      <c r="A2968" s="9">
        <f t="shared" si="147"/>
        <v>2932.9656</v>
      </c>
      <c r="B2968" s="1">
        <v>48.882759999999998</v>
      </c>
      <c r="C2968" s="1">
        <v>28.783999999999999</v>
      </c>
      <c r="D2968" s="1">
        <v>154</v>
      </c>
      <c r="E2968" s="86">
        <f t="shared" si="149"/>
        <v>209.11941773678819</v>
      </c>
      <c r="F2968" s="9">
        <f t="shared" si="148"/>
        <v>1912394315.1567101</v>
      </c>
      <c r="G2968" s="1"/>
      <c r="H2968" s="1"/>
      <c r="I2968" s="1"/>
      <c r="J2968" s="1"/>
      <c r="K2968" s="1"/>
    </row>
    <row r="2969" spans="1:11">
      <c r="A2969" s="9">
        <f t="shared" si="147"/>
        <v>2933.9657999999999</v>
      </c>
      <c r="B2969" s="1">
        <v>48.899430000000002</v>
      </c>
      <c r="C2969" s="1">
        <v>28.954000000000001</v>
      </c>
      <c r="D2969" s="1">
        <v>136</v>
      </c>
      <c r="E2969" s="86">
        <f t="shared" si="149"/>
        <v>208.92561637241988</v>
      </c>
      <c r="F2969" s="9">
        <f t="shared" si="148"/>
        <v>1905314920.3243308</v>
      </c>
      <c r="G2969" s="1"/>
      <c r="H2969" s="1"/>
      <c r="I2969" s="1"/>
      <c r="J2969" s="1"/>
      <c r="K2969" s="1"/>
    </row>
    <row r="2970" spans="1:11">
      <c r="A2970" s="9">
        <f t="shared" si="147"/>
        <v>2934.9654</v>
      </c>
      <c r="B2970" s="1">
        <v>48.916089999999997</v>
      </c>
      <c r="C2970" s="1">
        <v>29.358000000000001</v>
      </c>
      <c r="D2970" s="1">
        <v>138</v>
      </c>
      <c r="E2970" s="86">
        <f t="shared" si="149"/>
        <v>208.55287665146452</v>
      </c>
      <c r="F2970" s="9">
        <f t="shared" si="148"/>
        <v>1891754337.7483909</v>
      </c>
      <c r="G2970" s="1"/>
      <c r="H2970" s="1"/>
      <c r="I2970" s="1"/>
      <c r="J2970" s="1"/>
      <c r="K2970" s="1"/>
    </row>
    <row r="2971" spans="1:11">
      <c r="A2971" s="9">
        <f t="shared" si="147"/>
        <v>2935.9656</v>
      </c>
      <c r="B2971" s="1">
        <v>48.932760000000002</v>
      </c>
      <c r="C2971" s="1">
        <v>29.241</v>
      </c>
      <c r="D2971" s="1">
        <v>126</v>
      </c>
      <c r="E2971" s="86">
        <f t="shared" si="149"/>
        <v>208.02419383212109</v>
      </c>
      <c r="F2971" s="9">
        <f t="shared" si="148"/>
        <v>1872644720.6218758</v>
      </c>
      <c r="G2971" s="1"/>
      <c r="H2971" s="1"/>
      <c r="I2971" s="1"/>
      <c r="J2971" s="1"/>
      <c r="K2971" s="1"/>
    </row>
    <row r="2972" spans="1:11">
      <c r="A2972" s="9">
        <f t="shared" si="147"/>
        <v>2936.9652000000001</v>
      </c>
      <c r="B2972" s="1">
        <v>48.949420000000003</v>
      </c>
      <c r="C2972" s="1">
        <v>29.832999999999998</v>
      </c>
      <c r="D2972" s="1">
        <v>140</v>
      </c>
      <c r="E2972" s="86">
        <f t="shared" si="149"/>
        <v>207.28694815272715</v>
      </c>
      <c r="F2972" s="9">
        <f t="shared" si="148"/>
        <v>1846238614.9712453</v>
      </c>
      <c r="G2972" s="1"/>
      <c r="H2972" s="1"/>
      <c r="I2972" s="1"/>
      <c r="J2972" s="1"/>
      <c r="K2972" s="1"/>
    </row>
    <row r="2973" spans="1:11">
      <c r="A2973" s="9">
        <f t="shared" si="147"/>
        <v>2937.9654</v>
      </c>
      <c r="B2973" s="1">
        <v>48.966090000000001</v>
      </c>
      <c r="C2973" s="1">
        <v>29.475000000000001</v>
      </c>
      <c r="D2973" s="1">
        <v>97</v>
      </c>
      <c r="E2973" s="86">
        <f t="shared" si="149"/>
        <v>206.23410598713275</v>
      </c>
      <c r="F2973" s="9">
        <f t="shared" si="148"/>
        <v>1809014106.8172543</v>
      </c>
      <c r="G2973" s="1"/>
      <c r="H2973" s="1"/>
      <c r="I2973" s="1"/>
      <c r="J2973" s="1"/>
      <c r="K2973" s="1"/>
    </row>
    <row r="2974" spans="1:11">
      <c r="A2974" s="9">
        <f t="shared" si="147"/>
        <v>2938.9650000000001</v>
      </c>
      <c r="B2974" s="1">
        <v>48.982750000000003</v>
      </c>
      <c r="C2974" s="1">
        <v>29.954000000000001</v>
      </c>
      <c r="D2974" s="1">
        <v>109</v>
      </c>
      <c r="E2974" s="86">
        <f t="shared" si="149"/>
        <v>204.92686706504563</v>
      </c>
      <c r="F2974" s="9">
        <f t="shared" si="148"/>
        <v>1763581775.779954</v>
      </c>
      <c r="G2974" s="1"/>
      <c r="H2974" s="1"/>
      <c r="I2974" s="1"/>
      <c r="J2974" s="1"/>
      <c r="K2974" s="1"/>
    </row>
    <row r="2975" spans="1:11">
      <c r="A2975" s="9">
        <f t="shared" si="147"/>
        <v>2939.9652000000001</v>
      </c>
      <c r="B2975" s="1">
        <v>48.999420000000001</v>
      </c>
      <c r="C2975" s="1">
        <v>30.077000000000002</v>
      </c>
      <c r="D2975" s="1">
        <v>130</v>
      </c>
      <c r="E2975" s="86">
        <f t="shared" si="149"/>
        <v>203.42787729081135</v>
      </c>
      <c r="F2975" s="9">
        <f t="shared" si="148"/>
        <v>1712544516.6159015</v>
      </c>
      <c r="G2975" s="1"/>
      <c r="H2975" s="1"/>
      <c r="I2975" s="1"/>
      <c r="J2975" s="1"/>
      <c r="K2975" s="1"/>
    </row>
    <row r="2976" spans="1:11">
      <c r="A2976" s="9">
        <f t="shared" si="147"/>
        <v>2940.9654</v>
      </c>
      <c r="B2976" s="1">
        <v>49.016089999999998</v>
      </c>
      <c r="C2976" s="1">
        <v>30.449000000000002</v>
      </c>
      <c r="D2976" s="1">
        <v>154</v>
      </c>
      <c r="E2976" s="86">
        <f t="shared" si="149"/>
        <v>201.84727134536433</v>
      </c>
      <c r="F2976" s="9">
        <f t="shared" si="148"/>
        <v>1659936716.3577006</v>
      </c>
      <c r="G2976" s="1"/>
      <c r="H2976" s="1"/>
      <c r="I2976" s="1"/>
      <c r="J2976" s="1"/>
      <c r="K2976" s="1"/>
    </row>
    <row r="2977" spans="1:11">
      <c r="A2977" s="9">
        <f t="shared" si="147"/>
        <v>2941.9656</v>
      </c>
      <c r="B2977" s="1">
        <v>49.032760000000003</v>
      </c>
      <c r="C2977" s="1">
        <v>30.324000000000002</v>
      </c>
      <c r="D2977" s="1">
        <v>165</v>
      </c>
      <c r="E2977" s="86">
        <f t="shared" si="149"/>
        <v>200.22517354956707</v>
      </c>
      <c r="F2977" s="9">
        <f t="shared" si="148"/>
        <v>1607217731.4729018</v>
      </c>
      <c r="G2977" s="1"/>
      <c r="H2977" s="1"/>
      <c r="I2977" s="1"/>
      <c r="J2977" s="1"/>
      <c r="K2977" s="1"/>
    </row>
    <row r="2978" spans="1:11">
      <c r="A2978" s="9">
        <f t="shared" si="147"/>
        <v>2942.9651999999996</v>
      </c>
      <c r="B2978" s="1">
        <v>49.049419999999998</v>
      </c>
      <c r="C2978" s="1">
        <v>30.449000000000002</v>
      </c>
      <c r="D2978" s="1">
        <v>154</v>
      </c>
      <c r="E2978" s="86">
        <f t="shared" si="149"/>
        <v>198.45400635344652</v>
      </c>
      <c r="F2978" s="9">
        <f t="shared" si="148"/>
        <v>1551098876.0890694</v>
      </c>
      <c r="G2978" s="1"/>
      <c r="H2978" s="1"/>
      <c r="I2978" s="1"/>
      <c r="J2978" s="1"/>
      <c r="K2978" s="1"/>
    </row>
    <row r="2979" spans="1:11">
      <c r="A2979" s="9">
        <f t="shared" si="147"/>
        <v>2943.9654</v>
      </c>
      <c r="B2979" s="1">
        <v>49.066090000000003</v>
      </c>
      <c r="C2979" s="1">
        <v>30.449000000000002</v>
      </c>
      <c r="D2979" s="1">
        <v>148</v>
      </c>
      <c r="E2979" s="86">
        <f t="shared" si="149"/>
        <v>196.5944674031814</v>
      </c>
      <c r="F2979" s="9">
        <f t="shared" si="148"/>
        <v>1493774931.0053854</v>
      </c>
      <c r="G2979" s="1"/>
      <c r="H2979" s="1"/>
      <c r="I2979" s="1"/>
      <c r="J2979" s="1"/>
      <c r="K2979" s="1"/>
    </row>
    <row r="2980" spans="1:11">
      <c r="A2980" s="9">
        <f t="shared" si="147"/>
        <v>2944.9656</v>
      </c>
      <c r="B2980" s="1">
        <v>49.08276</v>
      </c>
      <c r="C2980" s="1">
        <v>30.832000000000001</v>
      </c>
      <c r="D2980" s="1">
        <v>159</v>
      </c>
      <c r="E2980" s="86">
        <f t="shared" si="149"/>
        <v>194.71489298755205</v>
      </c>
      <c r="F2980" s="9">
        <f t="shared" si="148"/>
        <v>1437463020.8970926</v>
      </c>
      <c r="G2980" s="1"/>
      <c r="H2980" s="1"/>
      <c r="I2980" s="1"/>
      <c r="J2980" s="1"/>
      <c r="K2980" s="1"/>
    </row>
    <row r="2981" spans="1:11">
      <c r="A2981" s="9">
        <f t="shared" ref="A2981:A3044" si="150">B2981*60</f>
        <v>2945.9652000000001</v>
      </c>
      <c r="B2981" s="1">
        <v>49.099420000000002</v>
      </c>
      <c r="C2981" s="1">
        <v>30.576000000000001</v>
      </c>
      <c r="D2981" s="1">
        <v>140</v>
      </c>
      <c r="E2981" s="86">
        <f t="shared" si="149"/>
        <v>192.80759352697112</v>
      </c>
      <c r="F2981" s="9">
        <f t="shared" ref="F2981:F3044" si="151">E2981^4</f>
        <v>1381963384.8993158</v>
      </c>
      <c r="G2981" s="1"/>
      <c r="H2981" s="1"/>
      <c r="I2981" s="1"/>
      <c r="J2981" s="1"/>
      <c r="K2981" s="1"/>
    </row>
    <row r="2982" spans="1:11">
      <c r="A2982" s="9">
        <f t="shared" si="150"/>
        <v>2946.9654</v>
      </c>
      <c r="B2982" s="1">
        <v>49.11609</v>
      </c>
      <c r="C2982" s="1">
        <v>30.512</v>
      </c>
      <c r="D2982" s="1">
        <v>152</v>
      </c>
      <c r="E2982" s="86">
        <f t="shared" si="149"/>
        <v>190.81008633258872</v>
      </c>
      <c r="F2982" s="9">
        <f t="shared" si="151"/>
        <v>1325578074.6309035</v>
      </c>
      <c r="G2982" s="1"/>
      <c r="H2982" s="1"/>
      <c r="I2982" s="1"/>
      <c r="J2982" s="1"/>
      <c r="K2982" s="1"/>
    </row>
    <row r="2983" spans="1:11">
      <c r="A2983" s="9">
        <f t="shared" si="150"/>
        <v>2947.9656</v>
      </c>
      <c r="B2983" s="1">
        <v>49.132759999999998</v>
      </c>
      <c r="C2983" s="1">
        <v>30.576000000000001</v>
      </c>
      <c r="D2983" s="1">
        <v>140</v>
      </c>
      <c r="E2983" s="86">
        <f t="shared" si="149"/>
        <v>188.74469507623576</v>
      </c>
      <c r="F2983" s="9">
        <f t="shared" si="151"/>
        <v>1269109269.4524322</v>
      </c>
      <c r="G2983" s="1"/>
      <c r="H2983" s="1"/>
      <c r="I2983" s="1"/>
      <c r="J2983" s="1"/>
      <c r="K2983" s="1"/>
    </row>
    <row r="2984" spans="1:11">
      <c r="A2984" s="9">
        <f t="shared" si="150"/>
        <v>2948.9652000000001</v>
      </c>
      <c r="B2984" s="1">
        <v>49.149419999999999</v>
      </c>
      <c r="C2984" s="1">
        <v>30.702999999999999</v>
      </c>
      <c r="D2984" s="1">
        <v>135</v>
      </c>
      <c r="E2984" s="86">
        <f t="shared" si="149"/>
        <v>186.69971853190992</v>
      </c>
      <c r="F2984" s="9">
        <f t="shared" si="151"/>
        <v>1214995453.5575054</v>
      </c>
      <c r="G2984" s="1"/>
      <c r="H2984" s="1"/>
      <c r="I2984" s="1"/>
      <c r="J2984" s="1"/>
      <c r="K2984" s="1"/>
    </row>
    <row r="2985" spans="1:11">
      <c r="A2985" s="9">
        <f t="shared" si="150"/>
        <v>2949.9654</v>
      </c>
      <c r="B2985" s="1">
        <v>49.166089999999997</v>
      </c>
      <c r="C2985" s="1">
        <v>31.026</v>
      </c>
      <c r="D2985" s="1">
        <v>125</v>
      </c>
      <c r="E2985" s="86">
        <f t="shared" si="149"/>
        <v>184.61204787560916</v>
      </c>
      <c r="F2985" s="9">
        <f t="shared" si="151"/>
        <v>1161556018.9178886</v>
      </c>
      <c r="G2985" s="1"/>
      <c r="H2985" s="1"/>
      <c r="I2985" s="1"/>
      <c r="J2985" s="1"/>
      <c r="K2985" s="1"/>
    </row>
    <row r="2986" spans="1:11">
      <c r="A2986" s="9">
        <f t="shared" si="150"/>
        <v>2950.9650000000001</v>
      </c>
      <c r="B2986" s="1">
        <v>49.182749999999999</v>
      </c>
      <c r="C2986" s="1">
        <v>30.832000000000001</v>
      </c>
      <c r="D2986" s="1">
        <v>145</v>
      </c>
      <c r="E2986" s="86">
        <f t="shared" si="149"/>
        <v>182.46650573133152</v>
      </c>
      <c r="F2986" s="9">
        <f t="shared" si="151"/>
        <v>1108492148.2313113</v>
      </c>
      <c r="G2986" s="1"/>
      <c r="H2986" s="1"/>
      <c r="I2986" s="1"/>
      <c r="J2986" s="1"/>
      <c r="K2986" s="1"/>
    </row>
    <row r="2987" spans="1:11">
      <c r="A2987" s="9">
        <f t="shared" si="150"/>
        <v>2951.9652000000001</v>
      </c>
      <c r="B2987" s="1">
        <v>49.199420000000003</v>
      </c>
      <c r="C2987" s="1">
        <v>30.896000000000001</v>
      </c>
      <c r="D2987" s="1">
        <v>136</v>
      </c>
      <c r="E2987" s="86">
        <f t="shared" si="149"/>
        <v>180.05215913661371</v>
      </c>
      <c r="F2987" s="9">
        <f t="shared" si="151"/>
        <v>1050977297.3209857</v>
      </c>
      <c r="G2987" s="1"/>
      <c r="H2987" s="1"/>
      <c r="I2987" s="1"/>
      <c r="J2987" s="1"/>
      <c r="K2987" s="1"/>
    </row>
    <row r="2988" spans="1:11">
      <c r="A2988" s="9">
        <f t="shared" si="150"/>
        <v>2952.9654</v>
      </c>
      <c r="B2988" s="1">
        <v>49.216090000000001</v>
      </c>
      <c r="C2988" s="1">
        <v>30.960999999999999</v>
      </c>
      <c r="D2988" s="1">
        <v>104</v>
      </c>
      <c r="E2988" s="86">
        <f t="shared" si="149"/>
        <v>177.48814689533575</v>
      </c>
      <c r="F2988" s="9">
        <f t="shared" si="151"/>
        <v>992378668.33637929</v>
      </c>
      <c r="G2988" s="1"/>
      <c r="H2988" s="1"/>
      <c r="I2988" s="1"/>
      <c r="J2988" s="1"/>
      <c r="K2988" s="1"/>
    </row>
    <row r="2989" spans="1:11">
      <c r="A2989" s="9">
        <f t="shared" si="150"/>
        <v>2953.9650000000001</v>
      </c>
      <c r="B2989" s="1">
        <v>49.232750000000003</v>
      </c>
      <c r="C2989" s="1">
        <v>30.832000000000001</v>
      </c>
      <c r="D2989" s="1">
        <v>101</v>
      </c>
      <c r="E2989" s="86">
        <f t="shared" si="149"/>
        <v>174.86290482646376</v>
      </c>
      <c r="F2989" s="9">
        <f t="shared" si="151"/>
        <v>934955099.01113307</v>
      </c>
      <c r="G2989" s="1"/>
      <c r="H2989" s="1"/>
      <c r="I2989" s="1"/>
      <c r="J2989" s="1"/>
      <c r="K2989" s="1"/>
    </row>
    <row r="2990" spans="1:11">
      <c r="A2990" s="9">
        <f t="shared" si="150"/>
        <v>2954.9652000000001</v>
      </c>
      <c r="B2990" s="1">
        <v>49.249420000000001</v>
      </c>
      <c r="C2990" s="1">
        <v>30.896000000000001</v>
      </c>
      <c r="D2990" s="1">
        <v>130</v>
      </c>
      <c r="E2990" s="86">
        <f t="shared" si="149"/>
        <v>172.23345060904347</v>
      </c>
      <c r="F2990" s="9">
        <f t="shared" si="151"/>
        <v>879974343.71871269</v>
      </c>
      <c r="G2990" s="1"/>
      <c r="H2990" s="1"/>
      <c r="I2990" s="1"/>
      <c r="J2990" s="1"/>
      <c r="K2990" s="1"/>
    </row>
    <row r="2991" spans="1:11">
      <c r="A2991" s="9">
        <f t="shared" si="150"/>
        <v>2955.9654</v>
      </c>
      <c r="B2991" s="1">
        <v>49.266089999999998</v>
      </c>
      <c r="C2991" s="1">
        <v>30.702999999999999</v>
      </c>
      <c r="D2991" s="1">
        <v>138</v>
      </c>
      <c r="E2991" s="86">
        <f t="shared" si="149"/>
        <v>169.60318517757858</v>
      </c>
      <c r="F2991" s="9">
        <f t="shared" si="151"/>
        <v>827439056.55732501</v>
      </c>
      <c r="G2991" s="1"/>
      <c r="H2991" s="1"/>
      <c r="I2991" s="1"/>
      <c r="J2991" s="1"/>
      <c r="K2991" s="1"/>
    </row>
    <row r="2992" spans="1:11">
      <c r="A2992" s="9">
        <f t="shared" si="150"/>
        <v>2956.9650000000001</v>
      </c>
      <c r="B2992" s="1">
        <v>49.28275</v>
      </c>
      <c r="C2992" s="1">
        <v>30.832000000000001</v>
      </c>
      <c r="D2992" s="1">
        <v>113</v>
      </c>
      <c r="E2992" s="86">
        <f t="shared" si="149"/>
        <v>166.9229401639187</v>
      </c>
      <c r="F2992" s="9">
        <f t="shared" si="151"/>
        <v>776361701.01884794</v>
      </c>
      <c r="G2992" s="1"/>
      <c r="H2992" s="1"/>
      <c r="I2992" s="1"/>
      <c r="J2992" s="1"/>
      <c r="K2992" s="1"/>
    </row>
    <row r="2993" spans="1:11">
      <c r="A2993" s="9">
        <f t="shared" si="150"/>
        <v>2957.9651999999996</v>
      </c>
      <c r="B2993" s="1">
        <v>49.299419999999998</v>
      </c>
      <c r="C2993" s="1">
        <v>30.960999999999999</v>
      </c>
      <c r="D2993" s="1">
        <v>157</v>
      </c>
      <c r="E2993" s="86">
        <f t="shared" si="149"/>
        <v>164.45809861284803</v>
      </c>
      <c r="F2993" s="9">
        <f t="shared" si="151"/>
        <v>731511333.87275779</v>
      </c>
      <c r="G2993" s="1"/>
      <c r="H2993" s="1"/>
      <c r="I2993" s="1"/>
      <c r="J2993" s="1"/>
      <c r="K2993" s="1"/>
    </row>
    <row r="2994" spans="1:11">
      <c r="A2994" s="9">
        <f t="shared" si="150"/>
        <v>2958.9654</v>
      </c>
      <c r="B2994" s="1">
        <v>49.316090000000003</v>
      </c>
      <c r="C2994" s="1">
        <v>30.960999999999999</v>
      </c>
      <c r="D2994" s="1">
        <v>157</v>
      </c>
      <c r="E2994" s="86">
        <f t="shared" si="149"/>
        <v>162.24747564262896</v>
      </c>
      <c r="F2994" s="9">
        <f t="shared" si="151"/>
        <v>692965788.07666385</v>
      </c>
      <c r="G2994" s="1"/>
      <c r="H2994" s="1"/>
      <c r="I2994" s="1"/>
      <c r="J2994" s="1"/>
      <c r="K2994" s="1"/>
    </row>
    <row r="2995" spans="1:11">
      <c r="A2995" s="9">
        <f t="shared" si="150"/>
        <v>2959.9649999999997</v>
      </c>
      <c r="B2995" s="1">
        <v>49.332749999999997</v>
      </c>
      <c r="C2995" s="1">
        <v>31.158000000000001</v>
      </c>
      <c r="D2995" s="1">
        <v>158</v>
      </c>
      <c r="E2995" s="86">
        <f t="shared" si="149"/>
        <v>160.26843905473442</v>
      </c>
      <c r="F2995" s="9">
        <f t="shared" si="151"/>
        <v>659769186.20106959</v>
      </c>
      <c r="G2995" s="1"/>
      <c r="H2995" s="1"/>
      <c r="I2995" s="1"/>
      <c r="J2995" s="1"/>
      <c r="K2995" s="1"/>
    </row>
    <row r="2996" spans="1:11">
      <c r="A2996" s="9">
        <f t="shared" si="150"/>
        <v>2960.9652000000001</v>
      </c>
      <c r="B2996" s="1">
        <v>49.349420000000002</v>
      </c>
      <c r="C2996" s="1">
        <v>30.832000000000001</v>
      </c>
      <c r="D2996" s="1">
        <v>136</v>
      </c>
      <c r="E2996" s="86">
        <f t="shared" si="149"/>
        <v>158.47240528129331</v>
      </c>
      <c r="F2996" s="9">
        <f t="shared" si="151"/>
        <v>630688044.76642442</v>
      </c>
      <c r="G2996" s="1"/>
      <c r="H2996" s="1"/>
      <c r="I2996" s="1"/>
      <c r="J2996" s="1"/>
      <c r="K2996" s="1"/>
    </row>
    <row r="2997" spans="1:11">
      <c r="A2997" s="9">
        <f t="shared" si="150"/>
        <v>2961.9654</v>
      </c>
      <c r="B2997" s="1">
        <v>49.36609</v>
      </c>
      <c r="C2997" s="1">
        <v>31.091999999999999</v>
      </c>
      <c r="D2997" s="1">
        <v>146</v>
      </c>
      <c r="E2997" s="86">
        <f t="shared" si="149"/>
        <v>156.83298949042458</v>
      </c>
      <c r="F2997" s="9">
        <f t="shared" si="151"/>
        <v>604992072.00252914</v>
      </c>
      <c r="G2997" s="1"/>
      <c r="H2997" s="1"/>
      <c r="I2997" s="1"/>
      <c r="J2997" s="1"/>
      <c r="K2997" s="1"/>
    </row>
    <row r="2998" spans="1:11">
      <c r="A2998" s="9">
        <f t="shared" si="150"/>
        <v>2962.9650000000001</v>
      </c>
      <c r="B2998" s="1">
        <v>49.382750000000001</v>
      </c>
      <c r="C2998" s="1">
        <v>31.224</v>
      </c>
      <c r="D2998" s="1">
        <v>132</v>
      </c>
      <c r="E2998" s="86">
        <f t="shared" si="149"/>
        <v>155.42737491423807</v>
      </c>
      <c r="F2998" s="9">
        <f t="shared" si="151"/>
        <v>583592965.36452222</v>
      </c>
      <c r="G2998" s="1"/>
      <c r="H2998" s="1"/>
      <c r="I2998" s="1"/>
      <c r="J2998" s="1"/>
      <c r="K2998" s="1"/>
    </row>
    <row r="2999" spans="1:11">
      <c r="A2999" s="9">
        <f t="shared" si="150"/>
        <v>2963.9652000000001</v>
      </c>
      <c r="B2999" s="1">
        <v>49.399419999999999</v>
      </c>
      <c r="C2999" s="1">
        <v>31.29</v>
      </c>
      <c r="D2999" s="1">
        <v>135</v>
      </c>
      <c r="E2999" s="86">
        <f t="shared" si="149"/>
        <v>154.20988453621976</v>
      </c>
      <c r="F2999" s="9">
        <f t="shared" si="151"/>
        <v>565521144.995363</v>
      </c>
      <c r="G2999" s="1"/>
      <c r="H2999" s="1"/>
      <c r="I2999" s="1"/>
      <c r="J2999" s="1"/>
      <c r="K2999" s="1"/>
    </row>
    <row r="3000" spans="1:11">
      <c r="A3000" s="9">
        <f t="shared" si="150"/>
        <v>2964.9648000000002</v>
      </c>
      <c r="B3000" s="1">
        <v>49.416080000000001</v>
      </c>
      <c r="C3000" s="1">
        <v>31.224</v>
      </c>
      <c r="D3000" s="1">
        <v>126</v>
      </c>
      <c r="E3000" s="86">
        <f t="shared" si="149"/>
        <v>153.07373957189517</v>
      </c>
      <c r="F3000" s="9">
        <f t="shared" si="151"/>
        <v>549038460.78623688</v>
      </c>
      <c r="G3000" s="1"/>
      <c r="H3000" s="1"/>
      <c r="I3000" s="1"/>
      <c r="J3000" s="1"/>
      <c r="K3000" s="1"/>
    </row>
    <row r="3001" spans="1:11">
      <c r="A3001" s="9">
        <f t="shared" si="150"/>
        <v>2965.9650000000001</v>
      </c>
      <c r="B3001" s="1">
        <v>49.432749999999999</v>
      </c>
      <c r="C3001" s="1">
        <v>31.158000000000001</v>
      </c>
      <c r="D3001" s="1">
        <v>152</v>
      </c>
      <c r="E3001" s="86">
        <f t="shared" si="149"/>
        <v>152.01883652790323</v>
      </c>
      <c r="F3001" s="9">
        <f t="shared" si="151"/>
        <v>534059466.26743931</v>
      </c>
      <c r="G3001" s="1"/>
      <c r="H3001" s="1"/>
      <c r="I3001" s="1"/>
      <c r="J3001" s="1"/>
      <c r="K3001" s="1"/>
    </row>
    <row r="3002" spans="1:11">
      <c r="A3002" s="9">
        <f t="shared" si="150"/>
        <v>2966.9652000000001</v>
      </c>
      <c r="B3002" s="1">
        <v>49.449420000000003</v>
      </c>
      <c r="C3002" s="1">
        <v>31.356000000000002</v>
      </c>
      <c r="D3002" s="1">
        <v>194</v>
      </c>
      <c r="E3002" s="86">
        <f t="shared" si="149"/>
        <v>151.13431064114144</v>
      </c>
      <c r="F3002" s="9">
        <f t="shared" si="151"/>
        <v>521737770.17974383</v>
      </c>
      <c r="G3002" s="1"/>
      <c r="H3002" s="1"/>
      <c r="I3002" s="1"/>
      <c r="J3002" s="1"/>
      <c r="K3002" s="1"/>
    </row>
    <row r="3003" spans="1:11">
      <c r="A3003" s="9">
        <f t="shared" si="150"/>
        <v>2967.9647999999997</v>
      </c>
      <c r="B3003" s="1">
        <v>49.466079999999998</v>
      </c>
      <c r="C3003" s="1">
        <v>31.558</v>
      </c>
      <c r="D3003" s="1">
        <v>130</v>
      </c>
      <c r="E3003" s="86">
        <f t="shared" si="149"/>
        <v>150.24397905336133</v>
      </c>
      <c r="F3003" s="9">
        <f t="shared" si="151"/>
        <v>509551761.91784185</v>
      </c>
      <c r="G3003" s="1"/>
      <c r="H3003" s="1"/>
      <c r="I3003" s="1"/>
      <c r="J3003" s="1"/>
      <c r="K3003" s="1"/>
    </row>
    <row r="3004" spans="1:11">
      <c r="A3004" s="9">
        <f t="shared" si="150"/>
        <v>2968.9650000000001</v>
      </c>
      <c r="B3004" s="1">
        <v>49.482750000000003</v>
      </c>
      <c r="C3004" s="1">
        <v>31.693999999999999</v>
      </c>
      <c r="D3004" s="1">
        <v>149</v>
      </c>
      <c r="E3004" s="86">
        <f t="shared" si="149"/>
        <v>149.42521143387199</v>
      </c>
      <c r="F3004" s="9">
        <f t="shared" si="151"/>
        <v>498534842.08250898</v>
      </c>
      <c r="G3004" s="1"/>
      <c r="H3004" s="1"/>
      <c r="I3004" s="1"/>
      <c r="J3004" s="1"/>
      <c r="K3004" s="1"/>
    </row>
    <row r="3005" spans="1:11">
      <c r="A3005" s="9">
        <f t="shared" si="150"/>
        <v>2969.9652000000001</v>
      </c>
      <c r="B3005" s="1">
        <v>49.499420000000001</v>
      </c>
      <c r="C3005" s="1">
        <v>31.558</v>
      </c>
      <c r="D3005" s="1">
        <v>136</v>
      </c>
      <c r="E3005" s="86">
        <f t="shared" ref="E3005:E3068" si="152">(AVERAGE(D2981:D3005)-E3004)*(2/(1+25))+E3004</f>
        <v>148.59865670818954</v>
      </c>
      <c r="F3005" s="9">
        <f t="shared" si="151"/>
        <v>487595326.28114462</v>
      </c>
      <c r="G3005" s="1"/>
      <c r="H3005" s="1"/>
      <c r="I3005" s="1"/>
      <c r="J3005" s="1"/>
      <c r="K3005" s="1"/>
    </row>
    <row r="3006" spans="1:11">
      <c r="A3006" s="9">
        <f t="shared" si="150"/>
        <v>2970.9648000000002</v>
      </c>
      <c r="B3006" s="1">
        <v>49.516080000000002</v>
      </c>
      <c r="C3006" s="1">
        <v>31.626000000000001</v>
      </c>
      <c r="D3006" s="1">
        <v>136</v>
      </c>
      <c r="E3006" s="86">
        <f t="shared" si="152"/>
        <v>147.8233754229442</v>
      </c>
      <c r="F3006" s="9">
        <f t="shared" si="151"/>
        <v>477498992.11023414</v>
      </c>
      <c r="G3006" s="1"/>
      <c r="H3006" s="1"/>
      <c r="I3006" s="1"/>
      <c r="J3006" s="1"/>
      <c r="K3006" s="1"/>
    </row>
    <row r="3007" spans="1:11">
      <c r="A3007" s="9">
        <f t="shared" si="150"/>
        <v>2971.9650000000001</v>
      </c>
      <c r="B3007" s="1">
        <v>49.53275</v>
      </c>
      <c r="C3007" s="1">
        <v>31.49</v>
      </c>
      <c r="D3007" s="1">
        <v>151</v>
      </c>
      <c r="E3007" s="86">
        <f t="shared" si="152"/>
        <v>147.10465423656387</v>
      </c>
      <c r="F3007" s="9">
        <f t="shared" si="151"/>
        <v>468280048.06870329</v>
      </c>
      <c r="G3007" s="1"/>
      <c r="H3007" s="1"/>
      <c r="I3007" s="1"/>
      <c r="J3007" s="1"/>
      <c r="K3007" s="1"/>
    </row>
    <row r="3008" spans="1:11">
      <c r="A3008" s="9">
        <f t="shared" si="150"/>
        <v>2972.9651999999996</v>
      </c>
      <c r="B3008" s="1">
        <v>49.549419999999998</v>
      </c>
      <c r="C3008" s="1">
        <v>31.693999999999999</v>
      </c>
      <c r="D3008" s="1">
        <v>149</v>
      </c>
      <c r="E3008" s="86">
        <f t="shared" si="152"/>
        <v>146.46891160298205</v>
      </c>
      <c r="F3008" s="9">
        <f t="shared" si="151"/>
        <v>460237304.51093686</v>
      </c>
      <c r="G3008" s="1"/>
      <c r="H3008" s="1"/>
      <c r="I3008" s="1"/>
      <c r="J3008" s="1"/>
      <c r="K3008" s="1"/>
    </row>
    <row r="3009" spans="1:11">
      <c r="A3009" s="9">
        <f t="shared" si="150"/>
        <v>2973.9647999999997</v>
      </c>
      <c r="B3009" s="1">
        <v>49.566079999999999</v>
      </c>
      <c r="C3009" s="1">
        <v>31.224</v>
      </c>
      <c r="D3009" s="1">
        <v>149</v>
      </c>
      <c r="E3009" s="86">
        <f t="shared" si="152"/>
        <v>145.92514917198343</v>
      </c>
      <c r="F3009" s="9">
        <f t="shared" si="151"/>
        <v>453440788.48519391</v>
      </c>
      <c r="G3009" s="1"/>
      <c r="H3009" s="1"/>
      <c r="I3009" s="1"/>
      <c r="J3009" s="1"/>
      <c r="K3009" s="1"/>
    </row>
    <row r="3010" spans="1:11">
      <c r="A3010" s="9">
        <f t="shared" si="150"/>
        <v>2974.9649999999997</v>
      </c>
      <c r="B3010" s="1">
        <v>49.582749999999997</v>
      </c>
      <c r="C3010" s="1">
        <v>31.693999999999999</v>
      </c>
      <c r="D3010" s="1">
        <v>161</v>
      </c>
      <c r="E3010" s="86">
        <f t="shared" si="152"/>
        <v>145.53398385106163</v>
      </c>
      <c r="F3010" s="9">
        <f t="shared" si="151"/>
        <v>448598349.71729457</v>
      </c>
      <c r="G3010" s="1"/>
      <c r="H3010" s="1"/>
      <c r="I3010" s="1"/>
      <c r="J3010" s="1"/>
      <c r="K3010" s="1"/>
    </row>
    <row r="3011" spans="1:11">
      <c r="A3011" s="9">
        <f t="shared" si="150"/>
        <v>2975.9645999999998</v>
      </c>
      <c r="B3011" s="1">
        <v>49.599409999999999</v>
      </c>
      <c r="C3011" s="1">
        <v>31.158000000000001</v>
      </c>
      <c r="D3011" s="1">
        <v>178</v>
      </c>
      <c r="E3011" s="86">
        <f t="shared" si="152"/>
        <v>145.27444663174921</v>
      </c>
      <c r="F3011" s="9">
        <f t="shared" si="151"/>
        <v>445406878.18436313</v>
      </c>
      <c r="G3011" s="1"/>
      <c r="H3011" s="1"/>
      <c r="I3011" s="1"/>
      <c r="J3011" s="1"/>
      <c r="K3011" s="1"/>
    </row>
    <row r="3012" spans="1:11">
      <c r="A3012" s="9">
        <f t="shared" si="150"/>
        <v>2976.9647999999997</v>
      </c>
      <c r="B3012" s="1">
        <v>49.616079999999997</v>
      </c>
      <c r="C3012" s="1">
        <v>31.49</v>
      </c>
      <c r="D3012" s="1">
        <v>216</v>
      </c>
      <c r="E3012" s="86">
        <f t="shared" si="152"/>
        <v>145.28102766007621</v>
      </c>
      <c r="F3012" s="9">
        <f t="shared" si="151"/>
        <v>445487592.57114452</v>
      </c>
      <c r="G3012" s="1"/>
      <c r="H3012" s="1"/>
      <c r="I3012" s="1"/>
      <c r="J3012" s="1"/>
      <c r="K3012" s="1"/>
    </row>
    <row r="3013" spans="1:11">
      <c r="A3013" s="9">
        <f t="shared" si="150"/>
        <v>2977.9650000000001</v>
      </c>
      <c r="B3013" s="1">
        <v>49.632750000000001</v>
      </c>
      <c r="C3013" s="1">
        <v>31.626000000000001</v>
      </c>
      <c r="D3013" s="1">
        <v>223</v>
      </c>
      <c r="E3013" s="86">
        <f t="shared" si="152"/>
        <v>145.65325630160879</v>
      </c>
      <c r="F3013" s="9">
        <f t="shared" si="151"/>
        <v>450070754.57027519</v>
      </c>
      <c r="G3013" s="1"/>
      <c r="H3013" s="1"/>
      <c r="I3013" s="1"/>
      <c r="J3013" s="1"/>
      <c r="K3013" s="1"/>
    </row>
    <row r="3014" spans="1:11">
      <c r="A3014" s="9">
        <f t="shared" si="150"/>
        <v>2978.9646000000002</v>
      </c>
      <c r="B3014" s="1">
        <v>49.649410000000003</v>
      </c>
      <c r="C3014" s="1">
        <v>31.83</v>
      </c>
      <c r="D3014" s="1">
        <v>230</v>
      </c>
      <c r="E3014" s="86">
        <f t="shared" si="152"/>
        <v>146.39377504763888</v>
      </c>
      <c r="F3014" s="9">
        <f t="shared" si="151"/>
        <v>459293649.08748281</v>
      </c>
      <c r="G3014" s="1"/>
      <c r="H3014" s="1"/>
      <c r="I3014" s="1"/>
      <c r="J3014" s="1"/>
      <c r="K3014" s="1"/>
    </row>
    <row r="3015" spans="1:11">
      <c r="A3015" s="9">
        <f t="shared" si="150"/>
        <v>2979.9648000000002</v>
      </c>
      <c r="B3015" s="1">
        <v>49.666080000000001</v>
      </c>
      <c r="C3015" s="1">
        <v>31.969000000000001</v>
      </c>
      <c r="D3015" s="1">
        <v>198</v>
      </c>
      <c r="E3015" s="86">
        <f t="shared" si="152"/>
        <v>147.28656158243589</v>
      </c>
      <c r="F3015" s="9">
        <f t="shared" si="151"/>
        <v>470600619.54109758</v>
      </c>
      <c r="G3015" s="1"/>
      <c r="H3015" s="1"/>
      <c r="I3015" s="1"/>
      <c r="J3015" s="1"/>
      <c r="K3015" s="1"/>
    </row>
    <row r="3016" spans="1:11">
      <c r="A3016" s="9">
        <f t="shared" si="150"/>
        <v>2980.9650000000001</v>
      </c>
      <c r="B3016" s="1">
        <v>49.682749999999999</v>
      </c>
      <c r="C3016" s="1">
        <v>31.969000000000001</v>
      </c>
      <c r="D3016" s="1">
        <v>198</v>
      </c>
      <c r="E3016" s="86">
        <f t="shared" si="152"/>
        <v>148.2952876145562</v>
      </c>
      <c r="F3016" s="9">
        <f t="shared" si="151"/>
        <v>483625734.84256494</v>
      </c>
      <c r="G3016" s="1"/>
      <c r="H3016" s="1"/>
      <c r="I3016" s="1"/>
      <c r="J3016" s="1"/>
      <c r="K3016" s="1"/>
    </row>
    <row r="3017" spans="1:11">
      <c r="A3017" s="9">
        <f t="shared" si="150"/>
        <v>2981.9646000000002</v>
      </c>
      <c r="B3017" s="1">
        <v>49.69941</v>
      </c>
      <c r="C3017" s="1">
        <v>32.247999999999998</v>
      </c>
      <c r="D3017" s="1">
        <v>191</v>
      </c>
      <c r="E3017" s="86">
        <f t="shared" si="152"/>
        <v>149.46641933651341</v>
      </c>
      <c r="F3017" s="9">
        <f t="shared" si="151"/>
        <v>499085005.59887618</v>
      </c>
      <c r="G3017" s="1"/>
      <c r="H3017" s="1"/>
      <c r="I3017" s="1"/>
      <c r="J3017" s="1"/>
      <c r="K3017" s="1"/>
    </row>
    <row r="3018" spans="1:11">
      <c r="A3018" s="9">
        <f t="shared" si="150"/>
        <v>2982.9647999999997</v>
      </c>
      <c r="B3018" s="1">
        <v>49.716079999999998</v>
      </c>
      <c r="C3018" s="1">
        <v>32.39</v>
      </c>
      <c r="D3018" s="1">
        <v>155</v>
      </c>
      <c r="E3018" s="86">
        <f t="shared" si="152"/>
        <v>150.54131015678161</v>
      </c>
      <c r="F3018" s="9">
        <f t="shared" si="151"/>
        <v>513597339.62274307</v>
      </c>
      <c r="G3018" s="1"/>
      <c r="H3018" s="1"/>
      <c r="I3018" s="1"/>
      <c r="J3018" s="1"/>
      <c r="K3018" s="1"/>
    </row>
    <row r="3019" spans="1:11">
      <c r="A3019" s="9">
        <f t="shared" si="150"/>
        <v>2983.9650000000001</v>
      </c>
      <c r="B3019" s="1">
        <v>49.732750000000003</v>
      </c>
      <c r="C3019" s="1">
        <v>32.533000000000001</v>
      </c>
      <c r="D3019" s="1">
        <v>180</v>
      </c>
      <c r="E3019" s="86">
        <f t="shared" si="152"/>
        <v>151.60428629856764</v>
      </c>
      <c r="F3019" s="9">
        <f t="shared" si="151"/>
        <v>528257803.2202453</v>
      </c>
      <c r="G3019" s="1"/>
      <c r="H3019" s="1"/>
      <c r="I3019" s="1"/>
      <c r="J3019" s="1"/>
      <c r="K3019" s="1"/>
    </row>
    <row r="3020" spans="1:11">
      <c r="A3020" s="9">
        <f t="shared" si="150"/>
        <v>2984.9645999999998</v>
      </c>
      <c r="B3020" s="1">
        <v>49.749409999999997</v>
      </c>
      <c r="C3020" s="1">
        <v>32.460999999999999</v>
      </c>
      <c r="D3020" s="1">
        <v>177</v>
      </c>
      <c r="E3020" s="86">
        <f t="shared" si="152"/>
        <v>152.6439565832932</v>
      </c>
      <c r="F3020" s="9">
        <f t="shared" si="151"/>
        <v>542898270.6648469</v>
      </c>
      <c r="G3020" s="1"/>
      <c r="H3020" s="1"/>
      <c r="I3020" s="1"/>
      <c r="J3020" s="1"/>
      <c r="K3020" s="1"/>
    </row>
    <row r="3021" spans="1:11">
      <c r="A3021" s="9">
        <f t="shared" si="150"/>
        <v>2985.9648000000002</v>
      </c>
      <c r="B3021" s="1">
        <v>49.766080000000002</v>
      </c>
      <c r="C3021" s="1">
        <v>31.693999999999999</v>
      </c>
      <c r="D3021" s="1">
        <v>196</v>
      </c>
      <c r="E3021" s="86">
        <f t="shared" si="152"/>
        <v>153.78826761534756</v>
      </c>
      <c r="F3021" s="9">
        <f t="shared" si="151"/>
        <v>559361819.10592449</v>
      </c>
      <c r="G3021" s="1"/>
      <c r="H3021" s="1"/>
      <c r="I3021" s="1"/>
      <c r="J3021" s="1"/>
      <c r="K3021" s="1"/>
    </row>
    <row r="3022" spans="1:11">
      <c r="A3022" s="9">
        <f t="shared" si="150"/>
        <v>2986.9650000000001</v>
      </c>
      <c r="B3022" s="1">
        <v>49.78275</v>
      </c>
      <c r="C3022" s="1">
        <v>31.356000000000002</v>
      </c>
      <c r="D3022" s="1">
        <v>262</v>
      </c>
      <c r="E3022" s="86">
        <f t="shared" si="152"/>
        <v>155.20147779878238</v>
      </c>
      <c r="F3022" s="9">
        <f t="shared" si="151"/>
        <v>580207594.14885879</v>
      </c>
      <c r="G3022" s="1"/>
      <c r="H3022" s="1"/>
      <c r="I3022" s="1"/>
      <c r="J3022" s="1"/>
      <c r="K3022" s="1"/>
    </row>
    <row r="3023" spans="1:11">
      <c r="A3023" s="9">
        <f t="shared" si="150"/>
        <v>2987.9646000000002</v>
      </c>
      <c r="B3023" s="1">
        <v>49.799410000000002</v>
      </c>
      <c r="C3023" s="1">
        <v>31.158000000000001</v>
      </c>
      <c r="D3023" s="1">
        <v>290</v>
      </c>
      <c r="E3023" s="86">
        <f t="shared" si="152"/>
        <v>156.99213335272219</v>
      </c>
      <c r="F3023" s="9">
        <f t="shared" si="151"/>
        <v>607451437.81905174</v>
      </c>
      <c r="G3023" s="1"/>
      <c r="H3023" s="1"/>
      <c r="I3023" s="1"/>
      <c r="J3023" s="1"/>
      <c r="K3023" s="1"/>
    </row>
    <row r="3024" spans="1:11">
      <c r="A3024" s="9">
        <f t="shared" si="150"/>
        <v>2988.9647999999997</v>
      </c>
      <c r="B3024" s="1">
        <v>49.816079999999999</v>
      </c>
      <c r="C3024" s="1">
        <v>30.832000000000001</v>
      </c>
      <c r="D3024" s="1">
        <v>292</v>
      </c>
      <c r="E3024" s="86">
        <f t="shared" si="152"/>
        <v>159.12812309482049</v>
      </c>
      <c r="F3024" s="9">
        <f t="shared" si="151"/>
        <v>641191507.19826293</v>
      </c>
      <c r="G3024" s="1"/>
      <c r="H3024" s="1"/>
      <c r="I3024" s="1"/>
      <c r="J3024" s="1"/>
      <c r="K3024" s="1"/>
    </row>
    <row r="3025" spans="1:11">
      <c r="A3025" s="9">
        <f t="shared" si="150"/>
        <v>2989.9643999999998</v>
      </c>
      <c r="B3025" s="1">
        <v>49.832740000000001</v>
      </c>
      <c r="C3025" s="1">
        <v>30.896000000000001</v>
      </c>
      <c r="D3025" s="1">
        <v>299</v>
      </c>
      <c r="E3025" s="86">
        <f t="shared" si="152"/>
        <v>161.63211362598815</v>
      </c>
      <c r="F3025" s="9">
        <f t="shared" si="151"/>
        <v>682512498.1130085</v>
      </c>
      <c r="G3025" s="1"/>
      <c r="H3025" s="1"/>
      <c r="I3025" s="1"/>
      <c r="J3025" s="1"/>
      <c r="K3025" s="1"/>
    </row>
    <row r="3026" spans="1:11">
      <c r="A3026" s="9">
        <f t="shared" si="150"/>
        <v>2990.9645999999998</v>
      </c>
      <c r="B3026" s="1">
        <v>49.849409999999999</v>
      </c>
      <c r="C3026" s="1">
        <v>30.512</v>
      </c>
      <c r="D3026" s="1">
        <v>246</v>
      </c>
      <c r="E3026" s="86">
        <f t="shared" si="152"/>
        <v>164.23272027014292</v>
      </c>
      <c r="F3026" s="9">
        <f t="shared" si="151"/>
        <v>727509628.50637484</v>
      </c>
      <c r="G3026" s="1"/>
      <c r="H3026" s="1"/>
      <c r="I3026" s="1"/>
      <c r="J3026" s="1"/>
      <c r="K3026" s="1"/>
    </row>
    <row r="3027" spans="1:11">
      <c r="A3027" s="9">
        <f t="shared" si="150"/>
        <v>2991.9647999999997</v>
      </c>
      <c r="B3027" s="1">
        <v>49.866079999999997</v>
      </c>
      <c r="C3027" s="1">
        <v>30.766999999999999</v>
      </c>
      <c r="D3027" s="1">
        <v>272</v>
      </c>
      <c r="E3027" s="86">
        <f t="shared" si="152"/>
        <v>166.87328024936269</v>
      </c>
      <c r="F3027" s="9">
        <f t="shared" si="151"/>
        <v>775438236.47296202</v>
      </c>
      <c r="G3027" s="1"/>
      <c r="H3027" s="1"/>
      <c r="I3027" s="1"/>
      <c r="J3027" s="1"/>
      <c r="K3027" s="1"/>
    </row>
    <row r="3028" spans="1:11">
      <c r="A3028" s="9">
        <f t="shared" si="150"/>
        <v>2992.9643999999998</v>
      </c>
      <c r="B3028" s="1">
        <v>49.882739999999998</v>
      </c>
      <c r="C3028" s="1">
        <v>30.896000000000001</v>
      </c>
      <c r="D3028" s="1">
        <v>232</v>
      </c>
      <c r="E3028" s="86">
        <f t="shared" si="152"/>
        <v>169.6245663840271</v>
      </c>
      <c r="F3028" s="9">
        <f t="shared" si="151"/>
        <v>827856383.41421568</v>
      </c>
      <c r="G3028" s="1"/>
      <c r="H3028" s="1"/>
      <c r="I3028" s="1"/>
      <c r="J3028" s="1"/>
      <c r="K3028" s="1"/>
    </row>
    <row r="3029" spans="1:11">
      <c r="A3029" s="9">
        <f t="shared" si="150"/>
        <v>2993.9646000000002</v>
      </c>
      <c r="B3029" s="1">
        <v>49.899410000000003</v>
      </c>
      <c r="C3029" s="1">
        <v>30.832000000000001</v>
      </c>
      <c r="D3029" s="1">
        <v>243</v>
      </c>
      <c r="E3029" s="86">
        <f t="shared" si="152"/>
        <v>172.45344589294811</v>
      </c>
      <c r="F3029" s="9">
        <f t="shared" si="151"/>
        <v>884478960.73741698</v>
      </c>
      <c r="G3029" s="1"/>
      <c r="H3029" s="1"/>
      <c r="I3029" s="1"/>
      <c r="J3029" s="1"/>
      <c r="K3029" s="1"/>
    </row>
    <row r="3030" spans="1:11">
      <c r="A3030" s="9">
        <f t="shared" si="150"/>
        <v>2994.9648000000002</v>
      </c>
      <c r="B3030" s="1">
        <v>49.916080000000001</v>
      </c>
      <c r="C3030" s="1">
        <v>30.702999999999999</v>
      </c>
      <c r="D3030" s="1">
        <v>199</v>
      </c>
      <c r="E3030" s="86">
        <f t="shared" si="152"/>
        <v>175.2585654396444</v>
      </c>
      <c r="F3030" s="9">
        <f t="shared" si="151"/>
        <v>943445918.52342677</v>
      </c>
      <c r="G3030" s="1"/>
      <c r="H3030" s="1"/>
      <c r="I3030" s="1"/>
      <c r="J3030" s="1"/>
      <c r="K3030" s="1"/>
    </row>
    <row r="3031" spans="1:11">
      <c r="A3031" s="9">
        <f t="shared" si="150"/>
        <v>2995.9644000000003</v>
      </c>
      <c r="B3031" s="1">
        <v>49.932740000000003</v>
      </c>
      <c r="C3031" s="1">
        <v>30.832000000000001</v>
      </c>
      <c r="D3031" s="1">
        <v>237</v>
      </c>
      <c r="E3031" s="86">
        <f t="shared" si="152"/>
        <v>178.15867579044098</v>
      </c>
      <c r="F3031" s="9">
        <f t="shared" si="151"/>
        <v>1007460213.7108804</v>
      </c>
      <c r="G3031" s="1"/>
      <c r="H3031" s="1"/>
      <c r="I3031" s="1"/>
      <c r="J3031" s="1"/>
      <c r="K3031" s="1"/>
    </row>
    <row r="3032" spans="1:11">
      <c r="A3032" s="9">
        <f t="shared" si="150"/>
        <v>2996.9646000000002</v>
      </c>
      <c r="B3032" s="1">
        <v>49.94941</v>
      </c>
      <c r="C3032" s="1">
        <v>30.832000000000001</v>
      </c>
      <c r="D3032" s="1">
        <v>205</v>
      </c>
      <c r="E3032" s="86">
        <f t="shared" si="152"/>
        <v>181.00185457579167</v>
      </c>
      <c r="F3032" s="9">
        <f t="shared" si="151"/>
        <v>1073327110.2925217</v>
      </c>
      <c r="G3032" s="1"/>
      <c r="H3032" s="1"/>
      <c r="I3032" s="1"/>
      <c r="J3032" s="1"/>
      <c r="K3032" s="1"/>
    </row>
    <row r="3033" spans="1:11">
      <c r="A3033" s="9">
        <f t="shared" si="150"/>
        <v>2997.9647999999997</v>
      </c>
      <c r="B3033" s="1">
        <v>49.966079999999998</v>
      </c>
      <c r="C3033" s="1">
        <v>30.702999999999999</v>
      </c>
      <c r="D3033" s="1">
        <v>196</v>
      </c>
      <c r="E3033" s="86">
        <f t="shared" si="152"/>
        <v>183.77094268534614</v>
      </c>
      <c r="F3033" s="9">
        <f t="shared" si="151"/>
        <v>1140531731.3140225</v>
      </c>
      <c r="G3033" s="1"/>
      <c r="H3033" s="1"/>
      <c r="I3033" s="1"/>
      <c r="J3033" s="1"/>
      <c r="K3033" s="1"/>
    </row>
    <row r="3034" spans="1:11">
      <c r="A3034" s="9">
        <f t="shared" si="150"/>
        <v>2998.9643999999998</v>
      </c>
      <c r="B3034" s="1">
        <v>49.98274</v>
      </c>
      <c r="C3034" s="1">
        <v>30.832000000000001</v>
      </c>
      <c r="D3034" s="1">
        <v>208</v>
      </c>
      <c r="E3034" s="86">
        <f t="shared" si="152"/>
        <v>186.50856247878104</v>
      </c>
      <c r="F3034" s="9">
        <f t="shared" si="151"/>
        <v>1210027105.7826262</v>
      </c>
      <c r="G3034" s="1"/>
      <c r="H3034" s="1"/>
      <c r="I3034" s="1"/>
      <c r="J3034" s="1"/>
      <c r="K3034" s="1"/>
    </row>
    <row r="3035" spans="1:11">
      <c r="A3035" s="9">
        <f t="shared" si="150"/>
        <v>2999.9645999999998</v>
      </c>
      <c r="B3035" s="1">
        <v>49.999409999999997</v>
      </c>
      <c r="C3035" s="1">
        <v>30.512</v>
      </c>
      <c r="D3035" s="1">
        <v>203</v>
      </c>
      <c r="E3035" s="86">
        <f t="shared" si="152"/>
        <v>189.16482690349019</v>
      </c>
      <c r="F3035" s="9">
        <f t="shared" si="151"/>
        <v>1280446830.2307794</v>
      </c>
      <c r="G3035" s="1"/>
      <c r="H3035" s="1"/>
      <c r="I3035" s="1"/>
      <c r="J3035" s="1"/>
      <c r="K3035" s="1"/>
    </row>
    <row r="3036" spans="1:11">
      <c r="A3036" s="9">
        <f t="shared" si="150"/>
        <v>3000.9648000000002</v>
      </c>
      <c r="B3036" s="1">
        <v>50.016080000000002</v>
      </c>
      <c r="C3036" s="1">
        <v>30.702999999999999</v>
      </c>
      <c r="D3036" s="1">
        <v>184</v>
      </c>
      <c r="E3036" s="86">
        <f t="shared" si="152"/>
        <v>191.63522483399095</v>
      </c>
      <c r="F3036" s="9">
        <f t="shared" si="151"/>
        <v>1348656538.6071835</v>
      </c>
      <c r="G3036" s="1"/>
      <c r="H3036" s="1"/>
      <c r="I3036" s="1"/>
      <c r="J3036" s="1"/>
      <c r="K3036" s="1"/>
    </row>
    <row r="3037" spans="1:11">
      <c r="A3037" s="9">
        <f t="shared" si="150"/>
        <v>3001.9643999999998</v>
      </c>
      <c r="B3037" s="1">
        <v>50.032739999999997</v>
      </c>
      <c r="C3037" s="1">
        <v>30.766999999999999</v>
      </c>
      <c r="D3037" s="1">
        <v>156</v>
      </c>
      <c r="E3037" s="86">
        <f t="shared" si="152"/>
        <v>193.73097676983781</v>
      </c>
      <c r="F3037" s="9">
        <f t="shared" si="151"/>
        <v>1408627856.3569689</v>
      </c>
      <c r="G3037" s="1"/>
      <c r="H3037" s="1"/>
      <c r="I3037" s="1"/>
      <c r="J3037" s="1"/>
      <c r="K3037" s="1"/>
    </row>
    <row r="3038" spans="1:11">
      <c r="A3038" s="9">
        <f t="shared" si="150"/>
        <v>3002.9639999999999</v>
      </c>
      <c r="B3038" s="1">
        <v>50.049399999999999</v>
      </c>
      <c r="C3038" s="1">
        <v>30.702999999999999</v>
      </c>
      <c r="D3038" s="1">
        <v>144</v>
      </c>
      <c r="E3038" s="86">
        <f t="shared" si="152"/>
        <v>195.42244009523489</v>
      </c>
      <c r="F3038" s="9">
        <f t="shared" si="151"/>
        <v>1458470760.4910927</v>
      </c>
      <c r="G3038" s="1"/>
      <c r="H3038" s="1"/>
      <c r="I3038" s="1"/>
      <c r="J3038" s="1"/>
      <c r="K3038" s="1"/>
    </row>
    <row r="3039" spans="1:11">
      <c r="A3039" s="9">
        <f t="shared" si="150"/>
        <v>3003.9642000000003</v>
      </c>
      <c r="B3039" s="1">
        <v>50.066070000000003</v>
      </c>
      <c r="C3039" s="1">
        <v>30.702999999999999</v>
      </c>
      <c r="D3039" s="1">
        <v>150</v>
      </c>
      <c r="E3039" s="86">
        <f t="shared" si="152"/>
        <v>196.73763701098605</v>
      </c>
      <c r="F3039" s="9">
        <f t="shared" si="151"/>
        <v>1498131043.4751024</v>
      </c>
      <c r="G3039" s="1"/>
      <c r="H3039" s="1"/>
      <c r="I3039" s="1"/>
      <c r="J3039" s="1"/>
      <c r="K3039" s="1"/>
    </row>
    <row r="3040" spans="1:11">
      <c r="A3040" s="9">
        <f t="shared" si="150"/>
        <v>3004.9643999999998</v>
      </c>
      <c r="B3040" s="1">
        <v>50.082740000000001</v>
      </c>
      <c r="C3040" s="1">
        <v>30.702999999999999</v>
      </c>
      <c r="D3040" s="1">
        <v>170</v>
      </c>
      <c r="E3040" s="86">
        <f t="shared" si="152"/>
        <v>197.86551108706405</v>
      </c>
      <c r="F3040" s="9">
        <f t="shared" si="151"/>
        <v>1532782045.9857652</v>
      </c>
      <c r="G3040" s="1"/>
      <c r="H3040" s="1"/>
      <c r="I3040" s="1"/>
      <c r="J3040" s="1"/>
      <c r="K3040" s="1"/>
    </row>
    <row r="3041" spans="1:11">
      <c r="A3041" s="9">
        <f t="shared" si="150"/>
        <v>3005.9645999999998</v>
      </c>
      <c r="B3041" s="1">
        <v>50.099409999999999</v>
      </c>
      <c r="C3041" s="1">
        <v>30.638999999999999</v>
      </c>
      <c r="D3041" s="1">
        <v>158</v>
      </c>
      <c r="E3041" s="86">
        <f t="shared" si="152"/>
        <v>198.78354869575142</v>
      </c>
      <c r="F3041" s="9">
        <f t="shared" si="151"/>
        <v>1561427261.3211343</v>
      </c>
      <c r="G3041" s="1"/>
      <c r="H3041" s="1"/>
      <c r="I3041" s="1"/>
      <c r="J3041" s="1"/>
      <c r="K3041" s="1"/>
    </row>
    <row r="3042" spans="1:11">
      <c r="A3042" s="9">
        <f t="shared" si="150"/>
        <v>3006.9641999999999</v>
      </c>
      <c r="B3042" s="1">
        <v>50.116070000000001</v>
      </c>
      <c r="C3042" s="1">
        <v>30.638999999999999</v>
      </c>
      <c r="D3042" s="1">
        <v>149</v>
      </c>
      <c r="E3042" s="86">
        <f t="shared" si="152"/>
        <v>199.5017372576167</v>
      </c>
      <c r="F3042" s="9">
        <f t="shared" si="151"/>
        <v>1584115077.1266148</v>
      </c>
      <c r="G3042" s="1"/>
      <c r="H3042" s="1"/>
      <c r="I3042" s="1"/>
      <c r="J3042" s="1"/>
      <c r="K3042" s="1"/>
    </row>
    <row r="3043" spans="1:11">
      <c r="A3043" s="9">
        <f t="shared" si="150"/>
        <v>3007.9643999999998</v>
      </c>
      <c r="B3043" s="1">
        <v>50.132739999999998</v>
      </c>
      <c r="C3043" s="1">
        <v>30.702999999999999</v>
      </c>
      <c r="D3043" s="1">
        <v>132</v>
      </c>
      <c r="E3043" s="86">
        <f t="shared" si="152"/>
        <v>200.0939113147231</v>
      </c>
      <c r="F3043" s="9">
        <f t="shared" si="151"/>
        <v>1603007279.374213</v>
      </c>
      <c r="G3043" s="1"/>
      <c r="H3043" s="1"/>
      <c r="I3043" s="1"/>
      <c r="J3043" s="1"/>
      <c r="K3043" s="1"/>
    </row>
    <row r="3044" spans="1:11">
      <c r="A3044" s="9">
        <f t="shared" si="150"/>
        <v>3008.9646000000002</v>
      </c>
      <c r="B3044" s="1">
        <v>50.149410000000003</v>
      </c>
      <c r="C3044" s="1">
        <v>30.015000000000001</v>
      </c>
      <c r="D3044" s="1">
        <v>141</v>
      </c>
      <c r="E3044" s="86">
        <f t="shared" si="152"/>
        <v>200.52053352128286</v>
      </c>
      <c r="F3044" s="9">
        <f t="shared" si="151"/>
        <v>1616722214.8226848</v>
      </c>
      <c r="G3044" s="1"/>
      <c r="H3044" s="1"/>
      <c r="I3044" s="1"/>
      <c r="J3044" s="1"/>
      <c r="K3044" s="1"/>
    </row>
    <row r="3045" spans="1:11">
      <c r="A3045" s="9">
        <f t="shared" ref="A3045:A3108" si="153">B3045*60</f>
        <v>3009.9641999999999</v>
      </c>
      <c r="B3045" s="1">
        <v>50.166069999999998</v>
      </c>
      <c r="C3045" s="1">
        <v>30.449000000000002</v>
      </c>
      <c r="D3045" s="1">
        <v>126</v>
      </c>
      <c r="E3045" s="86">
        <f t="shared" si="152"/>
        <v>200.75741555810725</v>
      </c>
      <c r="F3045" s="9">
        <f t="shared" ref="F3045:F3108" si="154">E3045^4</f>
        <v>1624375328.5974905</v>
      </c>
      <c r="G3045" s="1"/>
      <c r="H3045" s="1"/>
      <c r="I3045" s="1"/>
      <c r="J3045" s="1"/>
      <c r="K3045" s="1"/>
    </row>
    <row r="3046" spans="1:11">
      <c r="A3046" s="9">
        <f t="shared" si="153"/>
        <v>3010.9644000000003</v>
      </c>
      <c r="B3046" s="1">
        <v>50.182740000000003</v>
      </c>
      <c r="C3046" s="1">
        <v>29.832999999999998</v>
      </c>
      <c r="D3046" s="1">
        <v>131</v>
      </c>
      <c r="E3046" s="86">
        <f t="shared" si="152"/>
        <v>200.77607589979132</v>
      </c>
      <c r="F3046" s="9">
        <f t="shared" si="154"/>
        <v>1624979353.6091805</v>
      </c>
      <c r="G3046" s="1"/>
      <c r="H3046" s="1"/>
      <c r="I3046" s="1"/>
      <c r="J3046" s="1"/>
      <c r="K3046" s="1"/>
    </row>
    <row r="3047" spans="1:11">
      <c r="A3047" s="9">
        <f t="shared" si="153"/>
        <v>3011.9646000000002</v>
      </c>
      <c r="B3047" s="1">
        <v>50.19941</v>
      </c>
      <c r="C3047" s="1">
        <v>29.893999999999998</v>
      </c>
      <c r="D3047" s="1">
        <v>98</v>
      </c>
      <c r="E3047" s="86">
        <f t="shared" si="152"/>
        <v>200.28868544596122</v>
      </c>
      <c r="F3047" s="9">
        <f t="shared" si="154"/>
        <v>1609257954.9535863</v>
      </c>
      <c r="G3047" s="1"/>
      <c r="H3047" s="1"/>
      <c r="I3047" s="1"/>
      <c r="J3047" s="1"/>
      <c r="K3047" s="1"/>
    </row>
    <row r="3048" spans="1:11">
      <c r="A3048" s="9">
        <f t="shared" si="153"/>
        <v>3012.9642000000003</v>
      </c>
      <c r="B3048" s="1">
        <v>50.216070000000002</v>
      </c>
      <c r="C3048" s="1">
        <v>29.593</v>
      </c>
      <c r="D3048" s="1">
        <v>94</v>
      </c>
      <c r="E3048" s="86">
        <f t="shared" si="152"/>
        <v>199.23570964242575</v>
      </c>
      <c r="F3048" s="9">
        <f t="shared" si="154"/>
        <v>1575682545.2771037</v>
      </c>
      <c r="G3048" s="1"/>
      <c r="H3048" s="1"/>
      <c r="I3048" s="1"/>
      <c r="J3048" s="1"/>
      <c r="K3048" s="1"/>
    </row>
    <row r="3049" spans="1:11">
      <c r="A3049" s="9">
        <f t="shared" si="153"/>
        <v>3013.9643999999998</v>
      </c>
      <c r="B3049" s="1">
        <v>50.23274</v>
      </c>
      <c r="C3049" s="1">
        <v>29.533999999999999</v>
      </c>
      <c r="D3049" s="1">
        <v>130</v>
      </c>
      <c r="E3049" s="86">
        <f t="shared" si="152"/>
        <v>197.76527043916224</v>
      </c>
      <c r="F3049" s="9">
        <f t="shared" si="154"/>
        <v>1529678314.6632876</v>
      </c>
      <c r="G3049" s="1"/>
      <c r="H3049" s="1"/>
      <c r="I3049" s="1"/>
      <c r="J3049" s="1"/>
      <c r="K3049" s="1"/>
    </row>
    <row r="3050" spans="1:11">
      <c r="A3050" s="9">
        <f t="shared" si="153"/>
        <v>3014.9639999999999</v>
      </c>
      <c r="B3050" s="1">
        <v>50.249400000000001</v>
      </c>
      <c r="C3050" s="1">
        <v>28.896999999999998</v>
      </c>
      <c r="D3050" s="1">
        <v>133</v>
      </c>
      <c r="E3050" s="86">
        <f t="shared" si="152"/>
        <v>195.89717271307282</v>
      </c>
      <c r="F3050" s="9">
        <f t="shared" si="154"/>
        <v>1472694525.2510614</v>
      </c>
      <c r="G3050" s="1"/>
      <c r="H3050" s="1"/>
      <c r="I3050" s="1"/>
      <c r="J3050" s="1"/>
      <c r="K3050" s="1"/>
    </row>
    <row r="3051" spans="1:11">
      <c r="A3051" s="9">
        <f t="shared" si="153"/>
        <v>3015.9641999999999</v>
      </c>
      <c r="B3051" s="1">
        <v>50.266069999999999</v>
      </c>
      <c r="C3051" s="1">
        <v>28.783999999999999</v>
      </c>
      <c r="D3051" s="1">
        <v>154</v>
      </c>
      <c r="E3051" s="86">
        <f t="shared" si="152"/>
        <v>193.8896978889903</v>
      </c>
      <c r="F3051" s="9">
        <f t="shared" si="154"/>
        <v>1413249810.0877292</v>
      </c>
      <c r="G3051" s="1"/>
      <c r="H3051" s="1"/>
      <c r="I3051" s="1"/>
      <c r="J3051" s="1"/>
      <c r="K3051" s="1"/>
    </row>
    <row r="3052" spans="1:11">
      <c r="A3052" s="9">
        <f t="shared" si="153"/>
        <v>3016.9643999999998</v>
      </c>
      <c r="B3052" s="1">
        <v>50.282739999999997</v>
      </c>
      <c r="C3052" s="1">
        <v>28.617000000000001</v>
      </c>
      <c r="D3052" s="1">
        <v>174</v>
      </c>
      <c r="E3052" s="86">
        <f t="shared" si="152"/>
        <v>191.73510574368336</v>
      </c>
      <c r="F3052" s="9">
        <f t="shared" si="154"/>
        <v>1351470434.4704275</v>
      </c>
      <c r="G3052" s="1"/>
      <c r="H3052" s="1"/>
      <c r="I3052" s="1"/>
      <c r="J3052" s="1"/>
      <c r="K3052" s="1"/>
    </row>
    <row r="3053" spans="1:11">
      <c r="A3053" s="9">
        <f t="shared" si="153"/>
        <v>3017.9639999999999</v>
      </c>
      <c r="B3053" s="1">
        <v>50.299399999999999</v>
      </c>
      <c r="C3053" s="1">
        <v>28.617000000000001</v>
      </c>
      <c r="D3053" s="1">
        <v>204</v>
      </c>
      <c r="E3053" s="86">
        <f t="shared" si="152"/>
        <v>189.66009760955387</v>
      </c>
      <c r="F3053" s="9">
        <f t="shared" si="154"/>
        <v>1293909432.7690954</v>
      </c>
      <c r="G3053" s="1"/>
      <c r="H3053" s="1"/>
      <c r="I3053" s="1"/>
      <c r="J3053" s="1"/>
      <c r="K3053" s="1"/>
    </row>
    <row r="3054" spans="1:11">
      <c r="A3054" s="9">
        <f t="shared" si="153"/>
        <v>3018.9642000000003</v>
      </c>
      <c r="B3054" s="1">
        <v>50.316070000000003</v>
      </c>
      <c r="C3054" s="1">
        <v>28.561</v>
      </c>
      <c r="D3054" s="1">
        <v>209</v>
      </c>
      <c r="E3054" s="86">
        <f t="shared" si="152"/>
        <v>187.64009010112665</v>
      </c>
      <c r="F3054" s="9">
        <f t="shared" si="154"/>
        <v>1239659837.7864714</v>
      </c>
      <c r="G3054" s="1"/>
      <c r="H3054" s="1"/>
      <c r="I3054" s="1"/>
      <c r="J3054" s="1"/>
      <c r="K3054" s="1"/>
    </row>
    <row r="3055" spans="1:11">
      <c r="A3055" s="9">
        <f t="shared" si="153"/>
        <v>3019.9643999999998</v>
      </c>
      <c r="B3055" s="1">
        <v>50.332740000000001</v>
      </c>
      <c r="C3055" s="1">
        <v>28.396000000000001</v>
      </c>
      <c r="D3055" s="1">
        <v>213</v>
      </c>
      <c r="E3055" s="86">
        <f t="shared" si="152"/>
        <v>185.81854470873228</v>
      </c>
      <c r="F3055" s="9">
        <f t="shared" si="154"/>
        <v>1192219491.5290916</v>
      </c>
      <c r="G3055" s="1"/>
      <c r="H3055" s="1"/>
      <c r="I3055" s="1"/>
      <c r="J3055" s="1"/>
      <c r="K3055" s="1"/>
    </row>
    <row r="3056" spans="1:11">
      <c r="A3056" s="9">
        <f t="shared" si="153"/>
        <v>3020.9639999999999</v>
      </c>
      <c r="B3056" s="1">
        <v>50.349400000000003</v>
      </c>
      <c r="C3056" s="1">
        <v>28.396000000000001</v>
      </c>
      <c r="D3056" s="1">
        <v>219</v>
      </c>
      <c r="E3056" s="86">
        <f t="shared" si="152"/>
        <v>184.08173357729135</v>
      </c>
      <c r="F3056" s="9">
        <f t="shared" si="154"/>
        <v>1148266732.0137875</v>
      </c>
      <c r="G3056" s="1"/>
      <c r="H3056" s="1"/>
      <c r="I3056" s="1"/>
      <c r="J3056" s="1"/>
      <c r="K3056" s="1"/>
    </row>
    <row r="3057" spans="1:11">
      <c r="A3057" s="9">
        <f t="shared" si="153"/>
        <v>3021.9641999999999</v>
      </c>
      <c r="B3057" s="1">
        <v>50.366070000000001</v>
      </c>
      <c r="C3057" s="1">
        <v>28.672000000000001</v>
      </c>
      <c r="D3057" s="1">
        <v>237</v>
      </c>
      <c r="E3057" s="86">
        <f t="shared" si="152"/>
        <v>182.57698484057661</v>
      </c>
      <c r="F3057" s="9">
        <f t="shared" si="154"/>
        <v>1111179249.4985721</v>
      </c>
      <c r="G3057" s="1"/>
      <c r="H3057" s="1"/>
      <c r="I3057" s="1"/>
      <c r="J3057" s="1"/>
      <c r="K3057" s="1"/>
    </row>
    <row r="3058" spans="1:11">
      <c r="A3058" s="9">
        <f t="shared" si="153"/>
        <v>3022.9643999999998</v>
      </c>
      <c r="B3058" s="1">
        <v>50.382739999999998</v>
      </c>
      <c r="C3058" s="1">
        <v>28.451000000000001</v>
      </c>
      <c r="D3058" s="1">
        <v>203</v>
      </c>
      <c r="E3058" s="86">
        <f t="shared" si="152"/>
        <v>181.20952446822457</v>
      </c>
      <c r="F3058" s="9">
        <f t="shared" si="154"/>
        <v>1078261460.3266134</v>
      </c>
      <c r="G3058" s="1"/>
      <c r="H3058" s="1"/>
      <c r="I3058" s="1"/>
      <c r="J3058" s="1"/>
      <c r="K3058" s="1"/>
    </row>
    <row r="3059" spans="1:11">
      <c r="A3059" s="9">
        <f t="shared" si="153"/>
        <v>3023.9639999999999</v>
      </c>
      <c r="B3059" s="1">
        <v>50.3994</v>
      </c>
      <c r="C3059" s="1">
        <v>27.443999999999999</v>
      </c>
      <c r="D3059" s="1">
        <v>0</v>
      </c>
      <c r="E3059" s="86">
        <f t="shared" si="152"/>
        <v>179.30725335528422</v>
      </c>
      <c r="F3059" s="9">
        <f t="shared" si="154"/>
        <v>1033692659.2944859</v>
      </c>
      <c r="G3059" s="1"/>
      <c r="H3059" s="1"/>
      <c r="I3059" s="1"/>
      <c r="J3059" s="1"/>
      <c r="K3059" s="1"/>
    </row>
    <row r="3060" spans="1:11">
      <c r="A3060" s="9">
        <f t="shared" si="153"/>
        <v>3024.9641999999999</v>
      </c>
      <c r="B3060" s="1">
        <v>50.416069999999998</v>
      </c>
      <c r="C3060" s="1">
        <v>27.292000000000002</v>
      </c>
      <c r="D3060" s="1">
        <v>0</v>
      </c>
      <c r="E3060" s="86">
        <f t="shared" si="152"/>
        <v>176.92669540487773</v>
      </c>
      <c r="F3060" s="9">
        <f t="shared" si="154"/>
        <v>979881286.57170486</v>
      </c>
      <c r="G3060" s="1"/>
      <c r="H3060" s="1"/>
      <c r="I3060" s="1"/>
      <c r="J3060" s="1"/>
      <c r="K3060" s="1"/>
    </row>
    <row r="3061" spans="1:11">
      <c r="A3061" s="9">
        <f t="shared" si="153"/>
        <v>3025.9644000000003</v>
      </c>
      <c r="B3061" s="1">
        <v>50.432740000000003</v>
      </c>
      <c r="C3061" s="1">
        <v>26.747</v>
      </c>
      <c r="D3061" s="1">
        <v>221</v>
      </c>
      <c r="E3061" s="86">
        <f t="shared" si="152"/>
        <v>174.84310345065637</v>
      </c>
      <c r="F3061" s="9">
        <f t="shared" si="154"/>
        <v>934531675.8073504</v>
      </c>
      <c r="G3061" s="1"/>
      <c r="H3061" s="1"/>
      <c r="I3061" s="1"/>
      <c r="J3061" s="1"/>
      <c r="K3061" s="1"/>
    </row>
    <row r="3062" spans="1:11">
      <c r="A3062" s="9">
        <f t="shared" si="153"/>
        <v>3026.9639999999999</v>
      </c>
      <c r="B3062" s="1">
        <v>50.449399999999997</v>
      </c>
      <c r="C3062" s="1">
        <v>26.602</v>
      </c>
      <c r="D3062" s="1">
        <v>310</v>
      </c>
      <c r="E3062" s="86">
        <f t="shared" si="152"/>
        <v>173.39363395445204</v>
      </c>
      <c r="F3062" s="9">
        <f t="shared" si="154"/>
        <v>903925408.67841363</v>
      </c>
      <c r="G3062" s="1"/>
      <c r="H3062" s="1"/>
      <c r="I3062" s="1"/>
      <c r="J3062" s="1"/>
      <c r="K3062" s="1"/>
    </row>
    <row r="3063" spans="1:11">
      <c r="A3063" s="9">
        <f t="shared" si="153"/>
        <v>3027.9642000000003</v>
      </c>
      <c r="B3063" s="1">
        <v>50.466070000000002</v>
      </c>
      <c r="C3063" s="1">
        <v>26.698</v>
      </c>
      <c r="D3063" s="1">
        <v>70</v>
      </c>
      <c r="E3063" s="86">
        <f t="shared" si="152"/>
        <v>171.82796980410959</v>
      </c>
      <c r="F3063" s="9">
        <f t="shared" si="154"/>
        <v>871716838.79560733</v>
      </c>
      <c r="G3063" s="1"/>
      <c r="H3063" s="1"/>
      <c r="I3063" s="1"/>
      <c r="J3063" s="1"/>
      <c r="K3063" s="1"/>
    </row>
    <row r="3064" spans="1:11">
      <c r="A3064" s="9">
        <f t="shared" si="153"/>
        <v>3028.9638</v>
      </c>
      <c r="B3064" s="1">
        <v>50.482729999999997</v>
      </c>
      <c r="C3064" s="1">
        <v>26.038</v>
      </c>
      <c r="D3064" s="1">
        <v>41</v>
      </c>
      <c r="E3064" s="86">
        <f t="shared" si="152"/>
        <v>170.047356742255</v>
      </c>
      <c r="F3064" s="9">
        <f t="shared" si="154"/>
        <v>836141043.6484437</v>
      </c>
      <c r="G3064" s="1"/>
      <c r="H3064" s="1"/>
      <c r="I3064" s="1"/>
      <c r="J3064" s="1"/>
      <c r="K3064" s="1"/>
    </row>
    <row r="3065" spans="1:11">
      <c r="A3065" s="9">
        <f t="shared" si="153"/>
        <v>3029.9639999999999</v>
      </c>
      <c r="B3065" s="1">
        <v>50.499400000000001</v>
      </c>
      <c r="C3065" s="1">
        <v>25.542000000000002</v>
      </c>
      <c r="D3065" s="1">
        <v>300</v>
      </c>
      <c r="E3065" s="86">
        <f t="shared" si="152"/>
        <v>168.80371391592769</v>
      </c>
      <c r="F3065" s="9">
        <f t="shared" si="154"/>
        <v>811947576.56861138</v>
      </c>
      <c r="G3065" s="1"/>
      <c r="H3065" s="1"/>
      <c r="I3065" s="1"/>
      <c r="J3065" s="1"/>
      <c r="K3065" s="1"/>
    </row>
    <row r="3066" spans="1:11">
      <c r="A3066" s="9">
        <f t="shared" si="153"/>
        <v>3030.9641999999999</v>
      </c>
      <c r="B3066" s="1">
        <v>50.516069999999999</v>
      </c>
      <c r="C3066" s="1">
        <v>26.364000000000001</v>
      </c>
      <c r="D3066" s="1">
        <v>307</v>
      </c>
      <c r="E3066" s="86">
        <f t="shared" si="152"/>
        <v>168.11419746085633</v>
      </c>
      <c r="F3066" s="9">
        <f t="shared" si="154"/>
        <v>798762314.76508641</v>
      </c>
      <c r="G3066" s="1"/>
      <c r="H3066" s="1"/>
      <c r="I3066" s="1"/>
      <c r="J3066" s="1"/>
      <c r="K3066" s="1"/>
    </row>
    <row r="3067" spans="1:11">
      <c r="A3067" s="9">
        <f t="shared" si="153"/>
        <v>3031.9638</v>
      </c>
      <c r="B3067" s="1">
        <v>50.532730000000001</v>
      </c>
      <c r="C3067" s="1">
        <v>26.602</v>
      </c>
      <c r="D3067" s="1">
        <v>270</v>
      </c>
      <c r="E3067" s="86">
        <f t="shared" si="152"/>
        <v>167.85002842540584</v>
      </c>
      <c r="F3067" s="9">
        <f t="shared" si="154"/>
        <v>793753542.46108592</v>
      </c>
      <c r="G3067" s="1"/>
      <c r="H3067" s="1"/>
      <c r="I3067" s="1"/>
      <c r="J3067" s="1"/>
      <c r="K3067" s="1"/>
    </row>
    <row r="3068" spans="1:11">
      <c r="A3068" s="9">
        <f t="shared" si="153"/>
        <v>3032.9639999999999</v>
      </c>
      <c r="B3068" s="1">
        <v>50.549399999999999</v>
      </c>
      <c r="C3068" s="1">
        <v>26.992000000000001</v>
      </c>
      <c r="D3068" s="1">
        <v>302</v>
      </c>
      <c r="E3068" s="86">
        <f t="shared" si="152"/>
        <v>168.12925700806693</v>
      </c>
      <c r="F3068" s="9">
        <f t="shared" si="154"/>
        <v>799048563.40775657</v>
      </c>
      <c r="G3068" s="1"/>
      <c r="H3068" s="1"/>
      <c r="I3068" s="1"/>
      <c r="J3068" s="1"/>
      <c r="K3068" s="1"/>
    </row>
    <row r="3069" spans="1:11">
      <c r="A3069" s="9">
        <f t="shared" si="153"/>
        <v>3033.9642000000003</v>
      </c>
      <c r="B3069" s="1">
        <v>50.566070000000003</v>
      </c>
      <c r="C3069" s="1">
        <v>27.393000000000001</v>
      </c>
      <c r="D3069" s="1">
        <v>268</v>
      </c>
      <c r="E3069" s="86">
        <f t="shared" ref="E3069:E3132" si="155">(AVERAGE(D3045:D3069)-E3068)*(2/(1+25))+E3068</f>
        <v>168.7777756997541</v>
      </c>
      <c r="F3069" s="9">
        <f t="shared" si="154"/>
        <v>811448639.25085402</v>
      </c>
      <c r="G3069" s="1"/>
      <c r="H3069" s="1"/>
      <c r="I3069" s="1"/>
      <c r="J3069" s="1"/>
      <c r="K3069" s="1"/>
    </row>
    <row r="3070" spans="1:11">
      <c r="A3070" s="9">
        <f t="shared" si="153"/>
        <v>3034.9638</v>
      </c>
      <c r="B3070" s="1">
        <v>50.582729999999998</v>
      </c>
      <c r="C3070" s="1">
        <v>27.495000000000001</v>
      </c>
      <c r="D3070" s="1">
        <v>279</v>
      </c>
      <c r="E3070" s="86">
        <f t="shared" si="155"/>
        <v>169.84717756900378</v>
      </c>
      <c r="F3070" s="9">
        <f t="shared" si="154"/>
        <v>832210780.86379027</v>
      </c>
      <c r="G3070" s="1"/>
      <c r="H3070" s="1"/>
      <c r="I3070" s="1"/>
      <c r="J3070" s="1"/>
      <c r="K3070" s="1"/>
    </row>
    <row r="3071" spans="1:11">
      <c r="A3071" s="9">
        <f t="shared" si="153"/>
        <v>3035.9639999999999</v>
      </c>
      <c r="B3071" s="1">
        <v>50.599400000000003</v>
      </c>
      <c r="C3071" s="1">
        <v>27.965</v>
      </c>
      <c r="D3071" s="1">
        <v>218</v>
      </c>
      <c r="E3071" s="86">
        <f t="shared" si="155"/>
        <v>171.10201006369579</v>
      </c>
      <c r="F3071" s="9">
        <f t="shared" si="154"/>
        <v>857078194.79699039</v>
      </c>
      <c r="G3071" s="1"/>
      <c r="H3071" s="1"/>
      <c r="I3071" s="1"/>
      <c r="J3071" s="1"/>
      <c r="K3071" s="1"/>
    </row>
    <row r="3072" spans="1:11">
      <c r="A3072" s="9">
        <f t="shared" si="153"/>
        <v>3036.9641999999999</v>
      </c>
      <c r="B3072" s="1">
        <v>50.616070000000001</v>
      </c>
      <c r="C3072" s="1">
        <v>27.65</v>
      </c>
      <c r="D3072" s="1">
        <v>239</v>
      </c>
      <c r="E3072" s="86">
        <f t="shared" si="155"/>
        <v>172.69416313571918</v>
      </c>
      <c r="F3072" s="9">
        <f t="shared" si="154"/>
        <v>889427670.95452332</v>
      </c>
      <c r="G3072" s="1"/>
      <c r="H3072" s="1"/>
      <c r="I3072" s="1"/>
      <c r="J3072" s="1"/>
      <c r="K3072" s="1"/>
    </row>
    <row r="3073" spans="1:11">
      <c r="A3073" s="9">
        <f t="shared" si="153"/>
        <v>3037.9638</v>
      </c>
      <c r="B3073" s="1">
        <v>50.632730000000002</v>
      </c>
      <c r="C3073" s="1">
        <v>28.071000000000002</v>
      </c>
      <c r="D3073" s="1">
        <v>242</v>
      </c>
      <c r="E3073" s="86">
        <f t="shared" si="155"/>
        <v>174.61922750989461</v>
      </c>
      <c r="F3073" s="9">
        <f t="shared" si="154"/>
        <v>929754417.60715532</v>
      </c>
      <c r="G3073" s="1"/>
      <c r="H3073" s="1"/>
      <c r="I3073" s="1"/>
      <c r="J3073" s="1"/>
      <c r="K3073" s="1"/>
    </row>
    <row r="3074" spans="1:11">
      <c r="A3074" s="9">
        <f t="shared" si="153"/>
        <v>3038.9639999999999</v>
      </c>
      <c r="B3074" s="1">
        <v>50.6494</v>
      </c>
      <c r="C3074" s="1">
        <v>28.178999999999998</v>
      </c>
      <c r="D3074" s="1">
        <v>204</v>
      </c>
      <c r="E3074" s="86">
        <f t="shared" si="155"/>
        <v>176.62390231682579</v>
      </c>
      <c r="F3074" s="9">
        <f t="shared" si="154"/>
        <v>973190595.04156506</v>
      </c>
      <c r="G3074" s="1"/>
      <c r="H3074" s="1"/>
      <c r="I3074" s="1"/>
      <c r="J3074" s="1"/>
      <c r="K3074" s="1"/>
    </row>
    <row r="3075" spans="1:11">
      <c r="A3075" s="9">
        <f t="shared" si="153"/>
        <v>3039.9641999999999</v>
      </c>
      <c r="B3075" s="1">
        <v>50.666069999999998</v>
      </c>
      <c r="C3075" s="1">
        <v>28.396000000000001</v>
      </c>
      <c r="D3075" s="1">
        <v>235</v>
      </c>
      <c r="E3075" s="86">
        <f t="shared" si="155"/>
        <v>178.78821752322381</v>
      </c>
      <c r="F3075" s="9">
        <f t="shared" si="154"/>
        <v>1021775719.5890671</v>
      </c>
      <c r="G3075" s="1"/>
      <c r="H3075" s="1"/>
      <c r="I3075" s="1"/>
      <c r="J3075" s="1"/>
      <c r="K3075" s="1"/>
    </row>
    <row r="3076" spans="1:11">
      <c r="A3076" s="9">
        <f t="shared" si="153"/>
        <v>3040.9638</v>
      </c>
      <c r="B3076" s="1">
        <v>50.682729999999999</v>
      </c>
      <c r="C3076" s="1">
        <v>28.783999999999999</v>
      </c>
      <c r="D3076" s="1">
        <v>249</v>
      </c>
      <c r="E3076" s="86">
        <f t="shared" si="155"/>
        <v>181.07835463682198</v>
      </c>
      <c r="F3076" s="9">
        <f t="shared" si="154"/>
        <v>1075142818.9652889</v>
      </c>
      <c r="G3076" s="1"/>
      <c r="H3076" s="1"/>
      <c r="I3076" s="1"/>
      <c r="J3076" s="1"/>
      <c r="K3076" s="1"/>
    </row>
    <row r="3077" spans="1:11">
      <c r="A3077" s="9">
        <f t="shared" si="153"/>
        <v>3041.9639999999999</v>
      </c>
      <c r="B3077" s="1">
        <v>50.699399999999997</v>
      </c>
      <c r="C3077" s="1">
        <v>29.125</v>
      </c>
      <c r="D3077" s="1">
        <v>208</v>
      </c>
      <c r="E3077" s="86">
        <f t="shared" si="155"/>
        <v>183.29694274168182</v>
      </c>
      <c r="F3077" s="9">
        <f t="shared" si="154"/>
        <v>1128810096.4560506</v>
      </c>
      <c r="G3077" s="1"/>
      <c r="H3077" s="1"/>
      <c r="I3077" s="1"/>
      <c r="J3077" s="1"/>
      <c r="K3077" s="1"/>
    </row>
    <row r="3078" spans="1:11">
      <c r="A3078" s="9">
        <f t="shared" si="153"/>
        <v>3042.9636</v>
      </c>
      <c r="B3078" s="1">
        <v>50.716059999999999</v>
      </c>
      <c r="C3078" s="1">
        <v>29.358000000000001</v>
      </c>
      <c r="D3078" s="1">
        <v>179</v>
      </c>
      <c r="E3078" s="86">
        <f t="shared" si="155"/>
        <v>185.26794714616784</v>
      </c>
      <c r="F3078" s="9">
        <f t="shared" si="154"/>
        <v>1178151545.8797634</v>
      </c>
      <c r="G3078" s="1"/>
      <c r="H3078" s="1"/>
      <c r="I3078" s="1"/>
      <c r="J3078" s="1"/>
      <c r="K3078" s="1"/>
    </row>
    <row r="3079" spans="1:11">
      <c r="A3079" s="9">
        <f t="shared" si="153"/>
        <v>3043.9638</v>
      </c>
      <c r="B3079" s="1">
        <v>50.732729999999997</v>
      </c>
      <c r="C3079" s="1">
        <v>29.475000000000001</v>
      </c>
      <c r="D3079" s="1">
        <v>202</v>
      </c>
      <c r="E3079" s="86">
        <f t="shared" si="155"/>
        <v>187.06579736569338</v>
      </c>
      <c r="F3079" s="9">
        <f t="shared" si="154"/>
        <v>1224552918.8839793</v>
      </c>
      <c r="G3079" s="1"/>
      <c r="H3079" s="1"/>
      <c r="I3079" s="1"/>
      <c r="J3079" s="1"/>
      <c r="K3079" s="1"/>
    </row>
    <row r="3080" spans="1:11">
      <c r="A3080" s="9">
        <f t="shared" si="153"/>
        <v>3044.9639999999999</v>
      </c>
      <c r="B3080" s="1">
        <v>50.749400000000001</v>
      </c>
      <c r="C3080" s="1">
        <v>29.533999999999999</v>
      </c>
      <c r="D3080" s="1">
        <v>194</v>
      </c>
      <c r="E3080" s="86">
        <f t="shared" si="155"/>
        <v>188.66688987602467</v>
      </c>
      <c r="F3080" s="9">
        <f t="shared" si="154"/>
        <v>1267017930.9718328</v>
      </c>
      <c r="G3080" s="1"/>
      <c r="H3080" s="1"/>
      <c r="I3080" s="1"/>
      <c r="J3080" s="1"/>
      <c r="K3080" s="1"/>
    </row>
    <row r="3081" spans="1:11">
      <c r="A3081" s="9">
        <f t="shared" si="153"/>
        <v>3045.9636</v>
      </c>
      <c r="B3081" s="1">
        <v>50.766060000000003</v>
      </c>
      <c r="C3081" s="1">
        <v>29.533999999999999</v>
      </c>
      <c r="D3081" s="1">
        <v>177</v>
      </c>
      <c r="E3081" s="86">
        <f t="shared" si="155"/>
        <v>190.01559065479199</v>
      </c>
      <c r="F3081" s="9">
        <f t="shared" si="154"/>
        <v>1303637797.8563938</v>
      </c>
      <c r="G3081" s="1"/>
      <c r="H3081" s="1"/>
      <c r="I3081" s="1"/>
      <c r="J3081" s="1"/>
      <c r="K3081" s="1"/>
    </row>
    <row r="3082" spans="1:11">
      <c r="A3082" s="9">
        <f t="shared" si="153"/>
        <v>3046.9638</v>
      </c>
      <c r="B3082" s="1">
        <v>50.782730000000001</v>
      </c>
      <c r="C3082" s="1">
        <v>29.533999999999999</v>
      </c>
      <c r="D3082" s="1">
        <v>177</v>
      </c>
      <c r="E3082" s="86">
        <f t="shared" si="155"/>
        <v>191.0759298351926</v>
      </c>
      <c r="F3082" s="9">
        <f t="shared" si="154"/>
        <v>1332980900.4733591</v>
      </c>
      <c r="G3082" s="1"/>
      <c r="H3082" s="1"/>
      <c r="I3082" s="1"/>
      <c r="J3082" s="1"/>
      <c r="K3082" s="1"/>
    </row>
    <row r="3083" spans="1:11">
      <c r="A3083" s="9">
        <f t="shared" si="153"/>
        <v>3047.9639999999999</v>
      </c>
      <c r="B3083" s="1">
        <v>50.799399999999999</v>
      </c>
      <c r="C3083" s="1">
        <v>29.652999999999999</v>
      </c>
      <c r="D3083" s="1">
        <v>178</v>
      </c>
      <c r="E3083" s="86">
        <f t="shared" si="155"/>
        <v>191.97778138633163</v>
      </c>
      <c r="F3083" s="9">
        <f t="shared" si="154"/>
        <v>1358325561.7465322</v>
      </c>
      <c r="G3083" s="1"/>
      <c r="H3083" s="1"/>
      <c r="I3083" s="1"/>
      <c r="J3083" s="1"/>
      <c r="K3083" s="1"/>
    </row>
    <row r="3084" spans="1:11">
      <c r="A3084" s="9">
        <f t="shared" si="153"/>
        <v>3048.9636</v>
      </c>
      <c r="B3084" s="1">
        <v>50.81606</v>
      </c>
      <c r="C3084" s="1">
        <v>29.593</v>
      </c>
      <c r="D3084" s="1">
        <v>180</v>
      </c>
      <c r="E3084" s="86">
        <f t="shared" si="155"/>
        <v>193.36410589507534</v>
      </c>
      <c r="F3084" s="9">
        <f t="shared" si="154"/>
        <v>1397987979.7104905</v>
      </c>
      <c r="G3084" s="1"/>
      <c r="H3084" s="1"/>
      <c r="I3084" s="1"/>
      <c r="J3084" s="1"/>
      <c r="K3084" s="1"/>
    </row>
    <row r="3085" spans="1:11">
      <c r="A3085" s="9">
        <f t="shared" si="153"/>
        <v>3049.9638</v>
      </c>
      <c r="B3085" s="1">
        <v>50.832729999999998</v>
      </c>
      <c r="C3085" s="1">
        <v>29.773</v>
      </c>
      <c r="D3085" s="1">
        <v>154</v>
      </c>
      <c r="E3085" s="86">
        <f t="shared" si="155"/>
        <v>195.11763621083878</v>
      </c>
      <c r="F3085" s="9">
        <f t="shared" si="154"/>
        <v>1449392814.6684616</v>
      </c>
      <c r="G3085" s="1"/>
      <c r="H3085" s="1"/>
      <c r="I3085" s="1"/>
      <c r="J3085" s="1"/>
      <c r="K3085" s="1"/>
    </row>
    <row r="3086" spans="1:11">
      <c r="A3086" s="9">
        <f t="shared" si="153"/>
        <v>3050.9639999999999</v>
      </c>
      <c r="B3086" s="1">
        <v>50.849400000000003</v>
      </c>
      <c r="C3086" s="1">
        <v>29.713000000000001</v>
      </c>
      <c r="D3086" s="1">
        <v>153</v>
      </c>
      <c r="E3086" s="86">
        <f t="shared" si="155"/>
        <v>196.52704881000503</v>
      </c>
      <c r="F3086" s="9">
        <f t="shared" si="154"/>
        <v>1491726930.0947156</v>
      </c>
      <c r="G3086" s="1"/>
      <c r="H3086" s="1"/>
      <c r="I3086" s="1"/>
      <c r="J3086" s="1"/>
      <c r="K3086" s="1"/>
    </row>
    <row r="3087" spans="1:11">
      <c r="A3087" s="9">
        <f t="shared" si="153"/>
        <v>3051.9630000000002</v>
      </c>
      <c r="B3087" s="1">
        <v>50.866050000000001</v>
      </c>
      <c r="C3087" s="1">
        <v>29.652999999999999</v>
      </c>
      <c r="D3087" s="1">
        <v>181</v>
      </c>
      <c r="E3087" s="86">
        <f t="shared" si="155"/>
        <v>197.43112197846617</v>
      </c>
      <c r="F3087" s="9">
        <f t="shared" si="154"/>
        <v>1519366177.1921453</v>
      </c>
      <c r="G3087" s="1"/>
      <c r="H3087" s="1"/>
      <c r="I3087" s="1"/>
      <c r="J3087" s="1"/>
      <c r="K3087" s="1"/>
    </row>
    <row r="3088" spans="1:11">
      <c r="A3088" s="9">
        <f t="shared" si="153"/>
        <v>3052.9638</v>
      </c>
      <c r="B3088" s="1">
        <v>50.882730000000002</v>
      </c>
      <c r="C3088" s="1">
        <v>29.652999999999999</v>
      </c>
      <c r="D3088" s="1">
        <v>192</v>
      </c>
      <c r="E3088" s="86">
        <f t="shared" si="155"/>
        <v>198.64103567243032</v>
      </c>
      <c r="F3088" s="9">
        <f t="shared" si="154"/>
        <v>1556954365.3279383</v>
      </c>
      <c r="G3088" s="1"/>
      <c r="H3088" s="1"/>
      <c r="I3088" s="1"/>
      <c r="J3088" s="1"/>
      <c r="K3088" s="1"/>
    </row>
    <row r="3089" spans="1:11">
      <c r="A3089" s="9">
        <f t="shared" si="153"/>
        <v>3053.9633999999996</v>
      </c>
      <c r="B3089" s="1">
        <v>50.899389999999997</v>
      </c>
      <c r="C3089" s="1">
        <v>29.773</v>
      </c>
      <c r="D3089" s="1">
        <v>182</v>
      </c>
      <c r="E3089" s="86">
        <f t="shared" si="155"/>
        <v>200.19172523608952</v>
      </c>
      <c r="F3089" s="9">
        <f t="shared" si="154"/>
        <v>1606144035.2501287</v>
      </c>
      <c r="G3089" s="1"/>
      <c r="H3089" s="1"/>
      <c r="I3089" s="1"/>
      <c r="J3089" s="1"/>
      <c r="K3089" s="1"/>
    </row>
    <row r="3090" spans="1:11">
      <c r="A3090" s="9">
        <f t="shared" si="153"/>
        <v>3054.9636</v>
      </c>
      <c r="B3090" s="1">
        <v>50.916060000000002</v>
      </c>
      <c r="C3090" s="1">
        <v>29.533999999999999</v>
      </c>
      <c r="D3090" s="1">
        <v>194</v>
      </c>
      <c r="E3090" s="86">
        <f t="shared" si="155"/>
        <v>201.29697714100573</v>
      </c>
      <c r="F3090" s="9">
        <f t="shared" si="154"/>
        <v>1641908732.6386118</v>
      </c>
      <c r="G3090" s="1"/>
      <c r="H3090" s="1"/>
      <c r="I3090" s="1"/>
      <c r="J3090" s="1"/>
      <c r="K3090" s="1"/>
    </row>
    <row r="3091" spans="1:11">
      <c r="A3091" s="9">
        <f t="shared" si="153"/>
        <v>3055.9638</v>
      </c>
      <c r="B3091" s="1">
        <v>50.932729999999999</v>
      </c>
      <c r="C3091" s="1">
        <v>29.773</v>
      </c>
      <c r="D3091" s="1">
        <v>187</v>
      </c>
      <c r="E3091" s="86">
        <f t="shared" si="155"/>
        <v>201.94797889938991</v>
      </c>
      <c r="F3091" s="9">
        <f t="shared" si="154"/>
        <v>1663251961.8843703</v>
      </c>
      <c r="G3091" s="1"/>
      <c r="H3091" s="1"/>
      <c r="I3091" s="1"/>
      <c r="J3091" s="1"/>
      <c r="K3091" s="1"/>
    </row>
    <row r="3092" spans="1:11">
      <c r="A3092" s="9">
        <f t="shared" si="153"/>
        <v>3056.9634000000001</v>
      </c>
      <c r="B3092" s="1">
        <v>50.949390000000001</v>
      </c>
      <c r="C3092" s="1">
        <v>29.713000000000001</v>
      </c>
      <c r="D3092" s="1">
        <v>195</v>
      </c>
      <c r="E3092" s="86">
        <f t="shared" si="155"/>
        <v>202.31813436866761</v>
      </c>
      <c r="F3092" s="9">
        <f t="shared" si="154"/>
        <v>1675479993.5968044</v>
      </c>
      <c r="G3092" s="1"/>
      <c r="H3092" s="1"/>
      <c r="I3092" s="1"/>
      <c r="J3092" s="1"/>
      <c r="K3092" s="1"/>
    </row>
    <row r="3093" spans="1:11">
      <c r="A3093" s="9">
        <f t="shared" si="153"/>
        <v>3057.9636</v>
      </c>
      <c r="B3093" s="1">
        <v>50.966059999999999</v>
      </c>
      <c r="C3093" s="1">
        <v>29.893999999999998</v>
      </c>
      <c r="D3093" s="1">
        <v>185</v>
      </c>
      <c r="E3093" s="86">
        <f t="shared" si="155"/>
        <v>202.29981634030858</v>
      </c>
      <c r="F3093" s="9">
        <f t="shared" si="154"/>
        <v>1674873279.3812764</v>
      </c>
      <c r="G3093" s="1"/>
      <c r="H3093" s="1"/>
      <c r="I3093" s="1"/>
      <c r="J3093" s="1"/>
      <c r="K3093" s="1"/>
    </row>
    <row r="3094" spans="1:11">
      <c r="A3094" s="9">
        <f t="shared" si="153"/>
        <v>3058.9638</v>
      </c>
      <c r="B3094" s="1">
        <v>50.982729999999997</v>
      </c>
      <c r="C3094" s="1">
        <v>29.954000000000001</v>
      </c>
      <c r="D3094" s="1">
        <v>180</v>
      </c>
      <c r="E3094" s="86">
        <f t="shared" si="155"/>
        <v>202.01213816028485</v>
      </c>
      <c r="F3094" s="9">
        <f t="shared" si="154"/>
        <v>1665366642.7503219</v>
      </c>
      <c r="G3094" s="1"/>
      <c r="H3094" s="1"/>
      <c r="I3094" s="1"/>
      <c r="J3094" s="1"/>
      <c r="K3094" s="1"/>
    </row>
    <row r="3095" spans="1:11">
      <c r="A3095" s="9">
        <f t="shared" si="153"/>
        <v>3059.9634000000001</v>
      </c>
      <c r="B3095" s="1">
        <v>50.999389999999998</v>
      </c>
      <c r="C3095" s="1">
        <v>30.2</v>
      </c>
      <c r="D3095" s="1">
        <v>198</v>
      </c>
      <c r="E3095" s="86">
        <f t="shared" si="155"/>
        <v>201.4973583018014</v>
      </c>
      <c r="F3095" s="9">
        <f t="shared" si="154"/>
        <v>1648456256.0966675</v>
      </c>
      <c r="G3095" s="1"/>
      <c r="H3095" s="1"/>
      <c r="I3095" s="1"/>
      <c r="J3095" s="1"/>
      <c r="K3095" s="1"/>
    </row>
    <row r="3096" spans="1:11">
      <c r="A3096" s="9">
        <f t="shared" si="153"/>
        <v>3060.9636</v>
      </c>
      <c r="B3096" s="1">
        <v>51.016060000000003</v>
      </c>
      <c r="C3096" s="1">
        <v>29.713000000000001</v>
      </c>
      <c r="D3096" s="1">
        <v>184</v>
      </c>
      <c r="E3096" s="86">
        <f t="shared" si="155"/>
        <v>200.91756150935512</v>
      </c>
      <c r="F3096" s="9">
        <f t="shared" si="154"/>
        <v>1629564647.6078851</v>
      </c>
      <c r="G3096" s="1"/>
      <c r="H3096" s="1"/>
      <c r="I3096" s="1"/>
      <c r="J3096" s="1"/>
      <c r="K3096" s="1"/>
    </row>
    <row r="3097" spans="1:11">
      <c r="A3097" s="9">
        <f t="shared" si="153"/>
        <v>3061.9638</v>
      </c>
      <c r="B3097" s="1">
        <v>51.032730000000001</v>
      </c>
      <c r="C3097" s="1">
        <v>29.832999999999998</v>
      </c>
      <c r="D3097" s="1">
        <v>176</v>
      </c>
      <c r="E3097" s="86">
        <f t="shared" si="155"/>
        <v>200.18851831632782</v>
      </c>
      <c r="F3097" s="9">
        <f t="shared" si="154"/>
        <v>1606041120.8809204</v>
      </c>
      <c r="G3097" s="1"/>
      <c r="H3097" s="1"/>
      <c r="I3097" s="1"/>
      <c r="J3097" s="1"/>
      <c r="K3097" s="1"/>
    </row>
    <row r="3098" spans="1:11">
      <c r="A3098" s="9">
        <f t="shared" si="153"/>
        <v>3062.9634000000001</v>
      </c>
      <c r="B3098" s="1">
        <v>51.049390000000002</v>
      </c>
      <c r="C3098" s="1">
        <v>29.713000000000001</v>
      </c>
      <c r="D3098" s="1">
        <v>181</v>
      </c>
      <c r="E3098" s="86">
        <f t="shared" si="155"/>
        <v>199.32786306122568</v>
      </c>
      <c r="F3098" s="9">
        <f t="shared" si="154"/>
        <v>1578599799.5787849</v>
      </c>
      <c r="G3098" s="1"/>
      <c r="H3098" s="1"/>
      <c r="I3098" s="1"/>
      <c r="J3098" s="1"/>
      <c r="K3098" s="1"/>
    </row>
    <row r="3099" spans="1:11">
      <c r="A3099" s="9">
        <f t="shared" si="153"/>
        <v>3063.9636</v>
      </c>
      <c r="B3099" s="1">
        <v>51.06606</v>
      </c>
      <c r="C3099" s="1">
        <v>29.593</v>
      </c>
      <c r="D3099" s="1">
        <v>175</v>
      </c>
      <c r="E3099" s="86">
        <f t="shared" si="155"/>
        <v>198.44418128728526</v>
      </c>
      <c r="F3099" s="9">
        <f t="shared" si="154"/>
        <v>1550791731.5235317</v>
      </c>
      <c r="G3099" s="1"/>
      <c r="H3099" s="1"/>
      <c r="I3099" s="1"/>
      <c r="J3099" s="1"/>
      <c r="K3099" s="1"/>
    </row>
    <row r="3100" spans="1:11">
      <c r="A3100" s="9">
        <f t="shared" si="153"/>
        <v>3064.9638</v>
      </c>
      <c r="B3100" s="1">
        <v>51.082729999999998</v>
      </c>
      <c r="C3100" s="1">
        <v>29.475000000000001</v>
      </c>
      <c r="D3100" s="1">
        <v>188</v>
      </c>
      <c r="E3100" s="86">
        <f t="shared" si="155"/>
        <v>197.48385964980179</v>
      </c>
      <c r="F3100" s="9">
        <f t="shared" si="154"/>
        <v>1520990236.1459131</v>
      </c>
      <c r="G3100" s="1"/>
      <c r="H3100" s="1"/>
      <c r="I3100" s="1"/>
      <c r="J3100" s="1"/>
      <c r="K3100" s="1"/>
    </row>
    <row r="3101" spans="1:11">
      <c r="A3101" s="9">
        <f t="shared" si="153"/>
        <v>3065.9634000000001</v>
      </c>
      <c r="B3101" s="1">
        <v>51.09939</v>
      </c>
      <c r="C3101" s="1">
        <v>29.475000000000001</v>
      </c>
      <c r="D3101" s="1">
        <v>183</v>
      </c>
      <c r="E3101" s="86">
        <f t="shared" si="155"/>
        <v>196.39433198443243</v>
      </c>
      <c r="F3101" s="9">
        <f t="shared" si="154"/>
        <v>1487701493.1892893</v>
      </c>
      <c r="G3101" s="1"/>
      <c r="H3101" s="1"/>
      <c r="I3101" s="1"/>
      <c r="J3101" s="1"/>
      <c r="K3101" s="1"/>
    </row>
    <row r="3102" spans="1:11">
      <c r="A3102" s="9">
        <f t="shared" si="153"/>
        <v>3066.9630000000002</v>
      </c>
      <c r="B3102" s="1">
        <v>51.116050000000001</v>
      </c>
      <c r="C3102" s="1">
        <v>28.841000000000001</v>
      </c>
      <c r="D3102" s="1">
        <v>198</v>
      </c>
      <c r="E3102" s="86">
        <f t="shared" si="155"/>
        <v>195.35784490870685</v>
      </c>
      <c r="F3102" s="9">
        <f t="shared" si="154"/>
        <v>1456543377.1152987</v>
      </c>
      <c r="G3102" s="1"/>
      <c r="H3102" s="1"/>
      <c r="I3102" s="1"/>
      <c r="J3102" s="1"/>
      <c r="K3102" s="1"/>
    </row>
    <row r="3103" spans="1:11">
      <c r="A3103" s="9">
        <f t="shared" si="153"/>
        <v>3067.9632000000001</v>
      </c>
      <c r="B3103" s="1">
        <v>51.132719999999999</v>
      </c>
      <c r="C3103" s="1">
        <v>28.841000000000001</v>
      </c>
      <c r="D3103" s="1">
        <v>208</v>
      </c>
      <c r="E3103" s="86">
        <f t="shared" si="155"/>
        <v>194.49031837726787</v>
      </c>
      <c r="F3103" s="9">
        <f t="shared" si="154"/>
        <v>1430842887.4515307</v>
      </c>
      <c r="G3103" s="1"/>
      <c r="H3103" s="1"/>
      <c r="I3103" s="1"/>
      <c r="J3103" s="1"/>
      <c r="K3103" s="1"/>
    </row>
    <row r="3104" spans="1:11">
      <c r="A3104" s="9">
        <f t="shared" si="153"/>
        <v>3068.9633999999996</v>
      </c>
      <c r="B3104" s="1">
        <v>51.149389999999997</v>
      </c>
      <c r="C3104" s="1">
        <v>28.728000000000002</v>
      </c>
      <c r="D3104" s="1">
        <v>216</v>
      </c>
      <c r="E3104" s="86">
        <f t="shared" si="155"/>
        <v>193.73260157901649</v>
      </c>
      <c r="F3104" s="9">
        <f t="shared" si="154"/>
        <v>1408675113.2345648</v>
      </c>
      <c r="G3104" s="1"/>
      <c r="H3104" s="1"/>
      <c r="I3104" s="1"/>
      <c r="J3104" s="1"/>
      <c r="K3104" s="1"/>
    </row>
    <row r="3105" spans="1:11">
      <c r="A3105" s="9">
        <f t="shared" si="153"/>
        <v>3069.9636</v>
      </c>
      <c r="B3105" s="1">
        <v>51.166060000000002</v>
      </c>
      <c r="C3105" s="1">
        <v>28.617000000000001</v>
      </c>
      <c r="D3105" s="1">
        <v>207</v>
      </c>
      <c r="E3105" s="86">
        <f t="shared" si="155"/>
        <v>193.0731706883229</v>
      </c>
      <c r="F3105" s="9">
        <f t="shared" si="154"/>
        <v>1389593310.8744099</v>
      </c>
      <c r="G3105" s="1"/>
      <c r="H3105" s="1"/>
      <c r="I3105" s="1"/>
      <c r="J3105" s="1"/>
      <c r="K3105" s="1"/>
    </row>
    <row r="3106" spans="1:11">
      <c r="A3106" s="9">
        <f t="shared" si="153"/>
        <v>3070.9632000000001</v>
      </c>
      <c r="B3106" s="1">
        <v>51.182720000000003</v>
      </c>
      <c r="C3106" s="1">
        <v>28.506</v>
      </c>
      <c r="D3106" s="1">
        <v>225</v>
      </c>
      <c r="E3106" s="86">
        <f t="shared" si="155"/>
        <v>192.61215755845191</v>
      </c>
      <c r="F3106" s="9">
        <f t="shared" si="154"/>
        <v>1376368688.6676676</v>
      </c>
      <c r="G3106" s="1"/>
      <c r="H3106" s="1"/>
      <c r="I3106" s="1"/>
      <c r="J3106" s="1"/>
      <c r="K3106" s="1"/>
    </row>
    <row r="3107" spans="1:11">
      <c r="A3107" s="9">
        <f t="shared" si="153"/>
        <v>3071.9634000000001</v>
      </c>
      <c r="B3107" s="1">
        <v>51.199390000000001</v>
      </c>
      <c r="C3107" s="1">
        <v>28.506</v>
      </c>
      <c r="D3107" s="1">
        <v>217</v>
      </c>
      <c r="E3107" s="86">
        <f t="shared" si="155"/>
        <v>192.30968390010946</v>
      </c>
      <c r="F3107" s="9">
        <f t="shared" si="154"/>
        <v>1367743363.1167126</v>
      </c>
      <c r="G3107" s="1"/>
      <c r="H3107" s="1"/>
      <c r="I3107" s="1"/>
      <c r="J3107" s="1"/>
      <c r="K3107" s="1"/>
    </row>
    <row r="3108" spans="1:11">
      <c r="A3108" s="9">
        <f t="shared" si="153"/>
        <v>3072.9636</v>
      </c>
      <c r="B3108" s="1">
        <v>51.216059999999999</v>
      </c>
      <c r="C3108" s="1">
        <v>28.341000000000001</v>
      </c>
      <c r="D3108" s="1">
        <v>210</v>
      </c>
      <c r="E3108" s="86">
        <f t="shared" si="155"/>
        <v>192.12893898471643</v>
      </c>
      <c r="F3108" s="9">
        <f t="shared" si="154"/>
        <v>1362608637.6591232</v>
      </c>
      <c r="G3108" s="1"/>
      <c r="H3108" s="1"/>
      <c r="I3108" s="1"/>
      <c r="J3108" s="1"/>
      <c r="K3108" s="1"/>
    </row>
    <row r="3109" spans="1:11">
      <c r="A3109" s="9">
        <f t="shared" ref="A3109:A3172" si="156">B3109*60</f>
        <v>3073.9632000000001</v>
      </c>
      <c r="B3109" s="1">
        <v>51.23272</v>
      </c>
      <c r="C3109" s="1">
        <v>28.125</v>
      </c>
      <c r="D3109" s="1">
        <v>187</v>
      </c>
      <c r="E3109" s="86">
        <f t="shared" si="155"/>
        <v>191.98363598589208</v>
      </c>
      <c r="F3109" s="9">
        <f t="shared" ref="F3109:F3172" si="157">E3109^4</f>
        <v>1358491264.5891531</v>
      </c>
      <c r="G3109" s="1"/>
      <c r="H3109" s="1"/>
      <c r="I3109" s="1"/>
      <c r="J3109" s="1"/>
      <c r="K3109" s="1"/>
    </row>
    <row r="3110" spans="1:11">
      <c r="A3110" s="9">
        <f t="shared" si="156"/>
        <v>3074.9634000000001</v>
      </c>
      <c r="B3110" s="1">
        <v>51.249389999999998</v>
      </c>
      <c r="C3110" s="1">
        <v>28.178999999999998</v>
      </c>
      <c r="D3110" s="1">
        <v>167</v>
      </c>
      <c r="E3110" s="86">
        <f t="shared" si="155"/>
        <v>191.88951014082346</v>
      </c>
      <c r="F3110" s="9">
        <f t="shared" si="157"/>
        <v>1355829055.7869327</v>
      </c>
      <c r="G3110" s="1"/>
      <c r="H3110" s="1"/>
      <c r="I3110" s="1"/>
      <c r="J3110" s="1"/>
      <c r="K3110" s="1"/>
    </row>
    <row r="3111" spans="1:11">
      <c r="A3111" s="9">
        <f t="shared" si="156"/>
        <v>3075.9636</v>
      </c>
      <c r="B3111" s="1">
        <v>51.266060000000003</v>
      </c>
      <c r="C3111" s="1">
        <v>28.506</v>
      </c>
      <c r="D3111" s="1">
        <v>217</v>
      </c>
      <c r="E3111" s="86">
        <f t="shared" si="155"/>
        <v>191.99954782229858</v>
      </c>
      <c r="F3111" s="9">
        <f t="shared" si="157"/>
        <v>1358941694.1927173</v>
      </c>
      <c r="G3111" s="1"/>
      <c r="H3111" s="1"/>
      <c r="I3111" s="1"/>
      <c r="J3111" s="1"/>
      <c r="K3111" s="1"/>
    </row>
    <row r="3112" spans="1:11">
      <c r="A3112" s="9">
        <f t="shared" si="156"/>
        <v>3076.9631999999997</v>
      </c>
      <c r="B3112" s="1">
        <v>51.282719999999998</v>
      </c>
      <c r="C3112" s="1">
        <v>28.286999999999999</v>
      </c>
      <c r="D3112" s="1">
        <v>141</v>
      </c>
      <c r="E3112" s="86">
        <f t="shared" si="155"/>
        <v>191.97804414366024</v>
      </c>
      <c r="F3112" s="9">
        <f t="shared" si="157"/>
        <v>1358332998.2472806</v>
      </c>
      <c r="G3112" s="1"/>
      <c r="H3112" s="1"/>
      <c r="I3112" s="1"/>
      <c r="J3112" s="1"/>
      <c r="K3112" s="1"/>
    </row>
    <row r="3113" spans="1:11">
      <c r="A3113" s="9">
        <f t="shared" si="156"/>
        <v>3077.9634000000001</v>
      </c>
      <c r="B3113" s="1">
        <v>51.299390000000002</v>
      </c>
      <c r="C3113" s="1">
        <v>28.451000000000001</v>
      </c>
      <c r="D3113" s="1">
        <v>107</v>
      </c>
      <c r="E3113" s="86">
        <f t="shared" si="155"/>
        <v>191.69665613260946</v>
      </c>
      <c r="F3113" s="9">
        <f t="shared" si="157"/>
        <v>1350386691.6949539</v>
      </c>
      <c r="G3113" s="1"/>
      <c r="H3113" s="1"/>
      <c r="I3113" s="1"/>
      <c r="J3113" s="1"/>
      <c r="K3113" s="1"/>
    </row>
    <row r="3114" spans="1:11">
      <c r="A3114" s="9">
        <f t="shared" si="156"/>
        <v>3078.9636</v>
      </c>
      <c r="B3114" s="1">
        <v>51.31606</v>
      </c>
      <c r="C3114" s="1">
        <v>28.341000000000001</v>
      </c>
      <c r="D3114" s="1">
        <v>122</v>
      </c>
      <c r="E3114" s="86">
        <f t="shared" si="155"/>
        <v>191.25229796856257</v>
      </c>
      <c r="F3114" s="9">
        <f t="shared" si="157"/>
        <v>1337909225.0952311</v>
      </c>
      <c r="G3114" s="1"/>
      <c r="H3114" s="1"/>
      <c r="I3114" s="1"/>
      <c r="J3114" s="1"/>
      <c r="K3114" s="1"/>
    </row>
    <row r="3115" spans="1:11">
      <c r="A3115" s="9">
        <f t="shared" si="156"/>
        <v>3079.9632000000001</v>
      </c>
      <c r="B3115" s="1">
        <v>51.332720000000002</v>
      </c>
      <c r="C3115" s="1">
        <v>28.178999999999998</v>
      </c>
      <c r="D3115" s="1">
        <v>63</v>
      </c>
      <c r="E3115" s="86">
        <f t="shared" si="155"/>
        <v>190.43904427867315</v>
      </c>
      <c r="F3115" s="9">
        <f t="shared" si="157"/>
        <v>1315297434.9754381</v>
      </c>
      <c r="G3115" s="1"/>
      <c r="H3115" s="1"/>
      <c r="I3115" s="1"/>
      <c r="J3115" s="1"/>
      <c r="K3115" s="1"/>
    </row>
    <row r="3116" spans="1:11">
      <c r="A3116" s="9">
        <f t="shared" si="156"/>
        <v>3080.9634000000001</v>
      </c>
      <c r="B3116" s="1">
        <v>51.34939</v>
      </c>
      <c r="C3116" s="1">
        <v>27.597999999999999</v>
      </c>
      <c r="D3116" s="1">
        <v>0</v>
      </c>
      <c r="E3116" s="86">
        <f t="shared" si="155"/>
        <v>189.11296394954445</v>
      </c>
      <c r="F3116" s="9">
        <f t="shared" si="157"/>
        <v>1279043177.1154294</v>
      </c>
      <c r="G3116" s="1"/>
      <c r="H3116" s="1"/>
      <c r="I3116" s="1"/>
      <c r="J3116" s="1"/>
      <c r="K3116" s="1"/>
    </row>
    <row r="3117" spans="1:11">
      <c r="A3117" s="9">
        <f t="shared" si="156"/>
        <v>3081.9630000000002</v>
      </c>
      <c r="B3117" s="1">
        <v>51.366050000000001</v>
      </c>
      <c r="C3117" s="1">
        <v>27.190999999999999</v>
      </c>
      <c r="D3117" s="1">
        <v>0</v>
      </c>
      <c r="E3117" s="86">
        <f t="shared" si="155"/>
        <v>187.28888979957949</v>
      </c>
      <c r="F3117" s="9">
        <f t="shared" si="157"/>
        <v>1230404925.7309015</v>
      </c>
      <c r="G3117" s="1"/>
      <c r="H3117" s="1"/>
      <c r="I3117" s="1"/>
      <c r="J3117" s="1"/>
      <c r="K3117" s="1"/>
    </row>
    <row r="3118" spans="1:11">
      <c r="A3118" s="9">
        <f t="shared" si="156"/>
        <v>3082.9632000000001</v>
      </c>
      <c r="B3118" s="1">
        <v>51.382719999999999</v>
      </c>
      <c r="C3118" s="1">
        <v>26.602</v>
      </c>
      <c r="D3118" s="1">
        <v>0</v>
      </c>
      <c r="E3118" s="86">
        <f t="shared" si="155"/>
        <v>185.03589827653491</v>
      </c>
      <c r="F3118" s="9">
        <f t="shared" si="157"/>
        <v>1172260067.3666198</v>
      </c>
      <c r="G3118" s="1"/>
      <c r="H3118" s="1"/>
      <c r="I3118" s="1"/>
      <c r="J3118" s="1"/>
      <c r="K3118" s="1"/>
    </row>
    <row r="3119" spans="1:11">
      <c r="A3119" s="9">
        <f t="shared" si="156"/>
        <v>3083.9633999999996</v>
      </c>
      <c r="B3119" s="1">
        <v>51.399389999999997</v>
      </c>
      <c r="C3119" s="1">
        <v>25.946000000000002</v>
      </c>
      <c r="D3119" s="1">
        <v>0</v>
      </c>
      <c r="E3119" s="86">
        <f t="shared" si="155"/>
        <v>182.40236763987838</v>
      </c>
      <c r="F3119" s="9">
        <f t="shared" si="157"/>
        <v>1106934402.7599707</v>
      </c>
      <c r="G3119" s="1"/>
      <c r="H3119" s="1"/>
      <c r="I3119" s="1"/>
      <c r="J3119" s="1"/>
      <c r="K3119" s="1"/>
    </row>
    <row r="3120" spans="1:11">
      <c r="A3120" s="9">
        <f t="shared" si="156"/>
        <v>3084.9629999999997</v>
      </c>
      <c r="B3120" s="1">
        <v>51.416049999999998</v>
      </c>
      <c r="C3120" s="1">
        <v>25.234999999999999</v>
      </c>
      <c r="D3120" s="1">
        <v>0</v>
      </c>
      <c r="E3120" s="86">
        <f t="shared" si="155"/>
        <v>179.36218551373389</v>
      </c>
      <c r="F3120" s="9">
        <f t="shared" si="157"/>
        <v>1034959960.3559961</v>
      </c>
      <c r="G3120" s="1"/>
      <c r="H3120" s="1"/>
      <c r="I3120" s="1"/>
      <c r="J3120" s="1"/>
      <c r="K3120" s="1"/>
    </row>
    <row r="3121" spans="1:11">
      <c r="A3121" s="9">
        <f t="shared" si="156"/>
        <v>3085.9632000000001</v>
      </c>
      <c r="B3121" s="1">
        <v>51.432720000000003</v>
      </c>
      <c r="C3121" s="1">
        <v>23.693999999999999</v>
      </c>
      <c r="D3121" s="1">
        <v>0</v>
      </c>
      <c r="E3121" s="86">
        <f t="shared" si="155"/>
        <v>175.98970970498513</v>
      </c>
      <c r="F3121" s="9">
        <f t="shared" si="157"/>
        <v>959288194.14597654</v>
      </c>
      <c r="G3121" s="1"/>
      <c r="H3121" s="1"/>
      <c r="I3121" s="1"/>
      <c r="J3121" s="1"/>
      <c r="K3121" s="1"/>
    </row>
    <row r="3122" spans="1:11">
      <c r="A3122" s="9">
        <f t="shared" si="156"/>
        <v>3086.9634000000001</v>
      </c>
      <c r="B3122" s="1">
        <v>51.449390000000001</v>
      </c>
      <c r="C3122" s="1">
        <v>19.942</v>
      </c>
      <c r="D3122" s="1">
        <v>0</v>
      </c>
      <c r="E3122" s="86">
        <f t="shared" si="155"/>
        <v>172.33511665075551</v>
      </c>
      <c r="F3122" s="9">
        <f t="shared" si="157"/>
        <v>882053910.77229285</v>
      </c>
      <c r="G3122" s="1"/>
      <c r="H3122" s="1"/>
      <c r="I3122" s="1"/>
      <c r="J3122" s="1"/>
      <c r="K3122" s="1"/>
    </row>
    <row r="3123" spans="1:11">
      <c r="A3123" s="9">
        <f t="shared" si="156"/>
        <v>3087.9630000000002</v>
      </c>
      <c r="B3123" s="1">
        <v>51.466050000000003</v>
      </c>
      <c r="C3123" s="1">
        <v>16.248999999999999</v>
      </c>
      <c r="D3123" s="1">
        <v>0</v>
      </c>
      <c r="E3123" s="86">
        <f t="shared" si="155"/>
        <v>168.40472306223586</v>
      </c>
      <c r="F3123" s="9">
        <f t="shared" si="157"/>
        <v>804298150.54391456</v>
      </c>
      <c r="G3123" s="1"/>
      <c r="H3123" s="1"/>
      <c r="I3123" s="1"/>
      <c r="J3123" s="1"/>
      <c r="K3123" s="1"/>
    </row>
    <row r="3124" spans="1:11">
      <c r="A3124" s="9">
        <f t="shared" si="156"/>
        <v>3088.9632000000001</v>
      </c>
      <c r="B3124" s="1">
        <v>51.48272</v>
      </c>
      <c r="C3124" s="1">
        <v>10.852</v>
      </c>
      <c r="D3124" s="1">
        <v>0</v>
      </c>
      <c r="E3124" s="86">
        <f t="shared" si="155"/>
        <v>164.23820590360233</v>
      </c>
      <c r="F3124" s="9">
        <f t="shared" si="157"/>
        <v>727606833.28041041</v>
      </c>
      <c r="G3124" s="1"/>
      <c r="H3124" s="1"/>
      <c r="I3124" s="1"/>
      <c r="J3124" s="1"/>
      <c r="K3124" s="1"/>
    </row>
    <row r="3125" spans="1:11">
      <c r="A3125" s="9">
        <f t="shared" si="156"/>
        <v>3089.9634000000001</v>
      </c>
      <c r="B3125" s="1">
        <v>51.499389999999998</v>
      </c>
      <c r="C3125" s="1">
        <v>10.852</v>
      </c>
      <c r="D3125" s="1">
        <v>0</v>
      </c>
      <c r="E3125" s="86">
        <f t="shared" si="155"/>
        <v>159.81372852640214</v>
      </c>
      <c r="F3125" s="9">
        <f t="shared" si="157"/>
        <v>652313453.51011431</v>
      </c>
      <c r="G3125" s="1"/>
      <c r="H3125" s="1"/>
      <c r="I3125" s="1"/>
      <c r="J3125" s="1"/>
      <c r="K3125" s="1"/>
    </row>
    <row r="3126" spans="1:11">
      <c r="A3126" s="9">
        <f t="shared" si="156"/>
        <v>3090.9630000000002</v>
      </c>
      <c r="B3126" s="1">
        <v>51.51605</v>
      </c>
      <c r="C3126" s="1">
        <v>5.04</v>
      </c>
      <c r="D3126" s="1">
        <v>1</v>
      </c>
      <c r="E3126" s="86">
        <f t="shared" si="155"/>
        <v>155.16959556283274</v>
      </c>
      <c r="F3126" s="9">
        <f t="shared" si="157"/>
        <v>579730984.8680824</v>
      </c>
      <c r="G3126" s="1"/>
      <c r="H3126" s="1"/>
      <c r="I3126" s="1"/>
      <c r="J3126" s="1"/>
      <c r="K3126" s="1"/>
    </row>
    <row r="3127" spans="1:11">
      <c r="A3127" s="9">
        <f t="shared" si="156"/>
        <v>3091.9631999999997</v>
      </c>
      <c r="B3127" s="1">
        <v>51.532719999999998</v>
      </c>
      <c r="C3127" s="1">
        <v>5.04</v>
      </c>
      <c r="D3127" s="1">
        <v>0</v>
      </c>
      <c r="E3127" s="86">
        <f t="shared" si="155"/>
        <v>150.27347282723022</v>
      </c>
      <c r="F3127" s="9">
        <f t="shared" si="157"/>
        <v>509951991.74186862</v>
      </c>
      <c r="G3127" s="1"/>
      <c r="H3127" s="1"/>
      <c r="I3127" s="1"/>
      <c r="J3127" s="1"/>
      <c r="K3127" s="1"/>
    </row>
    <row r="3128" spans="1:11">
      <c r="A3128" s="9">
        <f t="shared" si="156"/>
        <v>3092.9634000000001</v>
      </c>
      <c r="B3128" s="1">
        <v>51.549390000000002</v>
      </c>
      <c r="C3128" s="1">
        <v>0</v>
      </c>
      <c r="D3128" s="1">
        <v>0</v>
      </c>
      <c r="E3128" s="86">
        <f t="shared" si="155"/>
        <v>145.11397491744327</v>
      </c>
      <c r="F3128" s="9">
        <f t="shared" si="157"/>
        <v>443442131.71370906</v>
      </c>
      <c r="G3128" s="1"/>
      <c r="H3128" s="1"/>
      <c r="I3128" s="1"/>
      <c r="J3128" s="1"/>
      <c r="K3128" s="1"/>
    </row>
    <row r="3129" spans="1:11">
      <c r="A3129" s="9">
        <f t="shared" si="156"/>
        <v>3093.9629999999997</v>
      </c>
      <c r="B3129" s="1">
        <v>51.566049999999997</v>
      </c>
      <c r="C3129" s="1">
        <v>0</v>
      </c>
      <c r="D3129" s="1">
        <v>0</v>
      </c>
      <c r="E3129" s="86">
        <f t="shared" si="155"/>
        <v>139.68674607763995</v>
      </c>
      <c r="F3129" s="9">
        <f t="shared" si="157"/>
        <v>380733247.59910965</v>
      </c>
      <c r="G3129" s="1"/>
      <c r="H3129" s="1"/>
      <c r="I3129" s="1"/>
      <c r="J3129" s="1"/>
      <c r="K3129" s="1"/>
    </row>
    <row r="3130" spans="1:11">
      <c r="A3130" s="9">
        <f t="shared" si="156"/>
        <v>3094.9632000000001</v>
      </c>
      <c r="B3130" s="1">
        <v>51.582720000000002</v>
      </c>
      <c r="C3130" s="1">
        <v>0</v>
      </c>
      <c r="D3130" s="1">
        <v>0</v>
      </c>
      <c r="E3130" s="86">
        <f t="shared" si="155"/>
        <v>134.04007330243687</v>
      </c>
      <c r="F3130" s="9">
        <f t="shared" si="157"/>
        <v>322803791.17760557</v>
      </c>
      <c r="G3130" s="1"/>
      <c r="H3130" s="1"/>
      <c r="I3130" s="1"/>
      <c r="J3130" s="1"/>
      <c r="K3130" s="1"/>
    </row>
    <row r="3131" spans="1:11">
      <c r="A3131" s="9">
        <f t="shared" si="156"/>
        <v>3095.9627999999998</v>
      </c>
      <c r="B3131" s="1">
        <v>51.599379999999996</v>
      </c>
      <c r="C3131" s="1">
        <v>0</v>
      </c>
      <c r="D3131" s="1">
        <v>0</v>
      </c>
      <c r="E3131" s="86">
        <f t="shared" si="155"/>
        <v>128.13545227917248</v>
      </c>
      <c r="F3131" s="9">
        <f t="shared" si="157"/>
        <v>269573516.96037519</v>
      </c>
      <c r="G3131" s="1"/>
      <c r="H3131" s="1"/>
      <c r="I3131" s="1"/>
      <c r="J3131" s="1"/>
      <c r="K3131" s="1"/>
    </row>
    <row r="3132" spans="1:11">
      <c r="A3132" s="9">
        <f t="shared" si="156"/>
        <v>3096.9630000000002</v>
      </c>
      <c r="B3132" s="1">
        <v>51.616050000000001</v>
      </c>
      <c r="C3132" s="1">
        <v>0</v>
      </c>
      <c r="D3132" s="1">
        <v>0</v>
      </c>
      <c r="E3132" s="86">
        <f t="shared" si="155"/>
        <v>122.01734056538999</v>
      </c>
      <c r="F3132" s="9">
        <f t="shared" si="157"/>
        <v>221659434.17975861</v>
      </c>
      <c r="G3132" s="1"/>
      <c r="H3132" s="1"/>
      <c r="I3132" s="1"/>
      <c r="J3132" s="1"/>
      <c r="K3132" s="1"/>
    </row>
    <row r="3133" spans="1:11">
      <c r="A3133" s="9">
        <f t="shared" si="156"/>
        <v>3097.9632000000001</v>
      </c>
      <c r="B3133" s="1">
        <v>51.632719999999999</v>
      </c>
      <c r="C3133" s="1">
        <v>0</v>
      </c>
      <c r="D3133" s="1">
        <v>0</v>
      </c>
      <c r="E3133" s="86">
        <f t="shared" ref="E3133:E3196" si="158">(AVERAGE(D3109:D3133)-E3132)*(2/(1+25))+E3132</f>
        <v>115.7236989834369</v>
      </c>
      <c r="F3133" s="9">
        <f t="shared" si="157"/>
        <v>179344981.18031165</v>
      </c>
      <c r="G3133" s="1"/>
      <c r="H3133" s="1"/>
      <c r="I3133" s="1"/>
      <c r="J3133" s="1"/>
      <c r="K3133" s="1"/>
    </row>
    <row r="3134" spans="1:11">
      <c r="A3134" s="9">
        <f t="shared" si="156"/>
        <v>3098.9628000000002</v>
      </c>
      <c r="B3134" s="1">
        <v>51.649380000000001</v>
      </c>
      <c r="C3134" s="1">
        <v>0</v>
      </c>
      <c r="D3134" s="1">
        <v>0</v>
      </c>
      <c r="E3134" s="86">
        <f t="shared" si="158"/>
        <v>109.33879906163406</v>
      </c>
      <c r="F3134" s="9">
        <f t="shared" si="157"/>
        <v>142921378.95827776</v>
      </c>
      <c r="G3134" s="1"/>
      <c r="H3134" s="1"/>
      <c r="I3134" s="1"/>
      <c r="J3134" s="1"/>
      <c r="K3134" s="1"/>
    </row>
    <row r="3135" spans="1:11">
      <c r="A3135" s="9">
        <f t="shared" si="156"/>
        <v>3099.9629999999997</v>
      </c>
      <c r="B3135" s="1">
        <v>51.666049999999998</v>
      </c>
      <c r="C3135" s="1">
        <v>7.2240000000000002</v>
      </c>
      <c r="D3135" s="1">
        <v>295</v>
      </c>
      <c r="E3135" s="86">
        <f t="shared" si="158"/>
        <v>103.83889144150837</v>
      </c>
      <c r="F3135" s="9">
        <f t="shared" si="157"/>
        <v>116262637.82939275</v>
      </c>
      <c r="G3135" s="1"/>
      <c r="H3135" s="1"/>
      <c r="I3135" s="1"/>
      <c r="J3135" s="1"/>
      <c r="K3135" s="1"/>
    </row>
    <row r="3136" spans="1:11">
      <c r="A3136" s="9">
        <f t="shared" si="156"/>
        <v>3100.9632000000001</v>
      </c>
      <c r="B3136" s="1">
        <v>51.682720000000003</v>
      </c>
      <c r="C3136" s="1">
        <v>14.063000000000001</v>
      </c>
      <c r="D3136" s="1">
        <v>398</v>
      </c>
      <c r="E3136" s="86">
        <f t="shared" si="158"/>
        <v>99.318976715238492</v>
      </c>
      <c r="F3136" s="9">
        <f t="shared" si="157"/>
        <v>97303608.297465771</v>
      </c>
      <c r="G3136" s="1"/>
      <c r="H3136" s="1"/>
      <c r="I3136" s="1"/>
      <c r="J3136" s="1"/>
      <c r="K3136" s="1"/>
    </row>
    <row r="3137" spans="1:11">
      <c r="A3137" s="9">
        <f t="shared" si="156"/>
        <v>3101.9627999999998</v>
      </c>
      <c r="B3137" s="1">
        <v>51.699379999999998</v>
      </c>
      <c r="C3137" s="1">
        <v>16.765999999999998</v>
      </c>
      <c r="D3137" s="1">
        <v>362</v>
      </c>
      <c r="E3137" s="86">
        <f t="shared" si="158"/>
        <v>95.826747737143222</v>
      </c>
      <c r="F3137" s="9">
        <f t="shared" si="157"/>
        <v>84323183.731724754</v>
      </c>
      <c r="G3137" s="1"/>
      <c r="H3137" s="1"/>
      <c r="I3137" s="1"/>
      <c r="J3137" s="1"/>
      <c r="K3137" s="1"/>
    </row>
    <row r="3138" spans="1:11">
      <c r="A3138" s="9">
        <f t="shared" si="156"/>
        <v>3102.9630000000002</v>
      </c>
      <c r="B3138" s="1">
        <v>51.716050000000003</v>
      </c>
      <c r="C3138" s="1">
        <v>17.524000000000001</v>
      </c>
      <c r="D3138" s="1">
        <v>0</v>
      </c>
      <c r="E3138" s="86">
        <f t="shared" si="158"/>
        <v>92.273920988132204</v>
      </c>
      <c r="F3138" s="9">
        <f t="shared" si="157"/>
        <v>72496309.975802794</v>
      </c>
      <c r="G3138" s="1"/>
      <c r="H3138" s="1"/>
      <c r="I3138" s="1"/>
      <c r="J3138" s="1"/>
      <c r="K3138" s="1"/>
    </row>
    <row r="3139" spans="1:11">
      <c r="A3139" s="9">
        <f t="shared" si="156"/>
        <v>3103.9632000000001</v>
      </c>
      <c r="B3139" s="1">
        <v>51.73272</v>
      </c>
      <c r="C3139" s="1">
        <v>16.614999999999998</v>
      </c>
      <c r="D3139" s="1">
        <v>243</v>
      </c>
      <c r="E3139" s="86">
        <f t="shared" si="158"/>
        <v>89.366696296737416</v>
      </c>
      <c r="F3139" s="9">
        <f t="shared" si="157"/>
        <v>63782687.297663651</v>
      </c>
      <c r="G3139" s="1"/>
      <c r="H3139" s="1"/>
      <c r="I3139" s="1"/>
      <c r="J3139" s="1"/>
      <c r="K3139" s="1"/>
    </row>
    <row r="3140" spans="1:11">
      <c r="A3140" s="9">
        <f t="shared" si="156"/>
        <v>3104.9628000000002</v>
      </c>
      <c r="B3140" s="1">
        <v>51.749380000000002</v>
      </c>
      <c r="C3140" s="1">
        <v>17.885000000000002</v>
      </c>
      <c r="D3140" s="1">
        <v>238</v>
      </c>
      <c r="E3140" s="86">
        <f t="shared" si="158"/>
        <v>87.221565812373001</v>
      </c>
      <c r="F3140" s="9">
        <f t="shared" si="157"/>
        <v>57875601.23343651</v>
      </c>
      <c r="G3140" s="1"/>
      <c r="H3140" s="1"/>
      <c r="I3140" s="1"/>
      <c r="J3140" s="1"/>
      <c r="K3140" s="1"/>
    </row>
    <row r="3141" spans="1:11">
      <c r="A3141" s="9">
        <f t="shared" si="156"/>
        <v>3105.9630000000002</v>
      </c>
      <c r="B3141" s="1">
        <v>51.76605</v>
      </c>
      <c r="C3141" s="1">
        <v>19.341000000000001</v>
      </c>
      <c r="D3141" s="1">
        <v>229</v>
      </c>
      <c r="E3141" s="86">
        <f t="shared" si="158"/>
        <v>85.946060749882776</v>
      </c>
      <c r="F3141" s="9">
        <f t="shared" si="157"/>
        <v>54563711.520762615</v>
      </c>
      <c r="G3141" s="1"/>
      <c r="H3141" s="1"/>
      <c r="I3141" s="1"/>
      <c r="J3141" s="1"/>
      <c r="K3141" s="1"/>
    </row>
    <row r="3142" spans="1:11">
      <c r="A3142" s="9">
        <f t="shared" si="156"/>
        <v>3106.9626000000003</v>
      </c>
      <c r="B3142" s="1">
        <v>51.782710000000002</v>
      </c>
      <c r="C3142" s="1">
        <v>20.963999999999999</v>
      </c>
      <c r="D3142" s="1">
        <v>213</v>
      </c>
      <c r="E3142" s="86">
        <f t="shared" si="158"/>
        <v>85.424056076814864</v>
      </c>
      <c r="F3142" s="9">
        <f t="shared" si="157"/>
        <v>53250140.062989533</v>
      </c>
      <c r="G3142" s="1"/>
      <c r="H3142" s="1"/>
      <c r="I3142" s="1"/>
      <c r="J3142" s="1"/>
      <c r="K3142" s="1"/>
    </row>
    <row r="3143" spans="1:11">
      <c r="A3143" s="9">
        <f t="shared" si="156"/>
        <v>3107.9627999999998</v>
      </c>
      <c r="B3143" s="1">
        <v>51.799379999999999</v>
      </c>
      <c r="C3143" s="1">
        <v>22.742999999999999</v>
      </c>
      <c r="D3143" s="1">
        <v>143</v>
      </c>
      <c r="E3143" s="86">
        <f t="shared" si="158"/>
        <v>85.38220560936756</v>
      </c>
      <c r="F3143" s="9">
        <f t="shared" si="157"/>
        <v>53145864.700871624</v>
      </c>
      <c r="G3143" s="1"/>
      <c r="H3143" s="1"/>
      <c r="I3143" s="1"/>
      <c r="J3143" s="1"/>
      <c r="K3143" s="1"/>
    </row>
    <row r="3144" spans="1:11">
      <c r="A3144" s="9">
        <f t="shared" si="156"/>
        <v>3108.9629999999997</v>
      </c>
      <c r="B3144" s="1">
        <v>51.816049999999997</v>
      </c>
      <c r="C3144" s="1">
        <v>23.318999999999999</v>
      </c>
      <c r="D3144" s="1">
        <v>173</v>
      </c>
      <c r="E3144" s="86">
        <f t="shared" si="158"/>
        <v>85.875882100954669</v>
      </c>
      <c r="F3144" s="9">
        <f t="shared" si="157"/>
        <v>54385715.228406429</v>
      </c>
      <c r="G3144" s="1"/>
      <c r="H3144" s="1"/>
      <c r="I3144" s="1"/>
      <c r="J3144" s="1"/>
      <c r="K3144" s="1"/>
    </row>
    <row r="3145" spans="1:11">
      <c r="A3145" s="9">
        <f t="shared" si="156"/>
        <v>3109.9625999999998</v>
      </c>
      <c r="B3145" s="1">
        <v>51.832709999999999</v>
      </c>
      <c r="C3145" s="1">
        <v>23.318999999999999</v>
      </c>
      <c r="D3145" s="1">
        <v>173</v>
      </c>
      <c r="E3145" s="86">
        <f t="shared" si="158"/>
        <v>86.863891170111998</v>
      </c>
      <c r="F3145" s="9">
        <f t="shared" si="157"/>
        <v>56932089.153845213</v>
      </c>
      <c r="G3145" s="1"/>
      <c r="H3145" s="1"/>
      <c r="I3145" s="1"/>
      <c r="J3145" s="1"/>
      <c r="K3145" s="1"/>
    </row>
    <row r="3146" spans="1:11">
      <c r="A3146" s="9">
        <f t="shared" si="156"/>
        <v>3110.9627999999998</v>
      </c>
      <c r="B3146" s="1">
        <v>51.849379999999996</v>
      </c>
      <c r="C3146" s="1">
        <v>23.43</v>
      </c>
      <c r="D3146" s="1">
        <v>189</v>
      </c>
      <c r="E3146" s="86">
        <f t="shared" si="158"/>
        <v>88.357438003180306</v>
      </c>
      <c r="F3146" s="9">
        <f t="shared" si="157"/>
        <v>60949824.384844042</v>
      </c>
      <c r="G3146" s="1"/>
      <c r="H3146" s="1"/>
      <c r="I3146" s="1"/>
      <c r="J3146" s="1"/>
      <c r="K3146" s="1"/>
    </row>
    <row r="3147" spans="1:11">
      <c r="A3147" s="9">
        <f t="shared" si="156"/>
        <v>3111.9630000000002</v>
      </c>
      <c r="B3147" s="1">
        <v>51.866050000000001</v>
      </c>
      <c r="C3147" s="1">
        <v>24.36</v>
      </c>
      <c r="D3147" s="1">
        <v>169</v>
      </c>
      <c r="E3147" s="86">
        <f t="shared" si="158"/>
        <v>90.256096618320285</v>
      </c>
      <c r="F3147" s="9">
        <f t="shared" si="157"/>
        <v>66359971.244188964</v>
      </c>
      <c r="G3147" s="1"/>
      <c r="H3147" s="1"/>
      <c r="I3147" s="1"/>
      <c r="J3147" s="1"/>
      <c r="K3147" s="1"/>
    </row>
    <row r="3148" spans="1:11">
      <c r="A3148" s="9">
        <f t="shared" si="156"/>
        <v>3112.9626000000003</v>
      </c>
      <c r="B3148" s="1">
        <v>51.882710000000003</v>
      </c>
      <c r="C3148" s="1">
        <v>23.925000000000001</v>
      </c>
      <c r="D3148" s="1">
        <v>0</v>
      </c>
      <c r="E3148" s="86">
        <f t="shared" si="158"/>
        <v>92.008704570757189</v>
      </c>
      <c r="F3148" s="9">
        <f t="shared" si="157"/>
        <v>71666412.42729874</v>
      </c>
      <c r="G3148" s="1"/>
      <c r="H3148" s="1"/>
      <c r="I3148" s="1"/>
      <c r="J3148" s="1"/>
      <c r="K3148" s="1"/>
    </row>
    <row r="3149" spans="1:11">
      <c r="A3149" s="9">
        <f t="shared" si="156"/>
        <v>3113.9628000000002</v>
      </c>
      <c r="B3149" s="1">
        <v>51.899380000000001</v>
      </c>
      <c r="C3149" s="1">
        <v>23.1</v>
      </c>
      <c r="D3149" s="1">
        <v>8</v>
      </c>
      <c r="E3149" s="86">
        <f t="shared" si="158"/>
        <v>93.651111911468178</v>
      </c>
      <c r="F3149" s="9">
        <f t="shared" si="157"/>
        <v>76922209.851649642</v>
      </c>
      <c r="G3149" s="1"/>
      <c r="H3149" s="1"/>
      <c r="I3149" s="1"/>
      <c r="J3149" s="1"/>
      <c r="K3149" s="1"/>
    </row>
    <row r="3150" spans="1:11">
      <c r="A3150" s="9">
        <f t="shared" si="156"/>
        <v>3114.9629999999997</v>
      </c>
      <c r="B3150" s="1">
        <v>51.916049999999998</v>
      </c>
      <c r="C3150" s="1">
        <v>23.172000000000001</v>
      </c>
      <c r="D3150" s="1">
        <v>224</v>
      </c>
      <c r="E3150" s="86">
        <f t="shared" si="158"/>
        <v>95.856410995201401</v>
      </c>
      <c r="F3150" s="9">
        <f t="shared" si="157"/>
        <v>84427641.498594984</v>
      </c>
      <c r="G3150" s="1"/>
      <c r="H3150" s="1"/>
      <c r="I3150" s="1"/>
      <c r="J3150" s="1"/>
      <c r="K3150" s="1"/>
    </row>
    <row r="3151" spans="1:11">
      <c r="A3151" s="9">
        <f t="shared" si="156"/>
        <v>3115.962</v>
      </c>
      <c r="B3151" s="1">
        <v>51.932699999999997</v>
      </c>
      <c r="C3151" s="1">
        <v>23.693999999999999</v>
      </c>
      <c r="D3151" s="1">
        <v>198</v>
      </c>
      <c r="E3151" s="86">
        <f t="shared" si="158"/>
        <v>98.498225534032059</v>
      </c>
      <c r="F3151" s="9">
        <f t="shared" si="157"/>
        <v>94126872.018695995</v>
      </c>
      <c r="G3151" s="1"/>
      <c r="H3151" s="1"/>
      <c r="I3151" s="1"/>
      <c r="J3151" s="1"/>
      <c r="K3151" s="1"/>
    </row>
    <row r="3152" spans="1:11">
      <c r="A3152" s="9">
        <f t="shared" si="156"/>
        <v>3116.9627999999998</v>
      </c>
      <c r="B3152" s="1">
        <v>51.949379999999998</v>
      </c>
      <c r="C3152" s="1">
        <v>24.042000000000002</v>
      </c>
      <c r="D3152" s="1">
        <v>187</v>
      </c>
      <c r="E3152" s="86">
        <f t="shared" si="158"/>
        <v>101.51220818526036</v>
      </c>
      <c r="F3152" s="9">
        <f t="shared" si="157"/>
        <v>106187427.61720867</v>
      </c>
      <c r="G3152" s="1"/>
      <c r="H3152" s="1"/>
      <c r="I3152" s="1"/>
      <c r="J3152" s="1"/>
      <c r="K3152" s="1"/>
    </row>
    <row r="3153" spans="1:11">
      <c r="A3153" s="9">
        <f t="shared" si="156"/>
        <v>3117.9630000000002</v>
      </c>
      <c r="B3153" s="1">
        <v>51.966050000000003</v>
      </c>
      <c r="C3153" s="1">
        <v>24.239000000000001</v>
      </c>
      <c r="D3153" s="1">
        <v>180</v>
      </c>
      <c r="E3153" s="86">
        <f t="shared" si="158"/>
        <v>104.84819217100957</v>
      </c>
      <c r="F3153" s="9">
        <f t="shared" si="157"/>
        <v>120849201.84657955</v>
      </c>
      <c r="G3153" s="1"/>
      <c r="H3153" s="1"/>
      <c r="I3153" s="1"/>
      <c r="J3153" s="1"/>
      <c r="K3153" s="1"/>
    </row>
    <row r="3154" spans="1:11">
      <c r="A3154" s="9">
        <f t="shared" si="156"/>
        <v>3118.9625999999998</v>
      </c>
      <c r="B3154" s="1">
        <v>51.982709999999997</v>
      </c>
      <c r="C3154" s="1">
        <v>24.239000000000001</v>
      </c>
      <c r="D3154" s="1">
        <v>159</v>
      </c>
      <c r="E3154" s="86">
        <f t="shared" si="158"/>
        <v>108.41679277323961</v>
      </c>
      <c r="F3154" s="9">
        <f t="shared" si="157"/>
        <v>138161240.09606102</v>
      </c>
      <c r="G3154" s="1"/>
      <c r="H3154" s="1"/>
      <c r="I3154" s="1"/>
      <c r="J3154" s="1"/>
      <c r="K3154" s="1"/>
    </row>
    <row r="3155" spans="1:11">
      <c r="A3155" s="9">
        <f t="shared" si="156"/>
        <v>3119.9628000000002</v>
      </c>
      <c r="B3155" s="1">
        <v>51.999380000000002</v>
      </c>
      <c r="C3155" s="1">
        <v>24.279</v>
      </c>
      <c r="D3155" s="1">
        <v>146</v>
      </c>
      <c r="E3155" s="86">
        <f t="shared" si="158"/>
        <v>112.16011640606733</v>
      </c>
      <c r="F3155" s="9">
        <f t="shared" si="157"/>
        <v>158253675.49124619</v>
      </c>
      <c r="G3155" s="1"/>
      <c r="H3155" s="1"/>
      <c r="I3155" s="1"/>
      <c r="J3155" s="1"/>
      <c r="K3155" s="1"/>
    </row>
    <row r="3156" spans="1:11">
      <c r="A3156" s="9">
        <f t="shared" si="156"/>
        <v>3120.9623999999999</v>
      </c>
      <c r="B3156" s="1">
        <v>52.016039999999997</v>
      </c>
      <c r="C3156" s="1">
        <v>24.279</v>
      </c>
      <c r="D3156" s="1">
        <v>205</v>
      </c>
      <c r="E3156" s="86">
        <f t="shared" si="158"/>
        <v>116.2462612979083</v>
      </c>
      <c r="F3156" s="9">
        <f t="shared" si="157"/>
        <v>182606392.23728344</v>
      </c>
      <c r="G3156" s="1"/>
      <c r="H3156" s="1"/>
      <c r="I3156" s="1"/>
      <c r="J3156" s="1"/>
      <c r="K3156" s="1"/>
    </row>
    <row r="3157" spans="1:11">
      <c r="A3157" s="9">
        <f t="shared" si="156"/>
        <v>3121.9626000000003</v>
      </c>
      <c r="B3157" s="1">
        <v>52.032710000000002</v>
      </c>
      <c r="C3157" s="1">
        <v>24.852</v>
      </c>
      <c r="D3157" s="1">
        <v>130</v>
      </c>
      <c r="E3157" s="86">
        <f t="shared" si="158"/>
        <v>120.41808735191536</v>
      </c>
      <c r="F3157" s="9">
        <f t="shared" si="157"/>
        <v>210264957.34932193</v>
      </c>
      <c r="G3157" s="1"/>
      <c r="H3157" s="1"/>
      <c r="I3157" s="1"/>
      <c r="J3157" s="1"/>
      <c r="K3157" s="1"/>
    </row>
    <row r="3158" spans="1:11">
      <c r="A3158" s="9">
        <f t="shared" si="156"/>
        <v>3122.9627999999998</v>
      </c>
      <c r="B3158" s="1">
        <v>52.049379999999999</v>
      </c>
      <c r="C3158" s="1">
        <v>25.021000000000001</v>
      </c>
      <c r="D3158" s="1">
        <v>148</v>
      </c>
      <c r="E3158" s="86">
        <f t="shared" si="158"/>
        <v>124.72438832484495</v>
      </c>
      <c r="F3158" s="9">
        <f t="shared" si="157"/>
        <v>241994519.74396896</v>
      </c>
      <c r="G3158" s="1"/>
      <c r="H3158" s="1"/>
      <c r="I3158" s="1"/>
      <c r="J3158" s="1"/>
      <c r="K3158" s="1"/>
    </row>
    <row r="3159" spans="1:11">
      <c r="A3159" s="9">
        <f t="shared" si="156"/>
        <v>3123.9623999999999</v>
      </c>
      <c r="B3159" s="1">
        <v>52.066040000000001</v>
      </c>
      <c r="C3159" s="1">
        <v>24.937000000000001</v>
      </c>
      <c r="D3159" s="1">
        <v>138</v>
      </c>
      <c r="E3159" s="86">
        <f t="shared" si="158"/>
        <v>129.12405076139535</v>
      </c>
      <c r="F3159" s="9">
        <f t="shared" si="157"/>
        <v>277989612.09427685</v>
      </c>
      <c r="G3159" s="1"/>
      <c r="H3159" s="1"/>
      <c r="I3159" s="1"/>
      <c r="J3159" s="1"/>
      <c r="K3159" s="1"/>
    </row>
    <row r="3160" spans="1:11">
      <c r="A3160" s="9">
        <f t="shared" si="156"/>
        <v>3124.9625999999998</v>
      </c>
      <c r="B3160" s="1">
        <v>52.082709999999999</v>
      </c>
      <c r="C3160" s="1">
        <v>24.811</v>
      </c>
      <c r="D3160" s="1">
        <v>137</v>
      </c>
      <c r="E3160" s="86">
        <f t="shared" si="158"/>
        <v>132.69912377974956</v>
      </c>
      <c r="F3160" s="9">
        <f t="shared" si="157"/>
        <v>310078904.34478307</v>
      </c>
      <c r="G3160" s="1"/>
      <c r="H3160" s="1"/>
      <c r="I3160" s="1"/>
      <c r="J3160" s="1"/>
      <c r="K3160" s="1"/>
    </row>
    <row r="3161" spans="1:11">
      <c r="A3161" s="9">
        <f t="shared" si="156"/>
        <v>3125.9627999999998</v>
      </c>
      <c r="B3161" s="1">
        <v>52.099379999999996</v>
      </c>
      <c r="C3161" s="1">
        <v>24.811</v>
      </c>
      <c r="D3161" s="1">
        <v>116</v>
      </c>
      <c r="E3161" s="86">
        <f t="shared" si="158"/>
        <v>135.13149887361499</v>
      </c>
      <c r="F3161" s="9">
        <f t="shared" si="157"/>
        <v>333446663.26801592</v>
      </c>
      <c r="G3161" s="1"/>
      <c r="H3161" s="1"/>
      <c r="I3161" s="1"/>
      <c r="J3161" s="1"/>
      <c r="K3161" s="1"/>
    </row>
    <row r="3162" spans="1:11">
      <c r="A3162" s="9">
        <f t="shared" si="156"/>
        <v>3126.9623999999999</v>
      </c>
      <c r="B3162" s="1">
        <v>52.116039999999998</v>
      </c>
      <c r="C3162" s="1">
        <v>24.686</v>
      </c>
      <c r="D3162" s="1">
        <v>130</v>
      </c>
      <c r="E3162" s="86">
        <f t="shared" si="158"/>
        <v>136.66292203718305</v>
      </c>
      <c r="F3162" s="9">
        <f t="shared" si="157"/>
        <v>348821149.67876011</v>
      </c>
      <c r="G3162" s="1"/>
      <c r="H3162" s="1"/>
      <c r="I3162" s="1"/>
      <c r="J3162" s="1"/>
      <c r="K3162" s="1"/>
    </row>
    <row r="3163" spans="1:11">
      <c r="A3163" s="9">
        <f t="shared" si="156"/>
        <v>3127.9626000000003</v>
      </c>
      <c r="B3163" s="1">
        <v>52.132710000000003</v>
      </c>
      <c r="C3163" s="1">
        <v>24.727</v>
      </c>
      <c r="D3163" s="1">
        <v>207</v>
      </c>
      <c r="E3163" s="86">
        <f t="shared" si="158"/>
        <v>138.71346649586127</v>
      </c>
      <c r="F3163" s="9">
        <f t="shared" si="157"/>
        <v>370232466.3281129</v>
      </c>
      <c r="G3163" s="1"/>
      <c r="H3163" s="1"/>
      <c r="I3163" s="1"/>
      <c r="J3163" s="1"/>
      <c r="K3163" s="1"/>
    </row>
    <row r="3164" spans="1:11">
      <c r="A3164" s="9">
        <f t="shared" si="156"/>
        <v>3128.9628000000002</v>
      </c>
      <c r="B3164" s="1">
        <v>52.149380000000001</v>
      </c>
      <c r="C3164" s="1">
        <v>25.149000000000001</v>
      </c>
      <c r="D3164" s="1">
        <v>281</v>
      </c>
      <c r="E3164" s="86">
        <f t="shared" si="158"/>
        <v>140.72319984233349</v>
      </c>
      <c r="F3164" s="9">
        <f t="shared" si="157"/>
        <v>392159560.47927016</v>
      </c>
      <c r="G3164" s="1"/>
      <c r="H3164" s="1"/>
      <c r="I3164" s="1"/>
      <c r="J3164" s="1"/>
      <c r="K3164" s="1"/>
    </row>
    <row r="3165" spans="1:11">
      <c r="A3165" s="9">
        <f t="shared" si="156"/>
        <v>3129.9624000000003</v>
      </c>
      <c r="B3165" s="1">
        <v>52.166040000000002</v>
      </c>
      <c r="C3165" s="1">
        <v>25.366</v>
      </c>
      <c r="D3165" s="1">
        <v>264</v>
      </c>
      <c r="E3165" s="86">
        <f t="shared" si="158"/>
        <v>142.65833831600014</v>
      </c>
      <c r="F3165" s="9">
        <f t="shared" si="157"/>
        <v>414179542.65122902</v>
      </c>
      <c r="G3165" s="1"/>
      <c r="H3165" s="1"/>
      <c r="I3165" s="1"/>
      <c r="J3165" s="1"/>
      <c r="K3165" s="1"/>
    </row>
    <row r="3166" spans="1:11">
      <c r="A3166" s="9">
        <f t="shared" si="156"/>
        <v>3130.962</v>
      </c>
      <c r="B3166" s="1">
        <v>52.182699999999997</v>
      </c>
      <c r="C3166" s="1">
        <v>25.946000000000002</v>
      </c>
      <c r="D3166" s="1">
        <v>231</v>
      </c>
      <c r="E3166" s="86">
        <f t="shared" si="158"/>
        <v>144.45077383015396</v>
      </c>
      <c r="F3166" s="9">
        <f t="shared" si="157"/>
        <v>435391043.54203659</v>
      </c>
      <c r="G3166" s="1"/>
      <c r="H3166" s="1"/>
      <c r="I3166" s="1"/>
      <c r="J3166" s="1"/>
      <c r="K3166" s="1"/>
    </row>
    <row r="3167" spans="1:11">
      <c r="A3167" s="9">
        <f t="shared" si="156"/>
        <v>3131.9627999999998</v>
      </c>
      <c r="B3167" s="1">
        <v>52.199379999999998</v>
      </c>
      <c r="C3167" s="1">
        <v>26.411000000000001</v>
      </c>
      <c r="D3167" s="1">
        <v>238</v>
      </c>
      <c r="E3167" s="86">
        <f t="shared" si="158"/>
        <v>146.18225276629596</v>
      </c>
      <c r="F3167" s="9">
        <f t="shared" si="157"/>
        <v>456644889.31942707</v>
      </c>
      <c r="G3167" s="1"/>
      <c r="H3167" s="1"/>
      <c r="I3167" s="1"/>
      <c r="J3167" s="1"/>
      <c r="K3167" s="1"/>
    </row>
    <row r="3168" spans="1:11">
      <c r="A3168" s="9">
        <f t="shared" si="156"/>
        <v>3132.9623999999999</v>
      </c>
      <c r="B3168" s="1">
        <v>52.21604</v>
      </c>
      <c r="C3168" s="1">
        <v>26.698</v>
      </c>
      <c r="D3168" s="1">
        <v>205</v>
      </c>
      <c r="E3168" s="86">
        <f t="shared" si="158"/>
        <v>147.97131024581165</v>
      </c>
      <c r="F3168" s="9">
        <f t="shared" si="157"/>
        <v>479413299.29893839</v>
      </c>
      <c r="G3168" s="1"/>
      <c r="H3168" s="1"/>
      <c r="I3168" s="1"/>
      <c r="J3168" s="1"/>
      <c r="K3168" s="1"/>
    </row>
    <row r="3169" spans="1:11">
      <c r="A3169" s="9">
        <f t="shared" si="156"/>
        <v>3133.9625999999998</v>
      </c>
      <c r="B3169" s="1">
        <v>52.232709999999997</v>
      </c>
      <c r="C3169" s="1">
        <v>26.65</v>
      </c>
      <c r="D3169" s="1">
        <v>205</v>
      </c>
      <c r="E3169" s="86">
        <f t="shared" si="158"/>
        <v>149.7212094576723</v>
      </c>
      <c r="F3169" s="9">
        <f t="shared" si="157"/>
        <v>502496807.44583595</v>
      </c>
      <c r="G3169" s="1"/>
      <c r="H3169" s="1"/>
      <c r="I3169" s="1"/>
      <c r="J3169" s="1"/>
      <c r="K3169" s="1"/>
    </row>
    <row r="3170" spans="1:11">
      <c r="A3170" s="9">
        <f t="shared" si="156"/>
        <v>3134.9621999999999</v>
      </c>
      <c r="B3170" s="1">
        <v>52.249369999999999</v>
      </c>
      <c r="C3170" s="1">
        <v>26.65</v>
      </c>
      <c r="D3170" s="1">
        <v>175</v>
      </c>
      <c r="E3170" s="86">
        <f t="shared" si="158"/>
        <v>151.34265488400521</v>
      </c>
      <c r="F3170" s="9">
        <f t="shared" si="157"/>
        <v>524620663.93265527</v>
      </c>
      <c r="G3170" s="1"/>
      <c r="H3170" s="1"/>
      <c r="I3170" s="1"/>
      <c r="J3170" s="1"/>
      <c r="K3170" s="1"/>
    </row>
    <row r="3171" spans="1:11">
      <c r="A3171" s="9">
        <f t="shared" si="156"/>
        <v>3135.9623999999999</v>
      </c>
      <c r="B3171" s="1">
        <v>52.266039999999997</v>
      </c>
      <c r="C3171" s="1">
        <v>26.698</v>
      </c>
      <c r="D3171" s="1">
        <v>195</v>
      </c>
      <c r="E3171" s="86">
        <f t="shared" si="158"/>
        <v>152.85783527754327</v>
      </c>
      <c r="F3171" s="9">
        <f t="shared" si="157"/>
        <v>545947422.33019185</v>
      </c>
      <c r="G3171" s="1"/>
      <c r="H3171" s="1"/>
      <c r="I3171" s="1"/>
      <c r="J3171" s="1"/>
      <c r="K3171" s="1"/>
    </row>
    <row r="3172" spans="1:11">
      <c r="A3172" s="9">
        <f t="shared" si="156"/>
        <v>3136.9626000000003</v>
      </c>
      <c r="B3172" s="1">
        <v>52.282710000000002</v>
      </c>
      <c r="C3172" s="1">
        <v>27.091000000000001</v>
      </c>
      <c r="D3172" s="1">
        <v>193</v>
      </c>
      <c r="E3172" s="86">
        <f t="shared" si="158"/>
        <v>154.33030948696302</v>
      </c>
      <c r="F3172" s="9">
        <f t="shared" si="157"/>
        <v>567289713.11742055</v>
      </c>
      <c r="G3172" s="1"/>
      <c r="H3172" s="1"/>
      <c r="I3172" s="1"/>
      <c r="J3172" s="1"/>
      <c r="K3172" s="1"/>
    </row>
    <row r="3173" spans="1:11">
      <c r="A3173" s="9">
        <f t="shared" ref="A3173:A3236" si="159">B3173*60</f>
        <v>3137.9622000000004</v>
      </c>
      <c r="B3173" s="1">
        <v>52.299370000000003</v>
      </c>
      <c r="C3173" s="1">
        <v>27.241</v>
      </c>
      <c r="D3173" s="1">
        <v>189</v>
      </c>
      <c r="E3173" s="86">
        <f t="shared" si="158"/>
        <v>156.2710549110428</v>
      </c>
      <c r="F3173" s="9">
        <f t="shared" ref="F3173:F3236" si="160">E3173^4</f>
        <v>596367785.14395452</v>
      </c>
      <c r="G3173" s="1"/>
      <c r="H3173" s="1"/>
      <c r="I3173" s="1"/>
      <c r="J3173" s="1"/>
      <c r="K3173" s="1"/>
    </row>
    <row r="3174" spans="1:11">
      <c r="A3174" s="9">
        <f t="shared" si="159"/>
        <v>3138.9623999999999</v>
      </c>
      <c r="B3174" s="1">
        <v>52.316040000000001</v>
      </c>
      <c r="C3174" s="1">
        <v>27.547000000000001</v>
      </c>
      <c r="D3174" s="1">
        <v>209</v>
      </c>
      <c r="E3174" s="86">
        <f t="shared" si="158"/>
        <v>158.68097376403949</v>
      </c>
      <c r="F3174" s="9">
        <f t="shared" si="160"/>
        <v>634014846.37318051</v>
      </c>
      <c r="G3174" s="1"/>
      <c r="H3174" s="1"/>
      <c r="I3174" s="1"/>
      <c r="J3174" s="1"/>
      <c r="K3174" s="1"/>
    </row>
    <row r="3175" spans="1:11">
      <c r="A3175" s="9">
        <f t="shared" si="159"/>
        <v>3139.9625999999998</v>
      </c>
      <c r="B3175" s="1">
        <v>52.332709999999999</v>
      </c>
      <c r="C3175" s="1">
        <v>27.702000000000002</v>
      </c>
      <c r="D3175" s="1">
        <v>179</v>
      </c>
      <c r="E3175" s="86">
        <f t="shared" si="158"/>
        <v>160.76705270526722</v>
      </c>
      <c r="F3175" s="9">
        <f t="shared" si="160"/>
        <v>668018054.31748521</v>
      </c>
      <c r="G3175" s="1"/>
      <c r="H3175" s="1"/>
      <c r="I3175" s="1"/>
      <c r="J3175" s="1"/>
      <c r="K3175" s="1"/>
    </row>
    <row r="3176" spans="1:11">
      <c r="A3176" s="9">
        <f t="shared" si="159"/>
        <v>3140.9621999999999</v>
      </c>
      <c r="B3176" s="1">
        <v>52.34937</v>
      </c>
      <c r="C3176" s="1">
        <v>27.754000000000001</v>
      </c>
      <c r="D3176" s="1">
        <v>174</v>
      </c>
      <c r="E3176" s="86">
        <f t="shared" si="158"/>
        <v>162.61881788178513</v>
      </c>
      <c r="F3176" s="9">
        <f t="shared" si="160"/>
        <v>699331674.47346509</v>
      </c>
      <c r="G3176" s="1"/>
      <c r="H3176" s="1"/>
      <c r="I3176" s="1"/>
      <c r="J3176" s="1"/>
      <c r="K3176" s="1"/>
    </row>
    <row r="3177" spans="1:11">
      <c r="A3177" s="9">
        <f t="shared" si="159"/>
        <v>3141.9623999999999</v>
      </c>
      <c r="B3177" s="1">
        <v>52.366039999999998</v>
      </c>
      <c r="C3177" s="1">
        <v>27.65</v>
      </c>
      <c r="D3177" s="1">
        <v>171</v>
      </c>
      <c r="E3177" s="86">
        <f t="shared" si="158"/>
        <v>164.2789088139555</v>
      </c>
      <c r="F3177" s="9">
        <f t="shared" si="160"/>
        <v>728328388.336169</v>
      </c>
      <c r="G3177" s="1"/>
      <c r="H3177" s="1"/>
      <c r="I3177" s="1"/>
      <c r="J3177" s="1"/>
      <c r="K3177" s="1"/>
    </row>
    <row r="3178" spans="1:11">
      <c r="A3178" s="9">
        <f t="shared" si="159"/>
        <v>3142.9626000000003</v>
      </c>
      <c r="B3178" s="1">
        <v>52.382710000000003</v>
      </c>
      <c r="C3178" s="1">
        <v>27.754000000000001</v>
      </c>
      <c r="D3178" s="1">
        <v>177</v>
      </c>
      <c r="E3178" s="86">
        <f t="shared" si="158"/>
        <v>165.80206967442047</v>
      </c>
      <c r="F3178" s="9">
        <f t="shared" si="160"/>
        <v>755718040.53798652</v>
      </c>
      <c r="G3178" s="1"/>
      <c r="H3178" s="1"/>
      <c r="I3178" s="1"/>
      <c r="J3178" s="1"/>
      <c r="K3178" s="1"/>
    </row>
    <row r="3179" spans="1:11">
      <c r="A3179" s="9">
        <f t="shared" si="159"/>
        <v>3143.9621999999999</v>
      </c>
      <c r="B3179" s="1">
        <v>52.399369999999998</v>
      </c>
      <c r="C3179" s="1">
        <v>27.806999999999999</v>
      </c>
      <c r="D3179" s="1">
        <v>198</v>
      </c>
      <c r="E3179" s="86">
        <f t="shared" si="158"/>
        <v>167.32806431484966</v>
      </c>
      <c r="F3179" s="9">
        <f t="shared" si="160"/>
        <v>783926143.75132775</v>
      </c>
      <c r="G3179" s="1"/>
      <c r="H3179" s="1"/>
      <c r="I3179" s="1"/>
      <c r="J3179" s="1"/>
      <c r="K3179" s="1"/>
    </row>
    <row r="3180" spans="1:11">
      <c r="A3180" s="9">
        <f t="shared" si="159"/>
        <v>3144.9624000000003</v>
      </c>
      <c r="B3180" s="1">
        <v>52.416040000000002</v>
      </c>
      <c r="C3180" s="1">
        <v>27.65</v>
      </c>
      <c r="D3180" s="1">
        <v>189</v>
      </c>
      <c r="E3180" s="86">
        <f t="shared" si="158"/>
        <v>168.86898244447661</v>
      </c>
      <c r="F3180" s="9">
        <f t="shared" si="160"/>
        <v>813204074.21552575</v>
      </c>
      <c r="G3180" s="1"/>
      <c r="H3180" s="1"/>
      <c r="I3180" s="1"/>
      <c r="J3180" s="1"/>
      <c r="K3180" s="1"/>
    </row>
    <row r="3181" spans="1:11">
      <c r="A3181" s="9">
        <f t="shared" si="159"/>
        <v>3145.962</v>
      </c>
      <c r="B3181" s="1">
        <v>52.432699999999997</v>
      </c>
      <c r="C3181" s="1">
        <v>27.702000000000002</v>
      </c>
      <c r="D3181" s="1">
        <v>177</v>
      </c>
      <c r="E3181" s="86">
        <f t="shared" si="158"/>
        <v>170.20521456413226</v>
      </c>
      <c r="F3181" s="9">
        <f t="shared" si="160"/>
        <v>839250184.89000523</v>
      </c>
      <c r="G3181" s="1"/>
      <c r="H3181" s="1"/>
      <c r="I3181" s="1"/>
      <c r="J3181" s="1"/>
      <c r="K3181" s="1"/>
    </row>
    <row r="3182" spans="1:11">
      <c r="A3182" s="9">
        <f t="shared" si="159"/>
        <v>3146.9627999999998</v>
      </c>
      <c r="B3182" s="1">
        <v>52.449379999999998</v>
      </c>
      <c r="C3182" s="1">
        <v>27.911999999999999</v>
      </c>
      <c r="D3182" s="1">
        <v>170</v>
      </c>
      <c r="E3182" s="86">
        <f t="shared" si="158"/>
        <v>171.56173652073747</v>
      </c>
      <c r="F3182" s="9">
        <f t="shared" si="160"/>
        <v>866326768.4823693</v>
      </c>
      <c r="G3182" s="1"/>
      <c r="H3182" s="1"/>
      <c r="I3182" s="1"/>
      <c r="J3182" s="1"/>
      <c r="K3182" s="1"/>
    </row>
    <row r="3183" spans="1:11">
      <c r="A3183" s="9">
        <f t="shared" si="159"/>
        <v>3147.9623999999999</v>
      </c>
      <c r="B3183" s="1">
        <v>52.46604</v>
      </c>
      <c r="C3183" s="1">
        <v>27.597999999999999</v>
      </c>
      <c r="D3183" s="1">
        <v>192</v>
      </c>
      <c r="E3183" s="86">
        <f t="shared" si="158"/>
        <v>172.9492952499115</v>
      </c>
      <c r="F3183" s="9">
        <f t="shared" si="160"/>
        <v>894695363.20341015</v>
      </c>
      <c r="G3183" s="1"/>
      <c r="H3183" s="1"/>
      <c r="I3183" s="1"/>
      <c r="J3183" s="1"/>
      <c r="K3183" s="1"/>
    </row>
    <row r="3184" spans="1:11">
      <c r="A3184" s="9">
        <f t="shared" si="159"/>
        <v>3148.962</v>
      </c>
      <c r="B3184" s="1">
        <v>52.482700000000001</v>
      </c>
      <c r="C3184" s="1">
        <v>27.859000000000002</v>
      </c>
      <c r="D3184" s="1">
        <v>183</v>
      </c>
      <c r="E3184" s="86">
        <f t="shared" si="158"/>
        <v>174.36858023068754</v>
      </c>
      <c r="F3184" s="9">
        <f t="shared" si="160"/>
        <v>924427647.0928694</v>
      </c>
      <c r="G3184" s="1"/>
      <c r="H3184" s="1"/>
      <c r="I3184" s="1"/>
      <c r="J3184" s="1"/>
      <c r="K3184" s="1"/>
    </row>
    <row r="3185" spans="1:11">
      <c r="A3185" s="9">
        <f t="shared" si="159"/>
        <v>3149.9621999999999</v>
      </c>
      <c r="B3185" s="1">
        <v>52.499369999999999</v>
      </c>
      <c r="C3185" s="1">
        <v>27.965</v>
      </c>
      <c r="D3185" s="1">
        <v>160</v>
      </c>
      <c r="E3185" s="86">
        <f t="shared" si="158"/>
        <v>175.74945867448082</v>
      </c>
      <c r="F3185" s="9">
        <f t="shared" si="160"/>
        <v>954060650.54919553</v>
      </c>
      <c r="G3185" s="1"/>
      <c r="H3185" s="1"/>
      <c r="I3185" s="1"/>
      <c r="J3185" s="1"/>
      <c r="K3185" s="1"/>
    </row>
    <row r="3186" spans="1:11">
      <c r="A3186" s="9">
        <f t="shared" si="159"/>
        <v>3150.9623999999999</v>
      </c>
      <c r="B3186" s="1">
        <v>52.516039999999997</v>
      </c>
      <c r="C3186" s="1">
        <v>28.071000000000002</v>
      </c>
      <c r="D3186" s="1">
        <v>147</v>
      </c>
      <c r="E3186" s="86">
        <f t="shared" si="158"/>
        <v>177.11950031490537</v>
      </c>
      <c r="F3186" s="9">
        <f t="shared" si="160"/>
        <v>984159554.89716387</v>
      </c>
      <c r="G3186" s="1"/>
      <c r="H3186" s="1"/>
      <c r="I3186" s="1"/>
      <c r="J3186" s="1"/>
      <c r="K3186" s="1"/>
    </row>
    <row r="3187" spans="1:11">
      <c r="A3187" s="9">
        <f t="shared" si="159"/>
        <v>3151.962</v>
      </c>
      <c r="B3187" s="1">
        <v>52.532699999999998</v>
      </c>
      <c r="C3187" s="1">
        <v>28.018000000000001</v>
      </c>
      <c r="D3187" s="1">
        <v>152</v>
      </c>
      <c r="E3187" s="86">
        <f t="shared" si="158"/>
        <v>178.45184644452803</v>
      </c>
      <c r="F3187" s="9">
        <f t="shared" si="160"/>
        <v>1014107941.9044795</v>
      </c>
      <c r="G3187" s="1"/>
      <c r="H3187" s="1"/>
      <c r="I3187" s="1"/>
      <c r="J3187" s="1"/>
      <c r="K3187" s="1"/>
    </row>
    <row r="3188" spans="1:11">
      <c r="A3188" s="9">
        <f t="shared" si="159"/>
        <v>3152.9622000000004</v>
      </c>
      <c r="B3188" s="1">
        <v>52.549370000000003</v>
      </c>
      <c r="C3188" s="1">
        <v>27.806999999999999</v>
      </c>
      <c r="D3188" s="1">
        <v>175</v>
      </c>
      <c r="E3188" s="86">
        <f t="shared" si="158"/>
        <v>179.58324287187202</v>
      </c>
      <c r="F3188" s="9">
        <f t="shared" si="160"/>
        <v>1040071602.2842813</v>
      </c>
      <c r="G3188" s="1"/>
      <c r="H3188" s="1"/>
      <c r="I3188" s="1"/>
      <c r="J3188" s="1"/>
      <c r="K3188" s="1"/>
    </row>
    <row r="3189" spans="1:11">
      <c r="A3189" s="9">
        <f t="shared" si="159"/>
        <v>3153.9623999999999</v>
      </c>
      <c r="B3189" s="1">
        <v>52.566040000000001</v>
      </c>
      <c r="C3189" s="1">
        <v>27.702000000000002</v>
      </c>
      <c r="D3189" s="1">
        <v>177</v>
      </c>
      <c r="E3189" s="86">
        <f t="shared" si="158"/>
        <v>180.30760880480494</v>
      </c>
      <c r="F3189" s="9">
        <f t="shared" si="160"/>
        <v>1056954313.9099962</v>
      </c>
      <c r="G3189" s="1"/>
      <c r="H3189" s="1"/>
      <c r="I3189" s="1"/>
      <c r="J3189" s="1"/>
      <c r="K3189" s="1"/>
    </row>
    <row r="3190" spans="1:11">
      <c r="A3190" s="9">
        <f t="shared" si="159"/>
        <v>3154.962</v>
      </c>
      <c r="B3190" s="1">
        <v>52.582700000000003</v>
      </c>
      <c r="C3190" s="1">
        <v>27.702000000000002</v>
      </c>
      <c r="D3190" s="1">
        <v>145</v>
      </c>
      <c r="E3190" s="86">
        <f t="shared" si="158"/>
        <v>180.61010043520457</v>
      </c>
      <c r="F3190" s="9">
        <f t="shared" si="160"/>
        <v>1064064946.6600362</v>
      </c>
      <c r="G3190" s="1"/>
      <c r="H3190" s="1"/>
      <c r="I3190" s="1"/>
      <c r="J3190" s="1"/>
      <c r="K3190" s="1"/>
    </row>
    <row r="3191" spans="1:11">
      <c r="A3191" s="9">
        <f t="shared" si="159"/>
        <v>3155.9621999999999</v>
      </c>
      <c r="B3191" s="1">
        <v>52.59937</v>
      </c>
      <c r="C3191" s="1">
        <v>27.702000000000002</v>
      </c>
      <c r="D3191" s="1">
        <v>145</v>
      </c>
      <c r="E3191" s="86">
        <f t="shared" si="158"/>
        <v>180.62470809403499</v>
      </c>
      <c r="F3191" s="9">
        <f t="shared" si="160"/>
        <v>1064409232.6884358</v>
      </c>
      <c r="G3191" s="1"/>
      <c r="H3191" s="1"/>
      <c r="I3191" s="1"/>
      <c r="J3191" s="1"/>
      <c r="K3191" s="1"/>
    </row>
    <row r="3192" spans="1:11">
      <c r="A3192" s="9">
        <f t="shared" si="159"/>
        <v>3156.9623999999999</v>
      </c>
      <c r="B3192" s="1">
        <v>52.616039999999998</v>
      </c>
      <c r="C3192" s="1">
        <v>27.597999999999999</v>
      </c>
      <c r="D3192" s="1">
        <v>179</v>
      </c>
      <c r="E3192" s="86">
        <f t="shared" si="158"/>
        <v>180.45665362526307</v>
      </c>
      <c r="F3192" s="9">
        <f t="shared" si="160"/>
        <v>1060453423.1016675</v>
      </c>
      <c r="G3192" s="1"/>
      <c r="H3192" s="1"/>
      <c r="I3192" s="1"/>
      <c r="J3192" s="1"/>
      <c r="K3192" s="1"/>
    </row>
    <row r="3193" spans="1:11">
      <c r="A3193" s="9">
        <f t="shared" si="159"/>
        <v>3157.962</v>
      </c>
      <c r="B3193" s="1">
        <v>52.6327</v>
      </c>
      <c r="C3193" s="1">
        <v>27.65</v>
      </c>
      <c r="D3193" s="1">
        <v>150</v>
      </c>
      <c r="E3193" s="86">
        <f t="shared" si="158"/>
        <v>180.13229565408898</v>
      </c>
      <c r="F3193" s="9">
        <f t="shared" si="160"/>
        <v>1052849597.1020567</v>
      </c>
      <c r="G3193" s="1"/>
      <c r="H3193" s="1"/>
      <c r="I3193" s="1"/>
      <c r="J3193" s="1"/>
      <c r="K3193" s="1"/>
    </row>
    <row r="3194" spans="1:11">
      <c r="A3194" s="9">
        <f t="shared" si="159"/>
        <v>3158.9621999999999</v>
      </c>
      <c r="B3194" s="1">
        <v>52.649369999999998</v>
      </c>
      <c r="C3194" s="1">
        <v>27.702000000000002</v>
      </c>
      <c r="D3194" s="1">
        <v>143</v>
      </c>
      <c r="E3194" s="86">
        <f t="shared" si="158"/>
        <v>179.6421190653129</v>
      </c>
      <c r="F3194" s="9">
        <f t="shared" si="160"/>
        <v>1041436219.0810287</v>
      </c>
      <c r="G3194" s="1"/>
      <c r="H3194" s="1"/>
      <c r="I3194" s="1"/>
      <c r="J3194" s="1"/>
      <c r="K3194" s="1"/>
    </row>
    <row r="3195" spans="1:11">
      <c r="A3195" s="9">
        <f t="shared" si="159"/>
        <v>3159.9618</v>
      </c>
      <c r="B3195" s="1">
        <v>52.666029999999999</v>
      </c>
      <c r="C3195" s="1">
        <v>27.754000000000001</v>
      </c>
      <c r="D3195" s="1">
        <v>133</v>
      </c>
      <c r="E3195" s="86">
        <f t="shared" si="158"/>
        <v>179.06041759875038</v>
      </c>
      <c r="F3195" s="9">
        <f t="shared" si="160"/>
        <v>1028012444.5524468</v>
      </c>
      <c r="G3195" s="1"/>
      <c r="H3195" s="1"/>
      <c r="I3195" s="1"/>
      <c r="J3195" s="1"/>
      <c r="K3195" s="1"/>
    </row>
    <row r="3196" spans="1:11">
      <c r="A3196" s="9">
        <f t="shared" si="159"/>
        <v>3160.962</v>
      </c>
      <c r="B3196" s="1">
        <v>52.682699999999997</v>
      </c>
      <c r="C3196" s="1">
        <v>27.754000000000001</v>
      </c>
      <c r="D3196" s="1">
        <v>143</v>
      </c>
      <c r="E3196" s="86">
        <f t="shared" si="158"/>
        <v>178.36346239884651</v>
      </c>
      <c r="F3196" s="9">
        <f t="shared" si="160"/>
        <v>1012100355.0403625</v>
      </c>
      <c r="G3196" s="1"/>
      <c r="H3196" s="1"/>
      <c r="I3196" s="1"/>
      <c r="J3196" s="1"/>
      <c r="K3196" s="1"/>
    </row>
    <row r="3197" spans="1:11">
      <c r="A3197" s="9">
        <f t="shared" si="159"/>
        <v>3161.9627999999998</v>
      </c>
      <c r="B3197" s="1">
        <v>52.699379999999998</v>
      </c>
      <c r="C3197" s="1">
        <v>27.859000000000002</v>
      </c>
      <c r="D3197" s="1">
        <v>154</v>
      </c>
      <c r="E3197" s="86">
        <f t="shared" ref="E3197:E3260" si="161">(AVERAGE(D3173:D3197)-E3196)*(2/(1+25))+E3196</f>
        <v>177.60011913739677</v>
      </c>
      <c r="F3197" s="9">
        <f t="shared" si="160"/>
        <v>994885293.44366241</v>
      </c>
      <c r="G3197" s="1"/>
      <c r="H3197" s="1"/>
      <c r="I3197" s="1"/>
      <c r="J3197" s="1"/>
      <c r="K3197" s="1"/>
    </row>
    <row r="3198" spans="1:11">
      <c r="A3198" s="9">
        <f t="shared" si="159"/>
        <v>3162.9618</v>
      </c>
      <c r="B3198" s="1">
        <v>52.716030000000003</v>
      </c>
      <c r="C3198" s="1">
        <v>28.018000000000001</v>
      </c>
      <c r="D3198" s="1">
        <v>155</v>
      </c>
      <c r="E3198" s="86">
        <f t="shared" si="161"/>
        <v>176.79087920375088</v>
      </c>
      <c r="F3198" s="9">
        <f t="shared" si="160"/>
        <v>976875960.75212264</v>
      </c>
      <c r="G3198" s="1"/>
      <c r="H3198" s="1"/>
      <c r="I3198" s="1"/>
      <c r="J3198" s="1"/>
      <c r="K3198" s="1"/>
    </row>
    <row r="3199" spans="1:11">
      <c r="A3199" s="9">
        <f t="shared" si="159"/>
        <v>3163.962</v>
      </c>
      <c r="B3199" s="1">
        <v>52.732700000000001</v>
      </c>
      <c r="C3199" s="1">
        <v>28.125</v>
      </c>
      <c r="D3199" s="1">
        <v>132</v>
      </c>
      <c r="E3199" s="86">
        <f t="shared" si="161"/>
        <v>175.80696541884697</v>
      </c>
      <c r="F3199" s="9">
        <f t="shared" si="160"/>
        <v>955309971.18200338</v>
      </c>
      <c r="G3199" s="1"/>
      <c r="H3199" s="1"/>
      <c r="I3199" s="1"/>
      <c r="J3199" s="1"/>
      <c r="K3199" s="1"/>
    </row>
    <row r="3200" spans="1:11">
      <c r="A3200" s="9">
        <f t="shared" si="159"/>
        <v>3164.9621999999999</v>
      </c>
      <c r="B3200" s="1">
        <v>52.749369999999999</v>
      </c>
      <c r="C3200" s="1">
        <v>28.071000000000002</v>
      </c>
      <c r="D3200" s="1">
        <v>145</v>
      </c>
      <c r="E3200" s="86">
        <f t="shared" si="161"/>
        <v>174.79412192508951</v>
      </c>
      <c r="F3200" s="9">
        <f t="shared" si="160"/>
        <v>933484896.04988348</v>
      </c>
      <c r="G3200" s="1"/>
      <c r="H3200" s="1"/>
      <c r="I3200" s="1"/>
      <c r="J3200" s="1"/>
      <c r="K3200" s="1"/>
    </row>
    <row r="3201" spans="1:11">
      <c r="A3201" s="9">
        <f t="shared" si="159"/>
        <v>3165.9618</v>
      </c>
      <c r="B3201" s="1">
        <v>52.766030000000001</v>
      </c>
      <c r="C3201" s="1">
        <v>27.911999999999999</v>
      </c>
      <c r="D3201" s="1">
        <v>168</v>
      </c>
      <c r="E3201" s="86">
        <f t="shared" si="161"/>
        <v>173.84072793085187</v>
      </c>
      <c r="F3201" s="9">
        <f t="shared" si="160"/>
        <v>913284585.03264701</v>
      </c>
      <c r="G3201" s="1"/>
      <c r="H3201" s="1"/>
      <c r="I3201" s="1"/>
      <c r="J3201" s="1"/>
      <c r="K3201" s="1"/>
    </row>
    <row r="3202" spans="1:11">
      <c r="A3202" s="9">
        <f t="shared" si="159"/>
        <v>3166.962</v>
      </c>
      <c r="B3202" s="1">
        <v>52.782699999999998</v>
      </c>
      <c r="C3202" s="1">
        <v>27.806999999999999</v>
      </c>
      <c r="D3202" s="1">
        <v>180</v>
      </c>
      <c r="E3202" s="86">
        <f t="shared" si="161"/>
        <v>172.98836424386326</v>
      </c>
      <c r="F3202" s="9">
        <f t="shared" si="160"/>
        <v>895504078.70215285</v>
      </c>
      <c r="G3202" s="1"/>
      <c r="H3202" s="1"/>
      <c r="I3202" s="1"/>
      <c r="J3202" s="1"/>
      <c r="K3202" s="1"/>
    </row>
    <row r="3203" spans="1:11">
      <c r="A3203" s="9">
        <f t="shared" si="159"/>
        <v>3167.9622000000004</v>
      </c>
      <c r="B3203" s="1">
        <v>52.799370000000003</v>
      </c>
      <c r="C3203" s="1">
        <v>27.859000000000002</v>
      </c>
      <c r="D3203" s="1">
        <v>191</v>
      </c>
      <c r="E3203" s="86">
        <f t="shared" si="161"/>
        <v>172.24464391741225</v>
      </c>
      <c r="F3203" s="9">
        <f t="shared" si="160"/>
        <v>880203121.2155441</v>
      </c>
      <c r="G3203" s="1"/>
      <c r="H3203" s="1"/>
      <c r="I3203" s="1"/>
      <c r="J3203" s="1"/>
      <c r="K3203" s="1"/>
    </row>
    <row r="3204" spans="1:11">
      <c r="A3204" s="9">
        <f t="shared" si="159"/>
        <v>3168.9618</v>
      </c>
      <c r="B3204" s="1">
        <v>52.816029999999998</v>
      </c>
      <c r="C3204" s="1">
        <v>28.071000000000002</v>
      </c>
      <c r="D3204" s="1">
        <v>176</v>
      </c>
      <c r="E3204" s="86">
        <f t="shared" si="161"/>
        <v>171.49044053914977</v>
      </c>
      <c r="F3204" s="9">
        <f t="shared" si="160"/>
        <v>864887586.82548916</v>
      </c>
      <c r="G3204" s="1"/>
      <c r="H3204" s="1"/>
      <c r="I3204" s="1"/>
      <c r="J3204" s="1"/>
      <c r="K3204" s="1"/>
    </row>
    <row r="3205" spans="1:11">
      <c r="A3205" s="9">
        <f t="shared" si="159"/>
        <v>3169.962</v>
      </c>
      <c r="B3205" s="1">
        <v>52.832700000000003</v>
      </c>
      <c r="C3205" s="1">
        <v>28.178999999999998</v>
      </c>
      <c r="D3205" s="1">
        <v>167</v>
      </c>
      <c r="E3205" s="86">
        <f t="shared" si="161"/>
        <v>170.7265604976767</v>
      </c>
      <c r="F3205" s="9">
        <f t="shared" si="160"/>
        <v>849580164.1422087</v>
      </c>
      <c r="G3205" s="1"/>
      <c r="H3205" s="1"/>
      <c r="I3205" s="1"/>
      <c r="J3205" s="1"/>
      <c r="K3205" s="1"/>
    </row>
    <row r="3206" spans="1:11">
      <c r="A3206" s="9">
        <f t="shared" si="159"/>
        <v>3170.9621999999999</v>
      </c>
      <c r="B3206" s="1">
        <v>52.84937</v>
      </c>
      <c r="C3206" s="1">
        <v>28.396000000000001</v>
      </c>
      <c r="D3206" s="1">
        <v>181</v>
      </c>
      <c r="E3206" s="86">
        <f t="shared" si="161"/>
        <v>170.03374815170156</v>
      </c>
      <c r="F3206" s="9">
        <f t="shared" si="160"/>
        <v>835873416.1951822</v>
      </c>
      <c r="G3206" s="1"/>
      <c r="H3206" s="1"/>
      <c r="I3206" s="1"/>
      <c r="J3206" s="1"/>
      <c r="K3206" s="1"/>
    </row>
    <row r="3207" spans="1:11">
      <c r="A3207" s="9">
        <f t="shared" si="159"/>
        <v>3171.9618</v>
      </c>
      <c r="B3207" s="1">
        <v>52.866030000000002</v>
      </c>
      <c r="C3207" s="1">
        <v>28.125</v>
      </c>
      <c r="D3207" s="1">
        <v>166</v>
      </c>
      <c r="E3207" s="86">
        <f t="shared" si="161"/>
        <v>169.38192137080145</v>
      </c>
      <c r="F3207" s="9">
        <f t="shared" si="160"/>
        <v>823129600.83858931</v>
      </c>
      <c r="G3207" s="1"/>
      <c r="H3207" s="1"/>
      <c r="I3207" s="1"/>
      <c r="J3207" s="1"/>
      <c r="K3207" s="1"/>
    </row>
    <row r="3208" spans="1:11">
      <c r="A3208" s="9">
        <f t="shared" si="159"/>
        <v>3172.962</v>
      </c>
      <c r="B3208" s="1">
        <v>52.8827</v>
      </c>
      <c r="C3208" s="1">
        <v>28.071000000000002</v>
      </c>
      <c r="D3208" s="1">
        <v>166</v>
      </c>
      <c r="E3208" s="86">
        <f t="shared" si="161"/>
        <v>168.70023511150904</v>
      </c>
      <c r="F3208" s="9">
        <f t="shared" si="160"/>
        <v>809958470.12774646</v>
      </c>
      <c r="G3208" s="1"/>
      <c r="H3208" s="1"/>
      <c r="I3208" s="1"/>
      <c r="J3208" s="1"/>
      <c r="K3208" s="1"/>
    </row>
    <row r="3209" spans="1:11">
      <c r="A3209" s="9">
        <f t="shared" si="159"/>
        <v>3173.9616000000001</v>
      </c>
      <c r="B3209" s="1">
        <v>52.899360000000001</v>
      </c>
      <c r="C3209" s="1">
        <v>27.754000000000001</v>
      </c>
      <c r="D3209" s="1">
        <v>169</v>
      </c>
      <c r="E3209" s="86">
        <f t="shared" si="161"/>
        <v>168.02790933370065</v>
      </c>
      <c r="F3209" s="9">
        <f t="shared" si="160"/>
        <v>797123651.0809797</v>
      </c>
      <c r="G3209" s="1"/>
      <c r="H3209" s="1"/>
      <c r="I3209" s="1"/>
      <c r="J3209" s="1"/>
      <c r="K3209" s="1"/>
    </row>
    <row r="3210" spans="1:11">
      <c r="A3210" s="9">
        <f t="shared" si="159"/>
        <v>3174.9618</v>
      </c>
      <c r="B3210" s="1">
        <v>52.916029999999999</v>
      </c>
      <c r="C3210" s="1">
        <v>27.911999999999999</v>
      </c>
      <c r="D3210" s="1">
        <v>175</v>
      </c>
      <c r="E3210" s="86">
        <f t="shared" si="161"/>
        <v>167.45345476956982</v>
      </c>
      <c r="F3210" s="9">
        <f t="shared" si="160"/>
        <v>786278585.99490464</v>
      </c>
      <c r="G3210" s="1"/>
      <c r="H3210" s="1"/>
      <c r="I3210" s="1"/>
      <c r="J3210" s="1"/>
      <c r="K3210" s="1"/>
    </row>
    <row r="3211" spans="1:11">
      <c r="A3211" s="9">
        <f t="shared" si="159"/>
        <v>3175.962</v>
      </c>
      <c r="B3211" s="1">
        <v>52.932699999999997</v>
      </c>
      <c r="C3211" s="1">
        <v>27.806999999999999</v>
      </c>
      <c r="D3211" s="1">
        <v>164</v>
      </c>
      <c r="E3211" s="86">
        <f t="shared" si="161"/>
        <v>166.97549671037214</v>
      </c>
      <c r="F3211" s="9">
        <f t="shared" si="160"/>
        <v>777339928.80010068</v>
      </c>
      <c r="G3211" s="1"/>
      <c r="H3211" s="1"/>
      <c r="I3211" s="1"/>
      <c r="J3211" s="1"/>
      <c r="K3211" s="1"/>
    </row>
    <row r="3212" spans="1:11">
      <c r="A3212" s="9">
        <f t="shared" si="159"/>
        <v>3176.9616000000001</v>
      </c>
      <c r="B3212" s="1">
        <v>52.949359999999999</v>
      </c>
      <c r="C3212" s="1">
        <v>27.806999999999999</v>
      </c>
      <c r="D3212" s="1">
        <v>167</v>
      </c>
      <c r="E3212" s="86">
        <f t="shared" si="161"/>
        <v>166.58045850188196</v>
      </c>
      <c r="F3212" s="9">
        <f t="shared" si="160"/>
        <v>770009728.98980248</v>
      </c>
      <c r="G3212" s="1"/>
      <c r="H3212" s="1"/>
      <c r="I3212" s="1"/>
      <c r="J3212" s="1"/>
      <c r="K3212" s="1"/>
    </row>
    <row r="3213" spans="1:11">
      <c r="A3213" s="9">
        <f t="shared" si="159"/>
        <v>3177.9618</v>
      </c>
      <c r="B3213" s="1">
        <v>52.966030000000003</v>
      </c>
      <c r="C3213" s="1">
        <v>27.702000000000002</v>
      </c>
      <c r="D3213" s="1">
        <v>166</v>
      </c>
      <c r="E3213" s="86">
        <f t="shared" si="161"/>
        <v>166.18811554019874</v>
      </c>
      <c r="F3213" s="9">
        <f t="shared" si="160"/>
        <v>762780975.89423192</v>
      </c>
      <c r="G3213" s="1"/>
      <c r="H3213" s="1"/>
      <c r="I3213" s="1"/>
      <c r="J3213" s="1"/>
      <c r="K3213" s="1"/>
    </row>
    <row r="3214" spans="1:11">
      <c r="A3214" s="9">
        <f t="shared" si="159"/>
        <v>3178.962</v>
      </c>
      <c r="B3214" s="1">
        <v>52.982700000000001</v>
      </c>
      <c r="C3214" s="1">
        <v>27.859000000000002</v>
      </c>
      <c r="D3214" s="1">
        <v>157</v>
      </c>
      <c r="E3214" s="86">
        <f t="shared" si="161"/>
        <v>165.76441434479884</v>
      </c>
      <c r="F3214" s="9">
        <f t="shared" si="160"/>
        <v>755031749.48756385</v>
      </c>
      <c r="G3214" s="1"/>
      <c r="H3214" s="1"/>
      <c r="I3214" s="1"/>
      <c r="J3214" s="1"/>
      <c r="K3214" s="1"/>
    </row>
    <row r="3215" spans="1:11">
      <c r="A3215" s="9">
        <f t="shared" si="159"/>
        <v>3179.9616000000001</v>
      </c>
      <c r="B3215" s="1">
        <v>52.999360000000003</v>
      </c>
      <c r="C3215" s="1">
        <v>27.754000000000001</v>
      </c>
      <c r="D3215" s="1">
        <v>156</v>
      </c>
      <c r="E3215" s="86">
        <f t="shared" si="161"/>
        <v>165.40715170289124</v>
      </c>
      <c r="F3215" s="9">
        <f t="shared" si="160"/>
        <v>748543653.88666356</v>
      </c>
      <c r="G3215" s="1"/>
      <c r="H3215" s="1"/>
      <c r="I3215" s="1"/>
      <c r="J3215" s="1"/>
      <c r="K3215" s="1"/>
    </row>
    <row r="3216" spans="1:11">
      <c r="A3216" s="9">
        <f t="shared" si="159"/>
        <v>3180.9618</v>
      </c>
      <c r="B3216" s="1">
        <v>53.016030000000001</v>
      </c>
      <c r="C3216" s="1">
        <v>27.393000000000001</v>
      </c>
      <c r="D3216" s="1">
        <v>139</v>
      </c>
      <c r="E3216" s="86">
        <f t="shared" si="161"/>
        <v>165.0589092642073</v>
      </c>
      <c r="F3216" s="9">
        <f t="shared" si="160"/>
        <v>742259703.12258196</v>
      </c>
      <c r="G3216" s="1"/>
      <c r="H3216" s="1"/>
      <c r="I3216" s="1"/>
      <c r="J3216" s="1"/>
      <c r="K3216" s="1"/>
    </row>
    <row r="3217" spans="1:11">
      <c r="A3217" s="9">
        <f t="shared" si="159"/>
        <v>3181.962</v>
      </c>
      <c r="B3217" s="1">
        <v>53.032699999999998</v>
      </c>
      <c r="C3217" s="1">
        <v>26.992000000000001</v>
      </c>
      <c r="D3217" s="1">
        <v>159</v>
      </c>
      <c r="E3217" s="86">
        <f t="shared" si="161"/>
        <v>164.67591624388368</v>
      </c>
      <c r="F3217" s="9">
        <f t="shared" si="160"/>
        <v>735394460.27017188</v>
      </c>
      <c r="G3217" s="1"/>
      <c r="H3217" s="1"/>
      <c r="I3217" s="1"/>
      <c r="J3217" s="1"/>
      <c r="K3217" s="1"/>
    </row>
    <row r="3218" spans="1:11">
      <c r="A3218" s="9">
        <f t="shared" si="159"/>
        <v>3182.9616000000001</v>
      </c>
      <c r="B3218" s="1">
        <v>53.04936</v>
      </c>
      <c r="C3218" s="1">
        <v>26.65</v>
      </c>
      <c r="D3218" s="1">
        <v>157</v>
      </c>
      <c r="E3218" s="86">
        <f t="shared" si="161"/>
        <v>164.34392268666187</v>
      </c>
      <c r="F3218" s="9">
        <f t="shared" si="160"/>
        <v>729482025.55240178</v>
      </c>
      <c r="G3218" s="1"/>
      <c r="H3218" s="1"/>
      <c r="I3218" s="1"/>
      <c r="J3218" s="1"/>
      <c r="K3218" s="1"/>
    </row>
    <row r="3219" spans="1:11">
      <c r="A3219" s="9">
        <f t="shared" si="159"/>
        <v>3183.9618</v>
      </c>
      <c r="B3219" s="1">
        <v>53.066029999999998</v>
      </c>
      <c r="C3219" s="1">
        <v>26.364000000000001</v>
      </c>
      <c r="D3219" s="1">
        <v>143</v>
      </c>
      <c r="E3219" s="86">
        <f t="shared" si="161"/>
        <v>164.03746709538018</v>
      </c>
      <c r="F3219" s="9">
        <f t="shared" si="160"/>
        <v>724056103.60968685</v>
      </c>
      <c r="G3219" s="1"/>
      <c r="H3219" s="1"/>
      <c r="I3219" s="1"/>
      <c r="J3219" s="1"/>
      <c r="K3219" s="1"/>
    </row>
    <row r="3220" spans="1:11">
      <c r="A3220" s="9">
        <f t="shared" si="159"/>
        <v>3184.962</v>
      </c>
      <c r="B3220" s="1">
        <v>53.082700000000003</v>
      </c>
      <c r="C3220" s="1">
        <v>25.901</v>
      </c>
      <c r="D3220" s="1">
        <v>34</v>
      </c>
      <c r="E3220" s="86">
        <f t="shared" si="161"/>
        <v>163.44996962650478</v>
      </c>
      <c r="F3220" s="9">
        <f t="shared" si="160"/>
        <v>713738915.86015499</v>
      </c>
      <c r="G3220" s="1"/>
      <c r="H3220" s="1"/>
      <c r="I3220" s="1"/>
      <c r="J3220" s="1"/>
      <c r="K3220" s="1"/>
    </row>
    <row r="3221" spans="1:11">
      <c r="A3221" s="9">
        <f t="shared" si="159"/>
        <v>3185.9615999999996</v>
      </c>
      <c r="B3221" s="1">
        <v>53.099359999999997</v>
      </c>
      <c r="C3221" s="1">
        <v>24.937000000000001</v>
      </c>
      <c r="D3221" s="1">
        <v>0</v>
      </c>
      <c r="E3221" s="86">
        <f t="shared" si="161"/>
        <v>162.46766427061979</v>
      </c>
      <c r="F3221" s="9">
        <f t="shared" si="160"/>
        <v>696735192.22261357</v>
      </c>
      <c r="G3221" s="1"/>
      <c r="H3221" s="1"/>
      <c r="I3221" s="1"/>
      <c r="J3221" s="1"/>
      <c r="K3221" s="1"/>
    </row>
    <row r="3222" spans="1:11">
      <c r="A3222" s="9">
        <f t="shared" si="159"/>
        <v>3186.9618</v>
      </c>
      <c r="B3222" s="1">
        <v>53.116030000000002</v>
      </c>
      <c r="C3222" s="1">
        <v>24.12</v>
      </c>
      <c r="D3222" s="1">
        <v>0</v>
      </c>
      <c r="E3222" s="86">
        <f t="shared" si="161"/>
        <v>161.08707471134136</v>
      </c>
      <c r="F3222" s="9">
        <f t="shared" si="160"/>
        <v>673352969.57787728</v>
      </c>
      <c r="G3222" s="1"/>
      <c r="H3222" s="1"/>
      <c r="I3222" s="1"/>
      <c r="J3222" s="1"/>
      <c r="K3222" s="1"/>
    </row>
    <row r="3223" spans="1:11">
      <c r="A3223" s="9">
        <f t="shared" si="159"/>
        <v>3187.9613999999997</v>
      </c>
      <c r="B3223" s="1">
        <v>53.132689999999997</v>
      </c>
      <c r="C3223" s="1">
        <v>23.318999999999999</v>
      </c>
      <c r="D3223" s="1">
        <v>0</v>
      </c>
      <c r="E3223" s="86">
        <f t="shared" si="161"/>
        <v>159.3357612720074</v>
      </c>
      <c r="F3223" s="9">
        <f t="shared" si="160"/>
        <v>644544695.64019406</v>
      </c>
      <c r="G3223" s="1"/>
      <c r="H3223" s="1"/>
      <c r="I3223" s="1"/>
      <c r="J3223" s="1"/>
      <c r="K3223" s="1"/>
    </row>
    <row r="3224" spans="1:11">
      <c r="A3224" s="9">
        <f t="shared" si="159"/>
        <v>3188.9616000000001</v>
      </c>
      <c r="B3224" s="1">
        <v>53.149360000000001</v>
      </c>
      <c r="C3224" s="1">
        <v>21.768999999999998</v>
      </c>
      <c r="D3224" s="1">
        <v>0</v>
      </c>
      <c r="E3224" s="86">
        <f t="shared" si="161"/>
        <v>157.31301040492991</v>
      </c>
      <c r="F3224" s="9">
        <f t="shared" si="160"/>
        <v>612432977.35916758</v>
      </c>
      <c r="G3224" s="1"/>
      <c r="H3224" s="1"/>
      <c r="I3224" s="1"/>
      <c r="J3224" s="1"/>
      <c r="K3224" s="1"/>
    </row>
    <row r="3225" spans="1:11">
      <c r="A3225" s="9">
        <f t="shared" si="159"/>
        <v>3189.9618</v>
      </c>
      <c r="B3225" s="1">
        <v>53.166029999999999</v>
      </c>
      <c r="C3225" s="1">
        <v>20.327999999999999</v>
      </c>
      <c r="D3225" s="1">
        <v>0</v>
      </c>
      <c r="E3225" s="86">
        <f t="shared" si="161"/>
        <v>154.99970191224298</v>
      </c>
      <c r="F3225" s="9">
        <f t="shared" si="160"/>
        <v>577196184.84662402</v>
      </c>
      <c r="G3225" s="1"/>
      <c r="H3225" s="1"/>
      <c r="I3225" s="1"/>
      <c r="J3225" s="1"/>
      <c r="K3225" s="1"/>
    </row>
    <row r="3226" spans="1:11">
      <c r="A3226" s="9">
        <f t="shared" si="159"/>
        <v>3190.9614000000001</v>
      </c>
      <c r="B3226" s="1">
        <v>53.182690000000001</v>
      </c>
      <c r="C3226" s="1">
        <v>18.917999999999999</v>
      </c>
      <c r="D3226" s="1">
        <v>7</v>
      </c>
      <c r="E3226" s="86">
        <f t="shared" si="161"/>
        <v>152.3689556113012</v>
      </c>
      <c r="F3226" s="9">
        <f t="shared" si="160"/>
        <v>538996522.26672351</v>
      </c>
      <c r="G3226" s="1"/>
      <c r="H3226" s="1"/>
      <c r="I3226" s="1"/>
      <c r="J3226" s="1"/>
      <c r="K3226" s="1"/>
    </row>
    <row r="3227" spans="1:11">
      <c r="A3227" s="9">
        <f t="shared" si="159"/>
        <v>3191.9616000000001</v>
      </c>
      <c r="B3227" s="1">
        <v>53.199359999999999</v>
      </c>
      <c r="C3227" s="1">
        <v>18.846</v>
      </c>
      <c r="D3227" s="1">
        <v>262</v>
      </c>
      <c r="E3227" s="86">
        <f t="shared" si="161"/>
        <v>150.19288210273956</v>
      </c>
      <c r="F3227" s="9">
        <f t="shared" si="160"/>
        <v>508858935.16715264</v>
      </c>
      <c r="G3227" s="1"/>
      <c r="H3227" s="1"/>
      <c r="I3227" s="1"/>
      <c r="J3227" s="1"/>
      <c r="K3227" s="1"/>
    </row>
    <row r="3228" spans="1:11">
      <c r="A3228" s="9">
        <f t="shared" si="159"/>
        <v>3192.9618</v>
      </c>
      <c r="B3228" s="1">
        <v>53.216030000000003</v>
      </c>
      <c r="C3228" s="1">
        <v>20.640999999999998</v>
      </c>
      <c r="D3228" s="1">
        <v>405</v>
      </c>
      <c r="E3228" s="86">
        <f t="shared" si="161"/>
        <v>148.84266040252882</v>
      </c>
      <c r="F3228" s="9">
        <f t="shared" si="160"/>
        <v>490805810.83698887</v>
      </c>
      <c r="G3228" s="1"/>
      <c r="H3228" s="1"/>
      <c r="I3228" s="1"/>
      <c r="J3228" s="1"/>
      <c r="K3228" s="1"/>
    </row>
    <row r="3229" spans="1:11">
      <c r="A3229" s="9">
        <f t="shared" si="159"/>
        <v>3193.9613999999997</v>
      </c>
      <c r="B3229" s="1">
        <v>53.232689999999998</v>
      </c>
      <c r="C3229" s="1">
        <v>20.757000000000001</v>
      </c>
      <c r="D3229" s="1">
        <v>415</v>
      </c>
      <c r="E3229" s="86">
        <f t="shared" si="161"/>
        <v>148.33168652541121</v>
      </c>
      <c r="F3229" s="9">
        <f t="shared" si="160"/>
        <v>484100731.24936819</v>
      </c>
      <c r="G3229" s="1"/>
      <c r="H3229" s="1"/>
      <c r="I3229" s="1"/>
      <c r="J3229" s="1"/>
      <c r="K3229" s="1"/>
    </row>
    <row r="3230" spans="1:11">
      <c r="A3230" s="9">
        <f t="shared" si="159"/>
        <v>3194.9616000000001</v>
      </c>
      <c r="B3230" s="1">
        <v>53.249360000000003</v>
      </c>
      <c r="C3230" s="1">
        <v>21.995999999999999</v>
      </c>
      <c r="D3230" s="1">
        <v>424</v>
      </c>
      <c r="E3230" s="86">
        <f t="shared" si="161"/>
        <v>148.65078756191804</v>
      </c>
      <c r="F3230" s="9">
        <f t="shared" si="160"/>
        <v>488279912.27416086</v>
      </c>
      <c r="G3230" s="1"/>
      <c r="H3230" s="1"/>
      <c r="I3230" s="1"/>
      <c r="J3230" s="1"/>
      <c r="K3230" s="1"/>
    </row>
    <row r="3231" spans="1:11">
      <c r="A3231" s="9">
        <f t="shared" si="159"/>
        <v>3195.9618</v>
      </c>
      <c r="B3231" s="1">
        <v>53.266030000000001</v>
      </c>
      <c r="C3231" s="1">
        <v>23.027000000000001</v>
      </c>
      <c r="D3231" s="1">
        <v>285</v>
      </c>
      <c r="E3231" s="86">
        <f t="shared" si="161"/>
        <v>149.26534236484741</v>
      </c>
      <c r="F3231" s="9">
        <f t="shared" si="160"/>
        <v>496404746.75879693</v>
      </c>
      <c r="G3231" s="1"/>
      <c r="H3231" s="1"/>
      <c r="I3231" s="1"/>
      <c r="J3231" s="1"/>
      <c r="K3231" s="1"/>
    </row>
    <row r="3232" spans="1:11">
      <c r="A3232" s="9">
        <f t="shared" si="159"/>
        <v>3196.9614000000001</v>
      </c>
      <c r="B3232" s="1">
        <v>53.282690000000002</v>
      </c>
      <c r="C3232" s="1">
        <v>23.963000000000001</v>
      </c>
      <c r="D3232" s="1">
        <v>220</v>
      </c>
      <c r="E3232" s="86">
        <f t="shared" si="161"/>
        <v>149.99877756755146</v>
      </c>
      <c r="F3232" s="9">
        <f t="shared" si="160"/>
        <v>506233497.36367971</v>
      </c>
      <c r="G3232" s="1"/>
      <c r="H3232" s="1"/>
      <c r="I3232" s="1"/>
      <c r="J3232" s="1"/>
      <c r="K3232" s="1"/>
    </row>
    <row r="3233" spans="1:11">
      <c r="A3233" s="9">
        <f t="shared" si="159"/>
        <v>3197.9616000000001</v>
      </c>
      <c r="B3233" s="1">
        <v>53.29936</v>
      </c>
      <c r="C3233" s="1">
        <v>24.521999999999998</v>
      </c>
      <c r="D3233" s="1">
        <v>196</v>
      </c>
      <c r="E3233" s="86">
        <f t="shared" si="161"/>
        <v>150.7681023700475</v>
      </c>
      <c r="F3233" s="9">
        <f t="shared" si="160"/>
        <v>516699301.7121852</v>
      </c>
      <c r="G3233" s="1"/>
      <c r="H3233" s="1"/>
      <c r="I3233" s="1"/>
      <c r="J3233" s="1"/>
      <c r="K3233" s="1"/>
    </row>
    <row r="3234" spans="1:11">
      <c r="A3234" s="9">
        <f t="shared" si="159"/>
        <v>3198.9612000000002</v>
      </c>
      <c r="B3234" s="1">
        <v>53.316020000000002</v>
      </c>
      <c r="C3234" s="1">
        <v>24.645</v>
      </c>
      <c r="D3234" s="1">
        <v>173</v>
      </c>
      <c r="E3234" s="86">
        <f t="shared" si="161"/>
        <v>151.49055603388999</v>
      </c>
      <c r="F3234" s="9">
        <f t="shared" si="160"/>
        <v>526674435.62013346</v>
      </c>
      <c r="G3234" s="1"/>
      <c r="H3234" s="1"/>
      <c r="I3234" s="1"/>
      <c r="J3234" s="1"/>
      <c r="K3234" s="1"/>
    </row>
    <row r="3235" spans="1:11">
      <c r="A3235" s="9">
        <f t="shared" si="159"/>
        <v>3199.9614000000001</v>
      </c>
      <c r="B3235" s="1">
        <v>53.332689999999999</v>
      </c>
      <c r="C3235" s="1">
        <v>24.44</v>
      </c>
      <c r="D3235" s="1">
        <v>156</v>
      </c>
      <c r="E3235" s="86">
        <f t="shared" si="161"/>
        <v>152.09897480051384</v>
      </c>
      <c r="F3235" s="9">
        <f t="shared" si="160"/>
        <v>535186496.53680688</v>
      </c>
      <c r="G3235" s="1"/>
      <c r="H3235" s="1"/>
      <c r="I3235" s="1"/>
      <c r="J3235" s="1"/>
      <c r="K3235" s="1"/>
    </row>
    <row r="3236" spans="1:11">
      <c r="A3236" s="9">
        <f t="shared" si="159"/>
        <v>3200.9615999999996</v>
      </c>
      <c r="B3236" s="1">
        <v>53.349359999999997</v>
      </c>
      <c r="C3236" s="1">
        <v>23.731999999999999</v>
      </c>
      <c r="D3236" s="1">
        <v>140</v>
      </c>
      <c r="E3236" s="86">
        <f t="shared" si="161"/>
        <v>152.58674596970508</v>
      </c>
      <c r="F3236" s="9">
        <f t="shared" si="160"/>
        <v>542084819.89569402</v>
      </c>
      <c r="G3236" s="1"/>
      <c r="H3236" s="1"/>
      <c r="I3236" s="1"/>
      <c r="J3236" s="1"/>
      <c r="K3236" s="1"/>
    </row>
    <row r="3237" spans="1:11">
      <c r="A3237" s="9">
        <f t="shared" ref="A3237:A3300" si="162">B3237*60</f>
        <v>3201.9611999999997</v>
      </c>
      <c r="B3237" s="1">
        <v>53.366019999999999</v>
      </c>
      <c r="C3237" s="1">
        <v>22.812999999999999</v>
      </c>
      <c r="D3237" s="1">
        <v>135</v>
      </c>
      <c r="E3237" s="86">
        <f t="shared" si="161"/>
        <v>152.93853474126624</v>
      </c>
      <c r="F3237" s="9">
        <f t="shared" ref="F3237:F3300" si="163">E3237^4</f>
        <v>547101241.26210582</v>
      </c>
      <c r="G3237" s="1"/>
      <c r="H3237" s="1"/>
      <c r="I3237" s="1"/>
      <c r="J3237" s="1"/>
      <c r="K3237" s="1"/>
    </row>
    <row r="3238" spans="1:11">
      <c r="A3238" s="9">
        <f t="shared" si="162"/>
        <v>3202.9613999999997</v>
      </c>
      <c r="B3238" s="1">
        <v>53.382689999999997</v>
      </c>
      <c r="C3238" s="1">
        <v>21.452000000000002</v>
      </c>
      <c r="D3238" s="1">
        <v>36</v>
      </c>
      <c r="E3238" s="86">
        <f t="shared" si="161"/>
        <v>152.86326283809191</v>
      </c>
      <c r="F3238" s="9">
        <f t="shared" si="163"/>
        <v>546024966.81484437</v>
      </c>
      <c r="G3238" s="1"/>
      <c r="H3238" s="1"/>
      <c r="I3238" s="1"/>
      <c r="J3238" s="1"/>
      <c r="K3238" s="1"/>
    </row>
    <row r="3239" spans="1:11">
      <c r="A3239" s="9">
        <f t="shared" si="162"/>
        <v>3203.9616000000001</v>
      </c>
      <c r="B3239" s="1">
        <v>53.399360000000001</v>
      </c>
      <c r="C3239" s="1">
        <v>19.213999999999999</v>
      </c>
      <c r="D3239" s="1">
        <v>1</v>
      </c>
      <c r="E3239" s="86">
        <f t="shared" si="161"/>
        <v>152.31378108131562</v>
      </c>
      <c r="F3239" s="9">
        <f t="shared" si="163"/>
        <v>538216239.16035295</v>
      </c>
      <c r="G3239" s="1"/>
      <c r="H3239" s="1"/>
      <c r="I3239" s="1"/>
      <c r="J3239" s="1"/>
      <c r="K3239" s="1"/>
    </row>
    <row r="3240" spans="1:11">
      <c r="A3240" s="9">
        <f t="shared" si="162"/>
        <v>3204.9612000000002</v>
      </c>
      <c r="B3240" s="1">
        <v>53.416020000000003</v>
      </c>
      <c r="C3240" s="1">
        <v>17.097000000000001</v>
      </c>
      <c r="D3240" s="1">
        <v>0</v>
      </c>
      <c r="E3240" s="86">
        <f t="shared" si="161"/>
        <v>151.32656715198365</v>
      </c>
      <c r="F3240" s="9">
        <f t="shared" si="163"/>
        <v>524397630.68391472</v>
      </c>
      <c r="G3240" s="1"/>
      <c r="H3240" s="1"/>
      <c r="I3240" s="1"/>
      <c r="J3240" s="1"/>
      <c r="K3240" s="1"/>
    </row>
    <row r="3241" spans="1:11">
      <c r="A3241" s="9">
        <f t="shared" si="162"/>
        <v>3205.9614000000001</v>
      </c>
      <c r="B3241" s="1">
        <v>53.432690000000001</v>
      </c>
      <c r="C3241" s="1">
        <v>16.577999999999999</v>
      </c>
      <c r="D3241" s="1">
        <v>0</v>
      </c>
      <c r="E3241" s="86">
        <f t="shared" si="161"/>
        <v>149.9876004479849</v>
      </c>
      <c r="F3241" s="9">
        <f t="shared" si="163"/>
        <v>506082626.80275249</v>
      </c>
      <c r="G3241" s="1"/>
      <c r="H3241" s="1"/>
      <c r="I3241" s="1"/>
      <c r="J3241" s="1"/>
      <c r="K3241" s="1"/>
    </row>
    <row r="3242" spans="1:11">
      <c r="A3242" s="9">
        <f t="shared" si="162"/>
        <v>3206.9616000000001</v>
      </c>
      <c r="B3242" s="1">
        <v>53.449359999999999</v>
      </c>
      <c r="C3242" s="1">
        <v>16.43</v>
      </c>
      <c r="D3242" s="1">
        <v>0</v>
      </c>
      <c r="E3242" s="86">
        <f t="shared" si="161"/>
        <v>148.26240041352452</v>
      </c>
      <c r="F3242" s="9">
        <f t="shared" si="163"/>
        <v>483196866.01110709</v>
      </c>
      <c r="G3242" s="1"/>
      <c r="H3242" s="1"/>
      <c r="I3242" s="1"/>
      <c r="J3242" s="1"/>
      <c r="K3242" s="1"/>
    </row>
    <row r="3243" spans="1:11">
      <c r="A3243" s="9">
        <f t="shared" si="162"/>
        <v>3207.9612000000002</v>
      </c>
      <c r="B3243" s="1">
        <v>53.46602</v>
      </c>
      <c r="C3243" s="1">
        <v>17.018000000000001</v>
      </c>
      <c r="D3243" s="1">
        <v>0</v>
      </c>
      <c r="E3243" s="86">
        <f t="shared" si="161"/>
        <v>146.18683115094572</v>
      </c>
      <c r="F3243" s="9">
        <f t="shared" si="163"/>
        <v>456702099.93519205</v>
      </c>
      <c r="G3243" s="1"/>
      <c r="H3243" s="1"/>
      <c r="I3243" s="1"/>
      <c r="J3243" s="1"/>
      <c r="K3243" s="1"/>
    </row>
    <row r="3244" spans="1:11">
      <c r="A3244" s="9">
        <f t="shared" si="162"/>
        <v>3208.9613999999997</v>
      </c>
      <c r="B3244" s="1">
        <v>53.482689999999998</v>
      </c>
      <c r="C3244" s="1">
        <v>17.359000000000002</v>
      </c>
      <c r="D3244" s="1">
        <v>0</v>
      </c>
      <c r="E3244" s="86">
        <f t="shared" si="161"/>
        <v>143.83092106241145</v>
      </c>
      <c r="F3244" s="9">
        <f t="shared" si="163"/>
        <v>427965781.97285461</v>
      </c>
      <c r="G3244" s="1"/>
      <c r="H3244" s="1"/>
      <c r="I3244" s="1"/>
      <c r="J3244" s="1"/>
      <c r="K3244" s="1"/>
    </row>
    <row r="3245" spans="1:11">
      <c r="A3245" s="9">
        <f t="shared" si="162"/>
        <v>3209.9616000000001</v>
      </c>
      <c r="B3245" s="1">
        <v>53.499360000000003</v>
      </c>
      <c r="C3245" s="1">
        <v>18.105</v>
      </c>
      <c r="D3245" s="1">
        <v>0</v>
      </c>
      <c r="E3245" s="86">
        <f t="shared" si="161"/>
        <v>141.55161944222596</v>
      </c>
      <c r="F3245" s="9">
        <f t="shared" si="163"/>
        <v>401475797.3995378</v>
      </c>
      <c r="G3245" s="1"/>
      <c r="H3245" s="1"/>
      <c r="I3245" s="1"/>
      <c r="J3245" s="1"/>
      <c r="K3245" s="1"/>
    </row>
    <row r="3246" spans="1:11">
      <c r="A3246" s="9">
        <f t="shared" si="162"/>
        <v>3210.9618</v>
      </c>
      <c r="B3246" s="1">
        <v>53.516030000000001</v>
      </c>
      <c r="C3246" s="1">
        <v>18.149999999999999</v>
      </c>
      <c r="D3246" s="1">
        <v>0</v>
      </c>
      <c r="E3246" s="86">
        <f t="shared" si="161"/>
        <v>139.44764871590087</v>
      </c>
      <c r="F3246" s="9">
        <f t="shared" si="163"/>
        <v>378133176.84103775</v>
      </c>
      <c r="G3246" s="1"/>
      <c r="H3246" s="1"/>
      <c r="I3246" s="1"/>
      <c r="J3246" s="1"/>
      <c r="K3246" s="1"/>
    </row>
    <row r="3247" spans="1:11">
      <c r="A3247" s="9">
        <f t="shared" si="162"/>
        <v>3211.9614000000001</v>
      </c>
      <c r="B3247" s="1">
        <v>53.532690000000002</v>
      </c>
      <c r="C3247" s="1">
        <v>16.43</v>
      </c>
      <c r="D3247" s="1">
        <v>0</v>
      </c>
      <c r="E3247" s="86">
        <f t="shared" si="161"/>
        <v>137.50552189160081</v>
      </c>
      <c r="F3247" s="9">
        <f t="shared" si="163"/>
        <v>357503711.56614077</v>
      </c>
      <c r="G3247" s="1"/>
      <c r="H3247" s="1"/>
      <c r="I3247" s="1"/>
      <c r="J3247" s="1"/>
      <c r="K3247" s="1"/>
    </row>
    <row r="3248" spans="1:11">
      <c r="A3248" s="9">
        <f t="shared" si="162"/>
        <v>3212.9609999999998</v>
      </c>
      <c r="B3248" s="1">
        <v>53.549349999999997</v>
      </c>
      <c r="C3248" s="1">
        <v>14.321999999999999</v>
      </c>
      <c r="D3248" s="1">
        <v>0</v>
      </c>
      <c r="E3248" s="86">
        <f t="shared" si="161"/>
        <v>135.71278943840073</v>
      </c>
      <c r="F3248" s="9">
        <f t="shared" si="163"/>
        <v>339221295.39650387</v>
      </c>
      <c r="G3248" s="1"/>
      <c r="H3248" s="1"/>
      <c r="I3248" s="1"/>
      <c r="J3248" s="1"/>
      <c r="K3248" s="1"/>
    </row>
    <row r="3249" spans="1:11">
      <c r="A3249" s="9">
        <f t="shared" si="162"/>
        <v>3213.9612000000002</v>
      </c>
      <c r="B3249" s="1">
        <v>53.566020000000002</v>
      </c>
      <c r="C3249" s="1">
        <v>12.22</v>
      </c>
      <c r="D3249" s="1">
        <v>0</v>
      </c>
      <c r="E3249" s="86">
        <f t="shared" si="161"/>
        <v>134.05795948160068</v>
      </c>
      <c r="F3249" s="9">
        <f t="shared" si="163"/>
        <v>322976124.18414879</v>
      </c>
      <c r="G3249" s="1"/>
      <c r="H3249" s="1"/>
      <c r="I3249" s="1"/>
      <c r="J3249" s="1"/>
      <c r="K3249" s="1"/>
    </row>
    <row r="3250" spans="1:11">
      <c r="A3250" s="9">
        <f t="shared" si="162"/>
        <v>3214.9614000000001</v>
      </c>
      <c r="B3250" s="1">
        <v>53.582689999999999</v>
      </c>
      <c r="C3250" s="1">
        <v>10.143000000000001</v>
      </c>
      <c r="D3250" s="1">
        <v>0</v>
      </c>
      <c r="E3250" s="86">
        <f t="shared" si="161"/>
        <v>132.53042413686217</v>
      </c>
      <c r="F3250" s="9">
        <f t="shared" si="163"/>
        <v>308505102.46975356</v>
      </c>
      <c r="G3250" s="1"/>
      <c r="H3250" s="1"/>
      <c r="I3250" s="1"/>
      <c r="J3250" s="1"/>
      <c r="K3250" s="1"/>
    </row>
    <row r="3251" spans="1:11">
      <c r="A3251" s="9">
        <f t="shared" si="162"/>
        <v>3215.9610000000002</v>
      </c>
      <c r="B3251" s="1">
        <v>53.599350000000001</v>
      </c>
      <c r="C3251" s="1">
        <v>8.9969999999999999</v>
      </c>
      <c r="D3251" s="1">
        <v>0</v>
      </c>
      <c r="E3251" s="86">
        <f t="shared" si="161"/>
        <v>131.09885304941122</v>
      </c>
      <c r="F3251" s="9">
        <f t="shared" si="163"/>
        <v>295389850.28515559</v>
      </c>
      <c r="G3251" s="1"/>
      <c r="H3251" s="1"/>
      <c r="I3251" s="1"/>
      <c r="J3251" s="1"/>
      <c r="K3251" s="1"/>
    </row>
    <row r="3252" spans="1:11">
      <c r="A3252" s="9">
        <f t="shared" si="162"/>
        <v>3216.9611999999997</v>
      </c>
      <c r="B3252" s="1">
        <v>53.616019999999999</v>
      </c>
      <c r="C3252" s="1">
        <v>7.5579999999999998</v>
      </c>
      <c r="D3252" s="1">
        <v>0</v>
      </c>
      <c r="E3252" s="86">
        <f t="shared" si="161"/>
        <v>128.97124896868729</v>
      </c>
      <c r="F3252" s="9">
        <f t="shared" si="163"/>
        <v>276676085.43198711</v>
      </c>
      <c r="G3252" s="1"/>
      <c r="H3252" s="1"/>
      <c r="I3252" s="1"/>
      <c r="J3252" s="1"/>
      <c r="K3252" s="1"/>
    </row>
    <row r="3253" spans="1:11">
      <c r="A3253" s="9">
        <f t="shared" si="162"/>
        <v>3217.9613999999997</v>
      </c>
      <c r="B3253" s="1">
        <v>53.632689999999997</v>
      </c>
      <c r="C3253" s="1">
        <v>7.5579999999999998</v>
      </c>
      <c r="D3253" s="1">
        <v>0</v>
      </c>
      <c r="E3253" s="86">
        <f t="shared" si="161"/>
        <v>125.76115289417288</v>
      </c>
      <c r="F3253" s="9">
        <f t="shared" si="163"/>
        <v>250141667.22178876</v>
      </c>
      <c r="G3253" s="1"/>
      <c r="H3253" s="1"/>
      <c r="I3253" s="1"/>
      <c r="J3253" s="1"/>
      <c r="K3253" s="1"/>
    </row>
    <row r="3254" spans="1:11">
      <c r="A3254" s="9">
        <f t="shared" si="162"/>
        <v>3218.9609999999998</v>
      </c>
      <c r="B3254" s="1">
        <v>53.649349999999998</v>
      </c>
      <c r="C3254" s="1">
        <v>4.9080000000000004</v>
      </c>
      <c r="D3254" s="1">
        <v>10</v>
      </c>
      <c r="E3254" s="86">
        <f t="shared" si="161"/>
        <v>121.55183344077497</v>
      </c>
      <c r="F3254" s="9">
        <f t="shared" si="163"/>
        <v>218296139.7116901</v>
      </c>
      <c r="G3254" s="1"/>
      <c r="H3254" s="1"/>
      <c r="I3254" s="1"/>
      <c r="J3254" s="1"/>
      <c r="K3254" s="1"/>
    </row>
    <row r="3255" spans="1:11">
      <c r="A3255" s="9">
        <f t="shared" si="162"/>
        <v>3219.9612000000002</v>
      </c>
      <c r="B3255" s="1">
        <v>53.666020000000003</v>
      </c>
      <c r="C3255" s="1">
        <v>4.9080000000000004</v>
      </c>
      <c r="D3255" s="1">
        <v>45</v>
      </c>
      <c r="E3255" s="86">
        <f t="shared" si="161"/>
        <v>116.50015394533074</v>
      </c>
      <c r="F3255" s="9">
        <f t="shared" si="163"/>
        <v>184206943.71761394</v>
      </c>
      <c r="G3255" s="1"/>
      <c r="H3255" s="1"/>
      <c r="I3255" s="1"/>
      <c r="J3255" s="1"/>
      <c r="K3255" s="1"/>
    </row>
    <row r="3256" spans="1:11">
      <c r="A3256" s="9">
        <f t="shared" si="162"/>
        <v>3220.9614000000001</v>
      </c>
      <c r="B3256" s="1">
        <v>53.682690000000001</v>
      </c>
      <c r="C3256" s="1">
        <v>0</v>
      </c>
      <c r="D3256" s="1">
        <v>0</v>
      </c>
      <c r="E3256" s="86">
        <f t="shared" si="161"/>
        <v>110.96014210338222</v>
      </c>
      <c r="F3256" s="9">
        <f t="shared" si="163"/>
        <v>151589114.8345333</v>
      </c>
      <c r="G3256" s="1"/>
      <c r="H3256" s="1"/>
      <c r="I3256" s="1"/>
      <c r="J3256" s="1"/>
      <c r="K3256" s="1"/>
    </row>
    <row r="3257" spans="1:11">
      <c r="A3257" s="9">
        <f t="shared" si="162"/>
        <v>3221.9610000000002</v>
      </c>
      <c r="B3257" s="1">
        <v>53.699350000000003</v>
      </c>
      <c r="C3257" s="1">
        <v>0</v>
      </c>
      <c r="D3257" s="1">
        <v>0</v>
      </c>
      <c r="E3257" s="86">
        <f t="shared" si="161"/>
        <v>105.16936194158359</v>
      </c>
      <c r="F3257" s="9">
        <f t="shared" si="163"/>
        <v>122336754.92299743</v>
      </c>
      <c r="G3257" s="1"/>
      <c r="H3257" s="1"/>
      <c r="I3257" s="1"/>
      <c r="J3257" s="1"/>
      <c r="K3257" s="1"/>
    </row>
    <row r="3258" spans="1:11">
      <c r="A3258" s="9">
        <f t="shared" si="162"/>
        <v>3222.9612000000002</v>
      </c>
      <c r="B3258" s="1">
        <v>53.71602</v>
      </c>
      <c r="C3258" s="1">
        <v>0</v>
      </c>
      <c r="D3258" s="1">
        <v>0</v>
      </c>
      <c r="E3258" s="86">
        <f t="shared" si="161"/>
        <v>99.220949484538693</v>
      </c>
      <c r="F3258" s="9">
        <f t="shared" si="163"/>
        <v>96920024.36040093</v>
      </c>
      <c r="G3258" s="1"/>
      <c r="H3258" s="1"/>
      <c r="I3258" s="1"/>
      <c r="J3258" s="1"/>
      <c r="K3258" s="1"/>
    </row>
    <row r="3259" spans="1:11">
      <c r="A3259" s="9">
        <f t="shared" si="162"/>
        <v>3223.9613999999997</v>
      </c>
      <c r="B3259" s="1">
        <v>53.732689999999998</v>
      </c>
      <c r="C3259" s="1">
        <v>0</v>
      </c>
      <c r="D3259" s="1">
        <v>0</v>
      </c>
      <c r="E3259" s="86">
        <f t="shared" si="161"/>
        <v>93.197799524189563</v>
      </c>
      <c r="F3259" s="9">
        <f t="shared" si="163"/>
        <v>75443639.942571387</v>
      </c>
      <c r="G3259" s="1"/>
      <c r="H3259" s="1"/>
      <c r="I3259" s="1"/>
      <c r="J3259" s="1"/>
      <c r="K3259" s="1"/>
    </row>
    <row r="3260" spans="1:11">
      <c r="A3260" s="9">
        <f t="shared" si="162"/>
        <v>3224.9609999999998</v>
      </c>
      <c r="B3260" s="1">
        <v>53.74935</v>
      </c>
      <c r="C3260" s="1">
        <v>0</v>
      </c>
      <c r="D3260" s="1">
        <v>0</v>
      </c>
      <c r="E3260" s="86">
        <f t="shared" si="161"/>
        <v>87.157968791559597</v>
      </c>
      <c r="F3260" s="9">
        <f t="shared" si="163"/>
        <v>57706987.332296953</v>
      </c>
      <c r="G3260" s="1"/>
      <c r="H3260" s="1"/>
      <c r="I3260" s="1"/>
      <c r="J3260" s="1"/>
      <c r="K3260" s="1"/>
    </row>
    <row r="3261" spans="1:11">
      <c r="A3261" s="9">
        <f t="shared" si="162"/>
        <v>3225.9618</v>
      </c>
      <c r="B3261" s="1">
        <v>53.766030000000001</v>
      </c>
      <c r="C3261" s="1">
        <v>0</v>
      </c>
      <c r="D3261" s="1">
        <v>0</v>
      </c>
      <c r="E3261" s="86">
        <f t="shared" ref="E3261:E3324" si="164">(AVERAGE(D3237:D3261)-E3260)*(2/(1+25))+E3260</f>
        <v>81.151971192208862</v>
      </c>
      <c r="F3261" s="9">
        <f t="shared" si="163"/>
        <v>43370686.194493264</v>
      </c>
      <c r="G3261" s="1"/>
      <c r="H3261" s="1"/>
      <c r="I3261" s="1"/>
      <c r="J3261" s="1"/>
      <c r="K3261" s="1"/>
    </row>
    <row r="3262" spans="1:11">
      <c r="A3262" s="9">
        <f t="shared" si="162"/>
        <v>3226.9607999999998</v>
      </c>
      <c r="B3262" s="1">
        <v>53.782679999999999</v>
      </c>
      <c r="C3262" s="1">
        <v>0</v>
      </c>
      <c r="D3262" s="1">
        <v>0</v>
      </c>
      <c r="E3262" s="86">
        <f t="shared" si="164"/>
        <v>75.192588792808181</v>
      </c>
      <c r="F3262" s="9">
        <f t="shared" si="163"/>
        <v>31966872.534655742</v>
      </c>
      <c r="G3262" s="1"/>
      <c r="H3262" s="1"/>
      <c r="I3262" s="1"/>
      <c r="J3262" s="1"/>
      <c r="K3262" s="1"/>
    </row>
    <row r="3263" spans="1:11">
      <c r="A3263" s="9">
        <f t="shared" si="162"/>
        <v>3227.9609999999998</v>
      </c>
      <c r="B3263" s="1">
        <v>53.799349999999997</v>
      </c>
      <c r="C3263" s="1">
        <v>0</v>
      </c>
      <c r="D3263" s="1">
        <v>0</v>
      </c>
      <c r="E3263" s="86">
        <f t="shared" si="164"/>
        <v>69.580851193361397</v>
      </c>
      <c r="F3263" s="9">
        <f t="shared" si="163"/>
        <v>23440072.409618225</v>
      </c>
      <c r="G3263" s="1"/>
      <c r="H3263" s="1"/>
      <c r="I3263" s="1"/>
      <c r="J3263" s="1"/>
      <c r="K3263" s="1"/>
    </row>
    <row r="3264" spans="1:11">
      <c r="A3264" s="9">
        <f t="shared" si="162"/>
        <v>3228.9612000000002</v>
      </c>
      <c r="B3264" s="1">
        <v>53.816020000000002</v>
      </c>
      <c r="C3264" s="1">
        <v>0</v>
      </c>
      <c r="D3264" s="1">
        <v>0</v>
      </c>
      <c r="E3264" s="86">
        <f t="shared" si="164"/>
        <v>64.397708793872056</v>
      </c>
      <c r="F3264" s="9">
        <f t="shared" si="163"/>
        <v>17198147.26739721</v>
      </c>
      <c r="G3264" s="1"/>
      <c r="H3264" s="1"/>
      <c r="I3264" s="1"/>
      <c r="J3264" s="1"/>
      <c r="K3264" s="1"/>
    </row>
    <row r="3265" spans="1:11">
      <c r="A3265" s="9">
        <f t="shared" si="162"/>
        <v>3229.9608000000003</v>
      </c>
      <c r="B3265" s="1">
        <v>53.832680000000003</v>
      </c>
      <c r="C3265" s="1">
        <v>3.6120000000000001</v>
      </c>
      <c r="D3265" s="1">
        <v>0</v>
      </c>
      <c r="E3265" s="86">
        <f t="shared" si="164"/>
        <v>59.613269655881901</v>
      </c>
      <c r="F3265" s="9">
        <f t="shared" si="163"/>
        <v>12629081.627319006</v>
      </c>
      <c r="G3265" s="1"/>
      <c r="H3265" s="1"/>
      <c r="I3265" s="1"/>
      <c r="J3265" s="1"/>
      <c r="K3265" s="1"/>
    </row>
    <row r="3266" spans="1:11">
      <c r="A3266" s="9">
        <f t="shared" si="162"/>
        <v>3230.9610000000002</v>
      </c>
      <c r="B3266" s="1">
        <v>53.849350000000001</v>
      </c>
      <c r="C3266" s="1">
        <v>9.7210000000000001</v>
      </c>
      <c r="D3266" s="1">
        <v>301</v>
      </c>
      <c r="E3266" s="86">
        <f t="shared" si="164"/>
        <v>56.123018143890988</v>
      </c>
      <c r="F3266" s="9">
        <f t="shared" si="163"/>
        <v>9921196.9859314337</v>
      </c>
      <c r="G3266" s="1"/>
      <c r="H3266" s="1"/>
      <c r="I3266" s="1"/>
      <c r="J3266" s="1"/>
      <c r="K3266" s="1"/>
    </row>
    <row r="3267" spans="1:11">
      <c r="A3267" s="9">
        <f t="shared" si="162"/>
        <v>3231.9611999999997</v>
      </c>
      <c r="B3267" s="1">
        <v>53.866019999999999</v>
      </c>
      <c r="C3267" s="1">
        <v>12.928000000000001</v>
      </c>
      <c r="D3267" s="1">
        <v>465</v>
      </c>
      <c r="E3267" s="86">
        <f t="shared" si="164"/>
        <v>54.332016748207067</v>
      </c>
      <c r="F3267" s="9">
        <f t="shared" si="163"/>
        <v>8714115.3323688749</v>
      </c>
      <c r="G3267" s="1"/>
      <c r="H3267" s="1"/>
      <c r="I3267" s="1"/>
      <c r="J3267" s="1"/>
      <c r="K3267" s="1"/>
    </row>
    <row r="3268" spans="1:11">
      <c r="A3268" s="9">
        <f t="shared" si="162"/>
        <v>3232.9607999999998</v>
      </c>
      <c r="B3268" s="1">
        <v>53.882680000000001</v>
      </c>
      <c r="C3268" s="1">
        <v>15.881</v>
      </c>
      <c r="D3268" s="1">
        <v>361</v>
      </c>
      <c r="E3268" s="86">
        <f t="shared" si="164"/>
        <v>53.789553921421906</v>
      </c>
      <c r="F3268" s="9">
        <f t="shared" si="163"/>
        <v>8371278.1185515048</v>
      </c>
      <c r="G3268" s="1"/>
      <c r="H3268" s="1"/>
      <c r="I3268" s="1"/>
      <c r="J3268" s="1"/>
      <c r="K3268" s="1"/>
    </row>
    <row r="3269" spans="1:11">
      <c r="A3269" s="9">
        <f t="shared" si="162"/>
        <v>3233.9609999999998</v>
      </c>
      <c r="B3269" s="1">
        <v>53.899349999999998</v>
      </c>
      <c r="C3269" s="1">
        <v>19.09</v>
      </c>
      <c r="D3269" s="1">
        <v>438</v>
      </c>
      <c r="E3269" s="86">
        <f t="shared" si="164"/>
        <v>54.636511312081758</v>
      </c>
      <c r="F3269" s="9">
        <f t="shared" si="163"/>
        <v>8911110.7810939383</v>
      </c>
      <c r="G3269" s="1"/>
      <c r="H3269" s="1"/>
      <c r="I3269" s="1"/>
      <c r="J3269" s="1"/>
      <c r="K3269" s="1"/>
    </row>
    <row r="3270" spans="1:11">
      <c r="A3270" s="9">
        <f t="shared" si="162"/>
        <v>3234.9612000000002</v>
      </c>
      <c r="B3270" s="1">
        <v>53.916020000000003</v>
      </c>
      <c r="C3270" s="1">
        <v>21.236000000000001</v>
      </c>
      <c r="D3270" s="1">
        <v>415</v>
      </c>
      <c r="E3270" s="86">
        <f t="shared" si="164"/>
        <v>56.695241211152393</v>
      </c>
      <c r="F3270" s="9">
        <f t="shared" si="163"/>
        <v>10332048.339631893</v>
      </c>
      <c r="G3270" s="1"/>
      <c r="H3270" s="1"/>
      <c r="I3270" s="1"/>
      <c r="J3270" s="1"/>
      <c r="K3270" s="1"/>
    </row>
    <row r="3271" spans="1:11">
      <c r="A3271" s="9">
        <f t="shared" si="162"/>
        <v>3235.9607999999998</v>
      </c>
      <c r="B3271" s="1">
        <v>53.932679999999998</v>
      </c>
      <c r="C3271" s="1">
        <v>23.1</v>
      </c>
      <c r="D3271" s="1">
        <v>393</v>
      </c>
      <c r="E3271" s="86">
        <f t="shared" si="164"/>
        <v>59.804838041063746</v>
      </c>
      <c r="F3271" s="9">
        <f t="shared" si="163"/>
        <v>12792200.989830654</v>
      </c>
      <c r="G3271" s="1"/>
      <c r="H3271" s="1"/>
      <c r="I3271" s="1"/>
      <c r="J3271" s="1"/>
      <c r="K3271" s="1"/>
    </row>
    <row r="3272" spans="1:11">
      <c r="A3272" s="9">
        <f t="shared" si="162"/>
        <v>3236.9610000000002</v>
      </c>
      <c r="B3272" s="1">
        <v>53.949350000000003</v>
      </c>
      <c r="C3272" s="1">
        <v>23.466999999999999</v>
      </c>
      <c r="D3272" s="1">
        <v>304</v>
      </c>
      <c r="E3272" s="86">
        <f t="shared" si="164"/>
        <v>63.61061973021269</v>
      </c>
      <c r="F3272" s="9">
        <f t="shared" si="163"/>
        <v>16372632.243085487</v>
      </c>
      <c r="G3272" s="1"/>
      <c r="H3272" s="1"/>
      <c r="I3272" s="1"/>
      <c r="J3272" s="1"/>
      <c r="K3272" s="1"/>
    </row>
    <row r="3273" spans="1:11">
      <c r="A3273" s="9">
        <f t="shared" si="162"/>
        <v>3237.9605999999999</v>
      </c>
      <c r="B3273" s="1">
        <v>53.966009999999997</v>
      </c>
      <c r="C3273" s="1">
        <v>23.847000000000001</v>
      </c>
      <c r="D3273" s="1">
        <v>201</v>
      </c>
      <c r="E3273" s="86">
        <f t="shared" si="164"/>
        <v>67.742110520196334</v>
      </c>
      <c r="F3273" s="9">
        <f t="shared" si="163"/>
        <v>21058861.689332239</v>
      </c>
      <c r="G3273" s="1"/>
      <c r="H3273" s="1"/>
      <c r="I3273" s="1"/>
      <c r="J3273" s="1"/>
      <c r="K3273" s="1"/>
    </row>
    <row r="3274" spans="1:11">
      <c r="A3274" s="9">
        <f t="shared" si="162"/>
        <v>3238.9608000000003</v>
      </c>
      <c r="B3274" s="1">
        <v>53.982680000000002</v>
      </c>
      <c r="C3274" s="1">
        <v>24.042000000000002</v>
      </c>
      <c r="D3274" s="1">
        <v>226</v>
      </c>
      <c r="E3274" s="86">
        <f t="shared" si="164"/>
        <v>72.251178941719701</v>
      </c>
      <c r="F3274" s="9">
        <f t="shared" si="163"/>
        <v>27250831.096633162</v>
      </c>
      <c r="G3274" s="1"/>
      <c r="H3274" s="1"/>
      <c r="I3274" s="1"/>
      <c r="J3274" s="1"/>
      <c r="K3274" s="1"/>
    </row>
    <row r="3275" spans="1:11">
      <c r="A3275" s="9">
        <f t="shared" si="162"/>
        <v>3239.9609999999998</v>
      </c>
      <c r="B3275" s="1">
        <v>53.99935</v>
      </c>
      <c r="C3275" s="1">
        <v>24.001999999999999</v>
      </c>
      <c r="D3275" s="1">
        <v>237</v>
      </c>
      <c r="E3275" s="86">
        <f t="shared" si="164"/>
        <v>77.142626715433565</v>
      </c>
      <c r="F3275" s="9">
        <f t="shared" si="163"/>
        <v>35414220.76296746</v>
      </c>
      <c r="G3275" s="1"/>
      <c r="H3275" s="1"/>
      <c r="I3275" s="1"/>
      <c r="J3275" s="1"/>
      <c r="K3275" s="1"/>
    </row>
    <row r="3276" spans="1:11">
      <c r="A3276" s="9">
        <f t="shared" si="162"/>
        <v>3240.9605999999999</v>
      </c>
      <c r="B3276" s="1">
        <v>54.016010000000001</v>
      </c>
      <c r="C3276" s="1">
        <v>23.77</v>
      </c>
      <c r="D3276" s="1">
        <v>272</v>
      </c>
      <c r="E3276" s="86">
        <f t="shared" si="164"/>
        <v>82.494732352707899</v>
      </c>
      <c r="F3276" s="9">
        <f t="shared" si="163"/>
        <v>46313208.730569109</v>
      </c>
      <c r="G3276" s="1"/>
      <c r="H3276" s="1"/>
      <c r="I3276" s="1"/>
      <c r="J3276" s="1"/>
      <c r="K3276" s="1"/>
    </row>
    <row r="3277" spans="1:11">
      <c r="A3277" s="9">
        <f t="shared" si="162"/>
        <v>3241.9607999999998</v>
      </c>
      <c r="B3277" s="1">
        <v>54.032679999999999</v>
      </c>
      <c r="C3277" s="1">
        <v>23.847000000000001</v>
      </c>
      <c r="D3277" s="1">
        <v>269</v>
      </c>
      <c r="E3277" s="86">
        <f t="shared" si="164"/>
        <v>88.262829864038054</v>
      </c>
      <c r="F3277" s="9">
        <f t="shared" si="163"/>
        <v>60689196.879792333</v>
      </c>
      <c r="G3277" s="1"/>
      <c r="H3277" s="1"/>
      <c r="I3277" s="1"/>
      <c r="J3277" s="1"/>
      <c r="K3277" s="1"/>
    </row>
    <row r="3278" spans="1:11">
      <c r="A3278" s="9">
        <f t="shared" si="162"/>
        <v>3242.9609999999998</v>
      </c>
      <c r="B3278" s="1">
        <v>54.049349999999997</v>
      </c>
      <c r="C3278" s="1">
        <v>24.042000000000002</v>
      </c>
      <c r="D3278" s="1">
        <v>257</v>
      </c>
      <c r="E3278" s="86">
        <f t="shared" si="164"/>
        <v>94.377996797573587</v>
      </c>
      <c r="F3278" s="9">
        <f t="shared" si="163"/>
        <v>79338323.705970585</v>
      </c>
      <c r="G3278" s="1"/>
      <c r="H3278" s="1"/>
      <c r="I3278" s="1"/>
      <c r="J3278" s="1"/>
      <c r="K3278" s="1"/>
    </row>
    <row r="3279" spans="1:11">
      <c r="A3279" s="9">
        <f t="shared" si="162"/>
        <v>3243.9605999999999</v>
      </c>
      <c r="B3279" s="1">
        <v>54.066009999999999</v>
      </c>
      <c r="C3279" s="1">
        <v>24.081</v>
      </c>
      <c r="D3279" s="1">
        <v>260</v>
      </c>
      <c r="E3279" s="86">
        <f t="shared" si="164"/>
        <v>100.79199704391408</v>
      </c>
      <c r="F3279" s="9">
        <f t="shared" si="163"/>
        <v>103205822.84317482</v>
      </c>
      <c r="G3279" s="1"/>
      <c r="H3279" s="1"/>
      <c r="I3279" s="1"/>
      <c r="J3279" s="1"/>
      <c r="K3279" s="1"/>
    </row>
    <row r="3280" spans="1:11">
      <c r="A3280" s="9">
        <f t="shared" si="162"/>
        <v>3244.9608000000003</v>
      </c>
      <c r="B3280" s="1">
        <v>54.082680000000003</v>
      </c>
      <c r="C3280" s="1">
        <v>24.4</v>
      </c>
      <c r="D3280" s="1">
        <v>289</v>
      </c>
      <c r="E3280" s="86">
        <f t="shared" si="164"/>
        <v>107.46338188668992</v>
      </c>
      <c r="F3280" s="9">
        <f t="shared" si="163"/>
        <v>133365044.74415286</v>
      </c>
      <c r="G3280" s="1"/>
      <c r="H3280" s="1"/>
      <c r="I3280" s="1"/>
      <c r="J3280" s="1"/>
      <c r="K3280" s="1"/>
    </row>
    <row r="3281" spans="1:11">
      <c r="A3281" s="9">
        <f t="shared" si="162"/>
        <v>3245.9610000000002</v>
      </c>
      <c r="B3281" s="1">
        <v>54.099350000000001</v>
      </c>
      <c r="C3281" s="1">
        <v>24.481000000000002</v>
      </c>
      <c r="D3281" s="1">
        <v>336</v>
      </c>
      <c r="E3281" s="86">
        <f t="shared" si="164"/>
        <v>114.65542943386761</v>
      </c>
      <c r="F3281" s="9">
        <f t="shared" si="163"/>
        <v>172813832.29244614</v>
      </c>
      <c r="G3281" s="1"/>
      <c r="H3281" s="1"/>
      <c r="I3281" s="1"/>
      <c r="J3281" s="1"/>
      <c r="K3281" s="1"/>
    </row>
    <row r="3282" spans="1:11">
      <c r="A3282" s="9">
        <f t="shared" si="162"/>
        <v>3246.9606000000003</v>
      </c>
      <c r="B3282" s="1">
        <v>54.116010000000003</v>
      </c>
      <c r="C3282" s="1">
        <v>24.893999999999998</v>
      </c>
      <c r="D3282" s="1">
        <v>344</v>
      </c>
      <c r="E3282" s="86">
        <f t="shared" si="164"/>
        <v>122.35270409280088</v>
      </c>
      <c r="F3282" s="9">
        <f t="shared" si="163"/>
        <v>224106414.94661474</v>
      </c>
      <c r="G3282" s="1"/>
      <c r="H3282" s="1"/>
      <c r="I3282" s="1"/>
      <c r="J3282" s="1"/>
      <c r="K3282" s="1"/>
    </row>
    <row r="3283" spans="1:11">
      <c r="A3283" s="9">
        <f t="shared" si="162"/>
        <v>3247.9607999999998</v>
      </c>
      <c r="B3283" s="1">
        <v>54.132680000000001</v>
      </c>
      <c r="C3283" s="1">
        <v>24.686</v>
      </c>
      <c r="D3283" s="1">
        <v>304</v>
      </c>
      <c r="E3283" s="86">
        <f t="shared" si="164"/>
        <v>130.39326531643158</v>
      </c>
      <c r="F3283" s="9">
        <f t="shared" si="163"/>
        <v>289081729.53344953</v>
      </c>
      <c r="G3283" s="1"/>
      <c r="H3283" s="1"/>
      <c r="I3283" s="1"/>
      <c r="J3283" s="1"/>
      <c r="K3283" s="1"/>
    </row>
    <row r="3284" spans="1:11">
      <c r="A3284" s="9">
        <f t="shared" si="162"/>
        <v>3248.9609999999998</v>
      </c>
      <c r="B3284" s="1">
        <v>54.149349999999998</v>
      </c>
      <c r="C3284" s="1">
        <v>24.36</v>
      </c>
      <c r="D3284" s="1">
        <v>286</v>
      </c>
      <c r="E3284" s="86">
        <f t="shared" si="164"/>
        <v>138.69532183055222</v>
      </c>
      <c r="F3284" s="9">
        <f t="shared" si="163"/>
        <v>370038788.63025987</v>
      </c>
      <c r="G3284" s="1"/>
      <c r="H3284" s="1"/>
      <c r="I3284" s="1"/>
      <c r="J3284" s="1"/>
      <c r="K3284" s="1"/>
    </row>
    <row r="3285" spans="1:11">
      <c r="A3285" s="9">
        <f t="shared" si="162"/>
        <v>3249.9605999999999</v>
      </c>
      <c r="B3285" s="1">
        <v>54.16601</v>
      </c>
      <c r="C3285" s="1">
        <v>24.603999999999999</v>
      </c>
      <c r="D3285" s="1">
        <v>317</v>
      </c>
      <c r="E3285" s="86">
        <f t="shared" si="164"/>
        <v>147.33414322820204</v>
      </c>
      <c r="F3285" s="9">
        <f t="shared" si="163"/>
        <v>471209033.63719809</v>
      </c>
      <c r="G3285" s="1"/>
      <c r="H3285" s="1"/>
      <c r="I3285" s="1"/>
      <c r="J3285" s="1"/>
      <c r="K3285" s="1"/>
    </row>
    <row r="3286" spans="1:11">
      <c r="A3286" s="9">
        <f t="shared" si="162"/>
        <v>3250.9607999999998</v>
      </c>
      <c r="B3286" s="1">
        <v>54.182679999999998</v>
      </c>
      <c r="C3286" s="1">
        <v>24.279</v>
      </c>
      <c r="D3286" s="1">
        <v>322</v>
      </c>
      <c r="E3286" s="86">
        <f t="shared" si="164"/>
        <v>156.29920913372496</v>
      </c>
      <c r="F3286" s="9">
        <f t="shared" si="163"/>
        <v>596797674.33744955</v>
      </c>
      <c r="G3286" s="1"/>
      <c r="H3286" s="1"/>
      <c r="I3286" s="1"/>
      <c r="J3286" s="1"/>
      <c r="K3286" s="1"/>
    </row>
    <row r="3287" spans="1:11">
      <c r="A3287" s="9">
        <f t="shared" si="162"/>
        <v>3251.9603999999999</v>
      </c>
      <c r="B3287" s="1">
        <v>54.199339999999999</v>
      </c>
      <c r="C3287" s="1">
        <v>24.2</v>
      </c>
      <c r="D3287" s="1">
        <v>300</v>
      </c>
      <c r="E3287" s="86">
        <f t="shared" si="164"/>
        <v>165.49773150805382</v>
      </c>
      <c r="F3287" s="9">
        <f t="shared" si="163"/>
        <v>750184662.82847071</v>
      </c>
      <c r="G3287" s="1"/>
      <c r="H3287" s="1"/>
      <c r="I3287" s="1"/>
      <c r="J3287" s="1"/>
      <c r="K3287" s="1"/>
    </row>
    <row r="3288" spans="1:11">
      <c r="A3288" s="9">
        <f t="shared" si="162"/>
        <v>3252.9605999999999</v>
      </c>
      <c r="B3288" s="1">
        <v>54.216009999999997</v>
      </c>
      <c r="C3288" s="1">
        <v>24.279</v>
      </c>
      <c r="D3288" s="1">
        <v>271</v>
      </c>
      <c r="E3288" s="86">
        <f t="shared" si="164"/>
        <v>174.82252139204968</v>
      </c>
      <c r="F3288" s="9">
        <f t="shared" si="163"/>
        <v>934091711.30791223</v>
      </c>
      <c r="G3288" s="1"/>
      <c r="H3288" s="1"/>
      <c r="I3288" s="1"/>
      <c r="J3288" s="1"/>
      <c r="K3288" s="1"/>
    </row>
    <row r="3289" spans="1:11">
      <c r="A3289" s="9">
        <f t="shared" si="162"/>
        <v>3253.9608000000003</v>
      </c>
      <c r="B3289" s="1">
        <v>54.232680000000002</v>
      </c>
      <c r="C3289" s="1">
        <v>23.655999999999999</v>
      </c>
      <c r="D3289" s="1">
        <v>269</v>
      </c>
      <c r="E3289" s="86">
        <f t="shared" si="164"/>
        <v>184.25771205419971</v>
      </c>
      <c r="F3289" s="9">
        <f t="shared" si="163"/>
        <v>1152663913.071377</v>
      </c>
      <c r="G3289" s="1"/>
      <c r="H3289" s="1"/>
      <c r="I3289" s="1"/>
      <c r="J3289" s="1"/>
      <c r="K3289" s="1"/>
    </row>
    <row r="3290" spans="1:11">
      <c r="A3290" s="9">
        <f t="shared" si="162"/>
        <v>3254.9603999999999</v>
      </c>
      <c r="B3290" s="1">
        <v>54.249339999999997</v>
      </c>
      <c r="C3290" s="1">
        <v>23.963000000000001</v>
      </c>
      <c r="D3290" s="1">
        <v>284</v>
      </c>
      <c r="E3290" s="86">
        <f t="shared" si="164"/>
        <v>193.84096497310742</v>
      </c>
      <c r="F3290" s="9">
        <f t="shared" si="163"/>
        <v>1411829501.0459707</v>
      </c>
      <c r="G3290" s="1"/>
      <c r="H3290" s="1"/>
      <c r="I3290" s="1"/>
      <c r="J3290" s="1"/>
      <c r="K3290" s="1"/>
    </row>
    <row r="3291" spans="1:11">
      <c r="A3291" s="9">
        <f t="shared" si="162"/>
        <v>3255.9605999999999</v>
      </c>
      <c r="B3291" s="1">
        <v>54.266010000000001</v>
      </c>
      <c r="C3291" s="1">
        <v>23.963000000000001</v>
      </c>
      <c r="D3291" s="1">
        <v>320</v>
      </c>
      <c r="E3291" s="86">
        <f t="shared" si="164"/>
        <v>202.74550612902223</v>
      </c>
      <c r="F3291" s="9">
        <f t="shared" si="163"/>
        <v>1689681881.9537339</v>
      </c>
      <c r="G3291" s="1"/>
      <c r="H3291" s="1"/>
      <c r="I3291" s="1"/>
      <c r="J3291" s="1"/>
      <c r="K3291" s="1"/>
    </row>
    <row r="3292" spans="1:11">
      <c r="A3292" s="9">
        <f t="shared" si="162"/>
        <v>3256.9607999999998</v>
      </c>
      <c r="B3292" s="1">
        <v>54.282679999999999</v>
      </c>
      <c r="C3292" s="1">
        <v>23.925000000000001</v>
      </c>
      <c r="D3292" s="1">
        <v>290</v>
      </c>
      <c r="E3292" s="86">
        <f t="shared" si="164"/>
        <v>210.42662104217436</v>
      </c>
      <c r="F3292" s="9">
        <f t="shared" si="163"/>
        <v>1960661973.8021395</v>
      </c>
      <c r="G3292" s="1"/>
      <c r="H3292" s="1"/>
      <c r="I3292" s="1"/>
      <c r="J3292" s="1"/>
      <c r="K3292" s="1"/>
    </row>
    <row r="3293" spans="1:11">
      <c r="A3293" s="9">
        <f t="shared" si="162"/>
        <v>3257.9603999999999</v>
      </c>
      <c r="B3293" s="1">
        <v>54.299340000000001</v>
      </c>
      <c r="C3293" s="1">
        <v>24.001999999999999</v>
      </c>
      <c r="D3293" s="1">
        <v>261</v>
      </c>
      <c r="E3293" s="86">
        <f t="shared" si="164"/>
        <v>217.2091886543148</v>
      </c>
      <c r="F3293" s="9">
        <f t="shared" si="163"/>
        <v>2225936513.1886358</v>
      </c>
      <c r="G3293" s="1"/>
      <c r="H3293" s="1"/>
      <c r="I3293" s="1"/>
      <c r="J3293" s="1"/>
      <c r="K3293" s="1"/>
    </row>
    <row r="3294" spans="1:11">
      <c r="A3294" s="9">
        <f t="shared" si="162"/>
        <v>3258.9605999999999</v>
      </c>
      <c r="B3294" s="1">
        <v>54.316009999999999</v>
      </c>
      <c r="C3294" s="1">
        <v>24.12</v>
      </c>
      <c r="D3294" s="1">
        <v>267</v>
      </c>
      <c r="E3294" s="86">
        <f t="shared" si="164"/>
        <v>222.94386645013674</v>
      </c>
      <c r="F3294" s="9">
        <f t="shared" si="163"/>
        <v>2470484393.9627514</v>
      </c>
      <c r="G3294" s="1"/>
      <c r="H3294" s="1"/>
      <c r="I3294" s="1"/>
      <c r="J3294" s="1"/>
      <c r="K3294" s="1"/>
    </row>
    <row r="3295" spans="1:11">
      <c r="A3295" s="9">
        <f t="shared" si="162"/>
        <v>3259.9608000000003</v>
      </c>
      <c r="B3295" s="1">
        <v>54.332680000000003</v>
      </c>
      <c r="C3295" s="1">
        <v>24.36</v>
      </c>
      <c r="D3295" s="1">
        <v>252</v>
      </c>
      <c r="E3295" s="86">
        <f t="shared" si="164"/>
        <v>227.73587672320315</v>
      </c>
      <c r="F3295" s="9">
        <f t="shared" si="163"/>
        <v>2689836069.7766247</v>
      </c>
      <c r="G3295" s="1"/>
      <c r="H3295" s="1"/>
      <c r="I3295" s="1"/>
      <c r="J3295" s="1"/>
      <c r="K3295" s="1"/>
    </row>
    <row r="3296" spans="1:11">
      <c r="A3296" s="9">
        <f t="shared" si="162"/>
        <v>3260.9603999999999</v>
      </c>
      <c r="B3296" s="1">
        <v>54.349339999999998</v>
      </c>
      <c r="C3296" s="1">
        <v>25.064</v>
      </c>
      <c r="D3296" s="1">
        <v>259</v>
      </c>
      <c r="E3296" s="86">
        <f t="shared" si="164"/>
        <v>231.74696312911061</v>
      </c>
      <c r="F3296" s="9">
        <f t="shared" si="163"/>
        <v>2884404782.6492729</v>
      </c>
      <c r="G3296" s="1"/>
      <c r="H3296" s="1"/>
      <c r="I3296" s="1"/>
      <c r="J3296" s="1"/>
      <c r="K3296" s="1"/>
    </row>
    <row r="3297" spans="1:11">
      <c r="A3297" s="9">
        <f t="shared" si="162"/>
        <v>3261.9606000000003</v>
      </c>
      <c r="B3297" s="1">
        <v>54.366010000000003</v>
      </c>
      <c r="C3297" s="1">
        <v>24.768999999999998</v>
      </c>
      <c r="D3297" s="1">
        <v>221</v>
      </c>
      <c r="E3297" s="86">
        <f t="shared" si="164"/>
        <v>235.19411981148673</v>
      </c>
      <c r="F3297" s="9">
        <f t="shared" si="163"/>
        <v>3059890168.5682144</v>
      </c>
      <c r="G3297" s="1"/>
      <c r="H3297" s="1"/>
      <c r="I3297" s="1"/>
      <c r="J3297" s="1"/>
      <c r="K3297" s="1"/>
    </row>
    <row r="3298" spans="1:11">
      <c r="A3298" s="9">
        <f t="shared" si="162"/>
        <v>3262.9607999999998</v>
      </c>
      <c r="B3298" s="1">
        <v>54.382680000000001</v>
      </c>
      <c r="C3298" s="1">
        <v>25.149000000000001</v>
      </c>
      <c r="D3298" s="1">
        <v>205</v>
      </c>
      <c r="E3298" s="86">
        <f t="shared" si="164"/>
        <v>238.38841828752621</v>
      </c>
      <c r="F3298" s="9">
        <f t="shared" si="163"/>
        <v>3229539557.0081172</v>
      </c>
      <c r="G3298" s="1"/>
      <c r="H3298" s="1"/>
      <c r="I3298" s="1"/>
      <c r="J3298" s="1"/>
      <c r="K3298" s="1"/>
    </row>
    <row r="3299" spans="1:11">
      <c r="A3299" s="9">
        <f t="shared" si="162"/>
        <v>3263.9603999999999</v>
      </c>
      <c r="B3299" s="1">
        <v>54.399340000000002</v>
      </c>
      <c r="C3299" s="1">
        <v>25.452999999999999</v>
      </c>
      <c r="D3299" s="1">
        <v>227</v>
      </c>
      <c r="E3299" s="86">
        <f t="shared" si="164"/>
        <v>241.34007841925495</v>
      </c>
      <c r="F3299" s="9">
        <f t="shared" si="163"/>
        <v>3392483921.7561178</v>
      </c>
      <c r="G3299" s="1"/>
      <c r="H3299" s="1"/>
      <c r="I3299" s="1"/>
      <c r="J3299" s="1"/>
      <c r="K3299" s="1"/>
    </row>
    <row r="3300" spans="1:11">
      <c r="A3300" s="9">
        <f t="shared" si="162"/>
        <v>3264.9605999999999</v>
      </c>
      <c r="B3300" s="1">
        <v>54.41601</v>
      </c>
      <c r="C3300" s="1">
        <v>25.675000000000001</v>
      </c>
      <c r="D3300" s="1">
        <v>202</v>
      </c>
      <c r="E3300" s="86">
        <f t="shared" si="164"/>
        <v>243.95699546392765</v>
      </c>
      <c r="F3300" s="9">
        <f t="shared" si="163"/>
        <v>3542037086.1279492</v>
      </c>
      <c r="G3300" s="1"/>
      <c r="H3300" s="1"/>
      <c r="I3300" s="1"/>
      <c r="J3300" s="1"/>
      <c r="K3300" s="1"/>
    </row>
    <row r="3301" spans="1:11">
      <c r="A3301" s="9">
        <f t="shared" ref="A3301:A3364" si="165">B3301*60</f>
        <v>3265.9602</v>
      </c>
      <c r="B3301" s="1">
        <v>54.432670000000002</v>
      </c>
      <c r="C3301" s="1">
        <v>25.901</v>
      </c>
      <c r="D3301" s="1">
        <v>209</v>
      </c>
      <c r="E3301" s="86">
        <f t="shared" si="164"/>
        <v>246.17876504362553</v>
      </c>
      <c r="F3301" s="9">
        <f t="shared" ref="F3301:F3364" si="166">E3301^4</f>
        <v>3672842920.1137471</v>
      </c>
      <c r="G3301" s="1"/>
      <c r="H3301" s="1"/>
      <c r="I3301" s="1"/>
      <c r="J3301" s="1"/>
      <c r="K3301" s="1"/>
    </row>
    <row r="3302" spans="1:11">
      <c r="A3302" s="9">
        <f t="shared" si="165"/>
        <v>3266.9603999999999</v>
      </c>
      <c r="B3302" s="1">
        <v>54.449339999999999</v>
      </c>
      <c r="C3302" s="1">
        <v>25.855</v>
      </c>
      <c r="D3302" s="1">
        <v>194</v>
      </c>
      <c r="E3302" s="86">
        <f t="shared" si="164"/>
        <v>247.99886004026973</v>
      </c>
      <c r="F3302" s="9">
        <f t="shared" si="166"/>
        <v>3782672465.2929635</v>
      </c>
      <c r="G3302" s="1"/>
      <c r="H3302" s="1"/>
      <c r="I3302" s="1"/>
      <c r="J3302" s="1"/>
      <c r="K3302" s="1"/>
    </row>
    <row r="3303" spans="1:11">
      <c r="A3303" s="9">
        <f t="shared" si="165"/>
        <v>3267.9605999999999</v>
      </c>
      <c r="B3303" s="1">
        <v>54.466009999999997</v>
      </c>
      <c r="C3303" s="1">
        <v>26.084</v>
      </c>
      <c r="D3303" s="1">
        <v>193</v>
      </c>
      <c r="E3303" s="86">
        <f t="shared" si="164"/>
        <v>249.48202465255667</v>
      </c>
      <c r="F3303" s="9">
        <f t="shared" si="166"/>
        <v>3873977013.8074975</v>
      </c>
      <c r="G3303" s="1"/>
      <c r="H3303" s="1"/>
      <c r="I3303" s="1"/>
      <c r="J3303" s="1"/>
      <c r="K3303" s="1"/>
    </row>
    <row r="3304" spans="1:11">
      <c r="A3304" s="9">
        <f t="shared" si="165"/>
        <v>3268.9602</v>
      </c>
      <c r="B3304" s="1">
        <v>54.482669999999999</v>
      </c>
      <c r="C3304" s="1">
        <v>26.13</v>
      </c>
      <c r="D3304" s="1">
        <v>191</v>
      </c>
      <c r="E3304" s="86">
        <f t="shared" si="164"/>
        <v>250.63879198697538</v>
      </c>
      <c r="F3304" s="9">
        <f t="shared" si="166"/>
        <v>3946327780.7158475</v>
      </c>
      <c r="G3304" s="1"/>
      <c r="H3304" s="1"/>
      <c r="I3304" s="1"/>
      <c r="J3304" s="1"/>
      <c r="K3304" s="1"/>
    </row>
    <row r="3305" spans="1:11">
      <c r="A3305" s="9">
        <f t="shared" si="165"/>
        <v>3269.9603999999999</v>
      </c>
      <c r="B3305" s="1">
        <v>54.499339999999997</v>
      </c>
      <c r="C3305" s="1">
        <v>26.364000000000001</v>
      </c>
      <c r="D3305" s="1">
        <v>181</v>
      </c>
      <c r="E3305" s="86">
        <f t="shared" si="164"/>
        <v>251.37426952643881</v>
      </c>
      <c r="F3305" s="9">
        <f t="shared" si="166"/>
        <v>3992852675.7119565</v>
      </c>
      <c r="G3305" s="1"/>
      <c r="H3305" s="1"/>
      <c r="I3305" s="1"/>
      <c r="J3305" s="1"/>
      <c r="K3305" s="1"/>
    </row>
    <row r="3306" spans="1:11">
      <c r="A3306" s="9">
        <f t="shared" si="165"/>
        <v>3270.9605999999999</v>
      </c>
      <c r="B3306" s="1">
        <v>54.516010000000001</v>
      </c>
      <c r="C3306" s="1">
        <v>26.038</v>
      </c>
      <c r="D3306" s="1">
        <v>183</v>
      </c>
      <c r="E3306" s="86">
        <f t="shared" si="164"/>
        <v>251.58240263978968</v>
      </c>
      <c r="F3306" s="9">
        <f t="shared" si="166"/>
        <v>4006093132.8829932</v>
      </c>
      <c r="G3306" s="1"/>
      <c r="H3306" s="1"/>
      <c r="I3306" s="1"/>
      <c r="J3306" s="1"/>
      <c r="K3306" s="1"/>
    </row>
    <row r="3307" spans="1:11">
      <c r="A3307" s="9">
        <f t="shared" si="165"/>
        <v>3271.9602</v>
      </c>
      <c r="B3307" s="1">
        <v>54.532670000000003</v>
      </c>
      <c r="C3307" s="1">
        <v>26.222999999999999</v>
      </c>
      <c r="D3307" s="1">
        <v>167</v>
      </c>
      <c r="E3307" s="86">
        <f t="shared" si="164"/>
        <v>251.22991012903663</v>
      </c>
      <c r="F3307" s="9">
        <f t="shared" si="166"/>
        <v>3983688500.409184</v>
      </c>
      <c r="G3307" s="1"/>
      <c r="H3307" s="1"/>
      <c r="I3307" s="1"/>
      <c r="J3307" s="1"/>
      <c r="K3307" s="1"/>
    </row>
    <row r="3308" spans="1:11">
      <c r="A3308" s="9">
        <f t="shared" si="165"/>
        <v>3272.9603999999999</v>
      </c>
      <c r="B3308" s="1">
        <v>54.549340000000001</v>
      </c>
      <c r="C3308" s="1">
        <v>26.364000000000001</v>
      </c>
      <c r="D3308" s="1">
        <v>186</v>
      </c>
      <c r="E3308" s="86">
        <f t="shared" si="164"/>
        <v>250.54145550372613</v>
      </c>
      <c r="F3308" s="9">
        <f t="shared" si="166"/>
        <v>3940201068.0829868</v>
      </c>
      <c r="G3308" s="1"/>
      <c r="H3308" s="1"/>
      <c r="I3308" s="1"/>
      <c r="J3308" s="1"/>
      <c r="K3308" s="1"/>
    </row>
    <row r="3309" spans="1:11">
      <c r="A3309" s="9">
        <f t="shared" si="165"/>
        <v>3273.9605999999999</v>
      </c>
      <c r="B3309" s="1">
        <v>54.566009999999999</v>
      </c>
      <c r="C3309" s="1">
        <v>26.411000000000001</v>
      </c>
      <c r="D3309" s="1">
        <v>186</v>
      </c>
      <c r="E3309" s="86">
        <f t="shared" si="164"/>
        <v>249.59826661882411</v>
      </c>
      <c r="F3309" s="9">
        <f t="shared" si="166"/>
        <v>3881202120.0080018</v>
      </c>
      <c r="G3309" s="1"/>
      <c r="H3309" s="1"/>
      <c r="I3309" s="1"/>
      <c r="J3309" s="1"/>
      <c r="K3309" s="1"/>
    </row>
    <row r="3310" spans="1:11">
      <c r="A3310" s="9">
        <f t="shared" si="165"/>
        <v>3274.9608000000003</v>
      </c>
      <c r="B3310" s="1">
        <v>54.582680000000003</v>
      </c>
      <c r="C3310" s="1">
        <v>26.602</v>
      </c>
      <c r="D3310" s="1">
        <v>197</v>
      </c>
      <c r="E3310" s="86">
        <f t="shared" si="164"/>
        <v>248.35839995583765</v>
      </c>
      <c r="F3310" s="9">
        <f t="shared" si="166"/>
        <v>3804656149.6494102</v>
      </c>
      <c r="G3310" s="1"/>
      <c r="H3310" s="1"/>
      <c r="I3310" s="1"/>
      <c r="J3310" s="1"/>
      <c r="K3310" s="1"/>
    </row>
    <row r="3311" spans="1:11">
      <c r="A3311" s="9">
        <f t="shared" si="165"/>
        <v>3275.9603999999999</v>
      </c>
      <c r="B3311" s="1">
        <v>54.599339999999998</v>
      </c>
      <c r="C3311" s="1">
        <v>26.698</v>
      </c>
      <c r="D3311" s="1">
        <v>175</v>
      </c>
      <c r="E3311" s="86">
        <f t="shared" si="164"/>
        <v>246.76159995923476</v>
      </c>
      <c r="F3311" s="9">
        <f t="shared" si="166"/>
        <v>3707748858.6315956</v>
      </c>
      <c r="G3311" s="1"/>
      <c r="H3311" s="1"/>
      <c r="I3311" s="1"/>
      <c r="J3311" s="1"/>
      <c r="K3311" s="1"/>
    </row>
    <row r="3312" spans="1:11">
      <c r="A3312" s="9">
        <f t="shared" si="165"/>
        <v>3276.96</v>
      </c>
      <c r="B3312" s="1">
        <v>54.616</v>
      </c>
      <c r="C3312" s="1">
        <v>26.795000000000002</v>
      </c>
      <c r="D3312" s="1">
        <v>191</v>
      </c>
      <c r="E3312" s="86">
        <f t="shared" si="164"/>
        <v>244.95224611621671</v>
      </c>
      <c r="F3312" s="9">
        <f t="shared" si="166"/>
        <v>3600192347.8547688</v>
      </c>
      <c r="G3312" s="1"/>
      <c r="H3312" s="1"/>
      <c r="I3312" s="1"/>
      <c r="J3312" s="1"/>
      <c r="K3312" s="1"/>
    </row>
    <row r="3313" spans="1:11">
      <c r="A3313" s="9">
        <f t="shared" si="165"/>
        <v>3277.9602</v>
      </c>
      <c r="B3313" s="1">
        <v>54.632669999999997</v>
      </c>
      <c r="C3313" s="1">
        <v>26.893000000000001</v>
      </c>
      <c r="D3313" s="1">
        <v>189</v>
      </c>
      <c r="E3313" s="86">
        <f t="shared" si="164"/>
        <v>243.02976564573851</v>
      </c>
      <c r="F3313" s="9">
        <f t="shared" si="166"/>
        <v>3488493132.857862</v>
      </c>
      <c r="G3313" s="1"/>
      <c r="H3313" s="1"/>
      <c r="I3313" s="1"/>
      <c r="J3313" s="1"/>
      <c r="K3313" s="1"/>
    </row>
    <row r="3314" spans="1:11">
      <c r="A3314" s="9">
        <f t="shared" si="165"/>
        <v>3278.9603999999999</v>
      </c>
      <c r="B3314" s="1">
        <v>54.649340000000002</v>
      </c>
      <c r="C3314" s="1">
        <v>26.506</v>
      </c>
      <c r="D3314" s="1">
        <v>197</v>
      </c>
      <c r="E3314" s="86">
        <f t="shared" si="164"/>
        <v>241.03362982683555</v>
      </c>
      <c r="F3314" s="9">
        <f t="shared" si="166"/>
        <v>3375285891.9916511</v>
      </c>
      <c r="G3314" s="1"/>
      <c r="H3314" s="1"/>
      <c r="I3314" s="1"/>
      <c r="J3314" s="1"/>
      <c r="K3314" s="1"/>
    </row>
    <row r="3315" spans="1:11">
      <c r="A3315" s="9">
        <f t="shared" si="165"/>
        <v>3279.96</v>
      </c>
      <c r="B3315" s="1">
        <v>54.665999999999997</v>
      </c>
      <c r="C3315" s="1">
        <v>26.602</v>
      </c>
      <c r="D3315" s="1">
        <v>180</v>
      </c>
      <c r="E3315" s="86">
        <f t="shared" si="164"/>
        <v>238.87104291707897</v>
      </c>
      <c r="F3315" s="9">
        <f t="shared" si="166"/>
        <v>3255772291.8571596</v>
      </c>
      <c r="G3315" s="1"/>
      <c r="H3315" s="1"/>
      <c r="I3315" s="1"/>
      <c r="J3315" s="1"/>
      <c r="K3315" s="1"/>
    </row>
    <row r="3316" spans="1:11">
      <c r="A3316" s="9">
        <f t="shared" si="165"/>
        <v>3280.9602</v>
      </c>
      <c r="B3316" s="1">
        <v>54.682670000000002</v>
      </c>
      <c r="C3316" s="1">
        <v>26.65</v>
      </c>
      <c r="D3316" s="1">
        <v>188</v>
      </c>
      <c r="E3316" s="86">
        <f t="shared" si="164"/>
        <v>236.46865500038058</v>
      </c>
      <c r="F3316" s="9">
        <f t="shared" si="166"/>
        <v>3126758396.0052066</v>
      </c>
      <c r="G3316" s="1"/>
      <c r="H3316" s="1"/>
      <c r="I3316" s="1"/>
      <c r="J3316" s="1"/>
      <c r="K3316" s="1"/>
    </row>
    <row r="3317" spans="1:11">
      <c r="A3317" s="9">
        <f t="shared" si="165"/>
        <v>3281.9603999999999</v>
      </c>
      <c r="B3317" s="1">
        <v>54.699339999999999</v>
      </c>
      <c r="C3317" s="1">
        <v>26.698</v>
      </c>
      <c r="D3317" s="1">
        <v>236</v>
      </c>
      <c r="E3317" s="86">
        <f t="shared" si="164"/>
        <v>234.08491230804361</v>
      </c>
      <c r="F3317" s="9">
        <f t="shared" si="166"/>
        <v>3002573798.3560529</v>
      </c>
      <c r="G3317" s="1"/>
      <c r="H3317" s="1"/>
      <c r="I3317" s="1"/>
      <c r="J3317" s="1"/>
      <c r="K3317" s="1"/>
    </row>
    <row r="3318" spans="1:11">
      <c r="A3318" s="9">
        <f t="shared" si="165"/>
        <v>3282.96</v>
      </c>
      <c r="B3318" s="1">
        <v>54.716000000000001</v>
      </c>
      <c r="C3318" s="1">
        <v>26.65</v>
      </c>
      <c r="D3318" s="1">
        <v>195</v>
      </c>
      <c r="E3318" s="86">
        <f t="shared" si="164"/>
        <v>231.68145751511719</v>
      </c>
      <c r="F3318" s="9">
        <f t="shared" si="166"/>
        <v>2881144940.8260946</v>
      </c>
      <c r="G3318" s="1"/>
      <c r="H3318" s="1"/>
      <c r="I3318" s="1"/>
      <c r="J3318" s="1"/>
      <c r="K3318" s="1"/>
    </row>
    <row r="3319" spans="1:11">
      <c r="A3319" s="9">
        <f t="shared" si="165"/>
        <v>3283.9602</v>
      </c>
      <c r="B3319" s="1">
        <v>54.732669999999999</v>
      </c>
      <c r="C3319" s="1">
        <v>26.506</v>
      </c>
      <c r="D3319" s="1">
        <v>219</v>
      </c>
      <c r="E3319" s="86">
        <f t="shared" si="164"/>
        <v>229.31519155241585</v>
      </c>
      <c r="F3319" s="9">
        <f t="shared" si="166"/>
        <v>2765230295.9676852</v>
      </c>
      <c r="G3319" s="1"/>
      <c r="H3319" s="1"/>
      <c r="I3319" s="1"/>
      <c r="J3319" s="1"/>
      <c r="K3319" s="1"/>
    </row>
    <row r="3320" spans="1:11">
      <c r="A3320" s="9">
        <f t="shared" si="165"/>
        <v>3284.9603999999999</v>
      </c>
      <c r="B3320" s="1">
        <v>54.749339999999997</v>
      </c>
      <c r="C3320" s="1">
        <v>26.27</v>
      </c>
      <c r="D3320" s="1">
        <v>247</v>
      </c>
      <c r="E3320" s="86">
        <f t="shared" si="164"/>
        <v>227.11556143299924</v>
      </c>
      <c r="F3320" s="9">
        <f t="shared" si="166"/>
        <v>2660648897.9421372</v>
      </c>
      <c r="G3320" s="1"/>
      <c r="H3320" s="1"/>
      <c r="I3320" s="1"/>
      <c r="J3320" s="1"/>
      <c r="K3320" s="1"/>
    </row>
    <row r="3321" spans="1:11">
      <c r="A3321" s="9">
        <f t="shared" si="165"/>
        <v>3285.96</v>
      </c>
      <c r="B3321" s="1">
        <v>54.765999999999998</v>
      </c>
      <c r="C3321" s="1">
        <v>26.27</v>
      </c>
      <c r="D3321" s="1">
        <v>232</v>
      </c>
      <c r="E3321" s="86">
        <f t="shared" si="164"/>
        <v>225.00205670738393</v>
      </c>
      <c r="F3321" s="9">
        <f t="shared" si="166"/>
        <v>2562984335.0150642</v>
      </c>
      <c r="G3321" s="1"/>
      <c r="H3321" s="1"/>
      <c r="I3321" s="1"/>
      <c r="J3321" s="1"/>
      <c r="K3321" s="1"/>
    </row>
    <row r="3322" spans="1:11">
      <c r="A3322" s="9">
        <f t="shared" si="165"/>
        <v>3286.9602</v>
      </c>
      <c r="B3322" s="1">
        <v>54.782670000000003</v>
      </c>
      <c r="C3322" s="1">
        <v>25.946000000000002</v>
      </c>
      <c r="D3322" s="1">
        <v>229</v>
      </c>
      <c r="E3322" s="86">
        <f t="shared" si="164"/>
        <v>223.07574465296977</v>
      </c>
      <c r="F3322" s="9">
        <f t="shared" si="166"/>
        <v>2476335054.8506293</v>
      </c>
      <c r="G3322" s="1"/>
      <c r="H3322" s="1"/>
      <c r="I3322" s="1"/>
      <c r="J3322" s="1"/>
      <c r="K3322" s="1"/>
    </row>
    <row r="3323" spans="1:11">
      <c r="A3323" s="9">
        <f t="shared" si="165"/>
        <v>3287.9603999999999</v>
      </c>
      <c r="B3323" s="1">
        <v>54.799340000000001</v>
      </c>
      <c r="C3323" s="1">
        <v>25.946000000000002</v>
      </c>
      <c r="D3323" s="1">
        <v>207</v>
      </c>
      <c r="E3323" s="86">
        <f t="shared" si="164"/>
        <v>221.30376429504904</v>
      </c>
      <c r="F3323" s="9">
        <f t="shared" si="166"/>
        <v>2398585504.2557874</v>
      </c>
      <c r="G3323" s="1"/>
      <c r="H3323" s="1"/>
      <c r="I3323" s="1"/>
      <c r="J3323" s="1"/>
      <c r="K3323" s="1"/>
    </row>
    <row r="3324" spans="1:11">
      <c r="A3324" s="9">
        <f t="shared" si="165"/>
        <v>3288.96</v>
      </c>
      <c r="B3324" s="1">
        <v>54.816000000000003</v>
      </c>
      <c r="C3324" s="1">
        <v>25.675000000000001</v>
      </c>
      <c r="D3324" s="1">
        <v>214</v>
      </c>
      <c r="E3324" s="86">
        <f t="shared" si="164"/>
        <v>219.6280901185068</v>
      </c>
      <c r="F3324" s="9">
        <f t="shared" si="166"/>
        <v>2326759736.3232722</v>
      </c>
      <c r="G3324" s="1"/>
      <c r="H3324" s="1"/>
      <c r="I3324" s="1"/>
      <c r="J3324" s="1"/>
      <c r="K3324" s="1"/>
    </row>
    <row r="3325" spans="1:11">
      <c r="A3325" s="9">
        <f t="shared" si="165"/>
        <v>3289.9602</v>
      </c>
      <c r="B3325" s="1">
        <v>54.83267</v>
      </c>
      <c r="C3325" s="1">
        <v>25.542000000000002</v>
      </c>
      <c r="D3325" s="1">
        <v>211</v>
      </c>
      <c r="E3325" s="86">
        <f t="shared" ref="E3325:E3388" si="167">(AVERAGE(D3301:D3325)-E3324)*(2/(1+25))+E3324</f>
        <v>218.10900626323706</v>
      </c>
      <c r="F3325" s="9">
        <f t="shared" si="166"/>
        <v>2263051286.0211639</v>
      </c>
      <c r="G3325" s="1"/>
      <c r="H3325" s="1"/>
      <c r="I3325" s="1"/>
      <c r="J3325" s="1"/>
      <c r="K3325" s="1"/>
    </row>
    <row r="3326" spans="1:11">
      <c r="A3326" s="9">
        <f t="shared" si="165"/>
        <v>3290.9598000000001</v>
      </c>
      <c r="B3326" s="1">
        <v>54.849330000000002</v>
      </c>
      <c r="C3326" s="1">
        <v>25.452999999999999</v>
      </c>
      <c r="D3326" s="1">
        <v>222</v>
      </c>
      <c r="E3326" s="86">
        <f t="shared" si="167"/>
        <v>216.74677501221882</v>
      </c>
      <c r="F3326" s="9">
        <f t="shared" si="166"/>
        <v>2207041895.0695248</v>
      </c>
      <c r="G3326" s="1"/>
      <c r="H3326" s="1"/>
      <c r="I3326" s="1"/>
      <c r="J3326" s="1"/>
      <c r="K3326" s="1"/>
    </row>
    <row r="3327" spans="1:11">
      <c r="A3327" s="9">
        <f t="shared" si="165"/>
        <v>3291.96</v>
      </c>
      <c r="B3327" s="1">
        <v>54.866</v>
      </c>
      <c r="C3327" s="1">
        <v>25.408999999999999</v>
      </c>
      <c r="D3327" s="1">
        <v>231</v>
      </c>
      <c r="E3327" s="86">
        <f t="shared" si="167"/>
        <v>215.60317693435584</v>
      </c>
      <c r="F3327" s="9">
        <f t="shared" si="166"/>
        <v>2160830114.2652311</v>
      </c>
      <c r="G3327" s="1"/>
      <c r="H3327" s="1"/>
      <c r="I3327" s="1"/>
      <c r="J3327" s="1"/>
      <c r="K3327" s="1"/>
    </row>
    <row r="3328" spans="1:11">
      <c r="A3328" s="9">
        <f t="shared" si="165"/>
        <v>3292.9602</v>
      </c>
      <c r="B3328" s="1">
        <v>54.882669999999997</v>
      </c>
      <c r="C3328" s="1">
        <v>25.279</v>
      </c>
      <c r="D3328" s="1">
        <v>233</v>
      </c>
      <c r="E3328" s="86">
        <f t="shared" si="167"/>
        <v>214.67062486248233</v>
      </c>
      <c r="F3328" s="9">
        <f t="shared" si="166"/>
        <v>2123686868.8934615</v>
      </c>
      <c r="G3328" s="1"/>
      <c r="H3328" s="1"/>
      <c r="I3328" s="1"/>
      <c r="J3328" s="1"/>
      <c r="K3328" s="1"/>
    </row>
    <row r="3329" spans="1:11">
      <c r="A3329" s="9">
        <f t="shared" si="165"/>
        <v>3293.9598000000001</v>
      </c>
      <c r="B3329" s="1">
        <v>54.899329999999999</v>
      </c>
      <c r="C3329" s="1">
        <v>25.149000000000001</v>
      </c>
      <c r="D3329" s="1">
        <v>208</v>
      </c>
      <c r="E3329" s="86">
        <f t="shared" si="167"/>
        <v>213.86211525767598</v>
      </c>
      <c r="F3329" s="9">
        <f t="shared" si="166"/>
        <v>2091873566.2247195</v>
      </c>
      <c r="G3329" s="1"/>
      <c r="H3329" s="1"/>
      <c r="I3329" s="1"/>
      <c r="J3329" s="1"/>
      <c r="K3329" s="1"/>
    </row>
    <row r="3330" spans="1:11">
      <c r="A3330" s="9">
        <f t="shared" si="165"/>
        <v>3294.96</v>
      </c>
      <c r="B3330" s="1">
        <v>54.915999999999997</v>
      </c>
      <c r="C3330" s="1">
        <v>25.452999999999999</v>
      </c>
      <c r="D3330" s="1">
        <v>239</v>
      </c>
      <c r="E3330" s="86">
        <f t="shared" si="167"/>
        <v>213.29426023785476</v>
      </c>
      <c r="F3330" s="9">
        <f t="shared" si="166"/>
        <v>2069744202.8851211</v>
      </c>
      <c r="G3330" s="1"/>
      <c r="H3330" s="1"/>
      <c r="I3330" s="1"/>
      <c r="J3330" s="1"/>
      <c r="K3330" s="1"/>
    </row>
    <row r="3331" spans="1:11">
      <c r="A3331" s="9">
        <f t="shared" si="165"/>
        <v>3295.9602</v>
      </c>
      <c r="B3331" s="1">
        <v>54.932670000000002</v>
      </c>
      <c r="C3331" s="1">
        <v>25.021000000000001</v>
      </c>
      <c r="D3331" s="1">
        <v>134</v>
      </c>
      <c r="E3331" s="86">
        <f t="shared" si="167"/>
        <v>212.61931714263517</v>
      </c>
      <c r="F3331" s="9">
        <f t="shared" si="166"/>
        <v>2043670500.2439086</v>
      </c>
      <c r="G3331" s="1"/>
      <c r="H3331" s="1"/>
      <c r="I3331" s="1"/>
      <c r="J3331" s="1"/>
      <c r="K3331" s="1"/>
    </row>
    <row r="3332" spans="1:11">
      <c r="A3332" s="9">
        <f t="shared" si="165"/>
        <v>3296.9598000000001</v>
      </c>
      <c r="B3332" s="1">
        <v>54.949330000000003</v>
      </c>
      <c r="C3332" s="1">
        <v>24.2</v>
      </c>
      <c r="D3332" s="1">
        <v>104</v>
      </c>
      <c r="E3332" s="86">
        <f t="shared" si="167"/>
        <v>211.80244659320169</v>
      </c>
      <c r="F3332" s="9">
        <f t="shared" si="166"/>
        <v>2012444397.1471298</v>
      </c>
      <c r="G3332" s="1"/>
      <c r="H3332" s="1"/>
      <c r="I3332" s="1"/>
      <c r="J3332" s="1"/>
      <c r="K3332" s="1"/>
    </row>
    <row r="3333" spans="1:11">
      <c r="A3333" s="9">
        <f t="shared" si="165"/>
        <v>3297.96</v>
      </c>
      <c r="B3333" s="1">
        <v>54.966000000000001</v>
      </c>
      <c r="C3333" s="1">
        <v>23.542000000000002</v>
      </c>
      <c r="D3333" s="1">
        <v>35</v>
      </c>
      <c r="E3333" s="86">
        <f t="shared" si="167"/>
        <v>210.5837968552631</v>
      </c>
      <c r="F3333" s="9">
        <f t="shared" si="166"/>
        <v>1966526518.6024904</v>
      </c>
      <c r="G3333" s="1"/>
      <c r="H3333" s="1"/>
      <c r="I3333" s="1"/>
      <c r="J3333" s="1"/>
      <c r="K3333" s="1"/>
    </row>
    <row r="3334" spans="1:11">
      <c r="A3334" s="9">
        <f t="shared" si="165"/>
        <v>3298.9602</v>
      </c>
      <c r="B3334" s="1">
        <v>54.982669999999999</v>
      </c>
      <c r="C3334" s="1">
        <v>22.029</v>
      </c>
      <c r="D3334" s="1">
        <v>2</v>
      </c>
      <c r="E3334" s="86">
        <f t="shared" si="167"/>
        <v>208.8927355587044</v>
      </c>
      <c r="F3334" s="9">
        <f t="shared" si="166"/>
        <v>1904115765.9425325</v>
      </c>
      <c r="G3334" s="1"/>
      <c r="H3334" s="1"/>
      <c r="I3334" s="1"/>
      <c r="J3334" s="1"/>
      <c r="K3334" s="1"/>
    </row>
    <row r="3335" spans="1:11">
      <c r="A3335" s="9">
        <f t="shared" si="165"/>
        <v>3299.9598000000001</v>
      </c>
      <c r="B3335" s="1">
        <v>54.99933</v>
      </c>
      <c r="C3335" s="1">
        <v>21.024000000000001</v>
      </c>
      <c r="D3335" s="1">
        <v>0</v>
      </c>
      <c r="E3335" s="86">
        <f t="shared" si="167"/>
        <v>206.72560205418867</v>
      </c>
      <c r="F3335" s="9">
        <f t="shared" si="166"/>
        <v>1826320784.5578618</v>
      </c>
      <c r="G3335" s="1"/>
      <c r="H3335" s="1"/>
      <c r="I3335" s="1"/>
      <c r="J3335" s="1"/>
      <c r="K3335" s="1"/>
    </row>
    <row r="3336" spans="1:11">
      <c r="A3336" s="9">
        <f t="shared" si="165"/>
        <v>3300.96</v>
      </c>
      <c r="B3336" s="1">
        <v>55.015999999999998</v>
      </c>
      <c r="C3336" s="1">
        <v>20.216000000000001</v>
      </c>
      <c r="D3336" s="1">
        <v>0</v>
      </c>
      <c r="E3336" s="86">
        <f t="shared" si="167"/>
        <v>204.18670958848185</v>
      </c>
      <c r="F3336" s="9">
        <f t="shared" si="166"/>
        <v>1738240572.5195646</v>
      </c>
      <c r="G3336" s="1"/>
      <c r="H3336" s="1"/>
      <c r="I3336" s="1"/>
      <c r="J3336" s="1"/>
      <c r="K3336" s="1"/>
    </row>
    <row r="3337" spans="1:11">
      <c r="A3337" s="9">
        <f t="shared" si="165"/>
        <v>3301.9602</v>
      </c>
      <c r="B3337" s="1">
        <v>55.032670000000003</v>
      </c>
      <c r="C3337" s="1">
        <v>18.608000000000001</v>
      </c>
      <c r="D3337" s="1">
        <v>1</v>
      </c>
      <c r="E3337" s="86">
        <f t="shared" si="167"/>
        <v>201.25850115859862</v>
      </c>
      <c r="F3337" s="9">
        <f t="shared" si="166"/>
        <v>1640653752.22019</v>
      </c>
      <c r="G3337" s="1"/>
      <c r="H3337" s="1"/>
      <c r="I3337" s="1"/>
      <c r="J3337" s="1"/>
      <c r="K3337" s="1"/>
    </row>
    <row r="3338" spans="1:11">
      <c r="A3338" s="9">
        <f t="shared" si="165"/>
        <v>3302.9597999999996</v>
      </c>
      <c r="B3338" s="1">
        <v>55.049329999999998</v>
      </c>
      <c r="C3338" s="1">
        <v>16.747</v>
      </c>
      <c r="D3338" s="1">
        <v>0</v>
      </c>
      <c r="E3338" s="86">
        <f t="shared" si="167"/>
        <v>197.97400106947566</v>
      </c>
      <c r="F3338" s="9">
        <f t="shared" si="166"/>
        <v>1536146519.4231818</v>
      </c>
      <c r="G3338" s="1"/>
      <c r="H3338" s="1"/>
      <c r="I3338" s="1"/>
      <c r="J3338" s="1"/>
      <c r="K3338" s="1"/>
    </row>
    <row r="3339" spans="1:11">
      <c r="A3339" s="9">
        <f t="shared" si="165"/>
        <v>3303.96</v>
      </c>
      <c r="B3339" s="1">
        <v>55.066000000000003</v>
      </c>
      <c r="C3339" s="1">
        <v>14.048999999999999</v>
      </c>
      <c r="D3339" s="1">
        <v>0</v>
      </c>
      <c r="E3339" s="86">
        <f t="shared" si="167"/>
        <v>194.33600098720831</v>
      </c>
      <c r="F3339" s="9">
        <f t="shared" si="166"/>
        <v>1426307108.249948</v>
      </c>
      <c r="G3339" s="1"/>
      <c r="H3339" s="1"/>
      <c r="I3339" s="1"/>
      <c r="J3339" s="1"/>
      <c r="K3339" s="1"/>
    </row>
    <row r="3340" spans="1:11">
      <c r="A3340" s="9">
        <f t="shared" si="165"/>
        <v>3304.9595999999997</v>
      </c>
      <c r="B3340" s="1">
        <v>55.082659999999997</v>
      </c>
      <c r="C3340" s="1">
        <v>10.884</v>
      </c>
      <c r="D3340" s="1">
        <v>0</v>
      </c>
      <c r="E3340" s="86">
        <f t="shared" si="167"/>
        <v>190.42400091126922</v>
      </c>
      <c r="F3340" s="9">
        <f t="shared" si="166"/>
        <v>1314881886.6142728</v>
      </c>
      <c r="G3340" s="1"/>
      <c r="H3340" s="1"/>
      <c r="I3340" s="1"/>
      <c r="J3340" s="1"/>
      <c r="K3340" s="1"/>
    </row>
    <row r="3341" spans="1:11">
      <c r="A3341" s="9">
        <f t="shared" si="165"/>
        <v>3305.9598000000001</v>
      </c>
      <c r="B3341" s="1">
        <v>55.099330000000002</v>
      </c>
      <c r="C3341" s="1">
        <v>7.8890000000000002</v>
      </c>
      <c r="D3341" s="1">
        <v>0</v>
      </c>
      <c r="E3341" s="86">
        <f t="shared" si="167"/>
        <v>186.23446237963313</v>
      </c>
      <c r="F3341" s="9">
        <f t="shared" si="166"/>
        <v>1202929563.1878371</v>
      </c>
      <c r="G3341" s="1"/>
      <c r="H3341" s="1"/>
      <c r="I3341" s="1"/>
      <c r="J3341" s="1"/>
      <c r="K3341" s="1"/>
    </row>
    <row r="3342" spans="1:11">
      <c r="A3342" s="9">
        <f t="shared" si="165"/>
        <v>3306.96</v>
      </c>
      <c r="B3342" s="1">
        <v>55.116</v>
      </c>
      <c r="C3342" s="1">
        <v>7.8890000000000002</v>
      </c>
      <c r="D3342" s="1">
        <v>0</v>
      </c>
      <c r="E3342" s="86">
        <f t="shared" si="167"/>
        <v>181.64104219658444</v>
      </c>
      <c r="F3342" s="9">
        <f t="shared" si="166"/>
        <v>1088568944.5415273</v>
      </c>
      <c r="G3342" s="1"/>
      <c r="H3342" s="1"/>
      <c r="I3342" s="1"/>
      <c r="J3342" s="1"/>
      <c r="K3342" s="1"/>
    </row>
    <row r="3343" spans="1:11">
      <c r="A3343" s="9">
        <f t="shared" si="165"/>
        <v>3307.9596000000001</v>
      </c>
      <c r="B3343" s="1">
        <v>55.132660000000001</v>
      </c>
      <c r="C3343" s="1">
        <v>0</v>
      </c>
      <c r="D3343" s="1">
        <v>0</v>
      </c>
      <c r="E3343" s="86">
        <f t="shared" si="167"/>
        <v>176.80096202761641</v>
      </c>
      <c r="F3343" s="9">
        <f t="shared" si="166"/>
        <v>977098834.48755026</v>
      </c>
      <c r="G3343" s="1"/>
      <c r="H3343" s="1"/>
      <c r="I3343" s="1"/>
      <c r="J3343" s="1"/>
      <c r="K3343" s="1"/>
    </row>
    <row r="3344" spans="1:11">
      <c r="A3344" s="9">
        <f t="shared" si="165"/>
        <v>3308.9598000000001</v>
      </c>
      <c r="B3344" s="1">
        <v>55.149329999999999</v>
      </c>
      <c r="C3344" s="1">
        <v>0</v>
      </c>
      <c r="D3344" s="1">
        <v>0</v>
      </c>
      <c r="E3344" s="86">
        <f t="shared" si="167"/>
        <v>171.65934956395361</v>
      </c>
      <c r="F3344" s="9">
        <f t="shared" si="166"/>
        <v>868300098.74372256</v>
      </c>
      <c r="G3344" s="1"/>
      <c r="H3344" s="1"/>
      <c r="I3344" s="1"/>
      <c r="J3344" s="1"/>
      <c r="K3344" s="1"/>
    </row>
    <row r="3345" spans="1:11">
      <c r="A3345" s="9">
        <f t="shared" si="165"/>
        <v>3309.96</v>
      </c>
      <c r="B3345" s="1">
        <v>55.165999999999997</v>
      </c>
      <c r="C3345" s="1">
        <v>0</v>
      </c>
      <c r="D3345" s="1">
        <v>0</v>
      </c>
      <c r="E3345" s="86">
        <f t="shared" si="167"/>
        <v>166.15324575134179</v>
      </c>
      <c r="F3345" s="9">
        <f t="shared" si="166"/>
        <v>762140986.89337718</v>
      </c>
      <c r="G3345" s="1"/>
      <c r="H3345" s="1"/>
      <c r="I3345" s="1"/>
      <c r="J3345" s="1"/>
      <c r="K3345" s="1"/>
    </row>
    <row r="3346" spans="1:11">
      <c r="A3346" s="9">
        <f t="shared" si="165"/>
        <v>3310.5347999999999</v>
      </c>
      <c r="B3346" s="1">
        <v>55.175579999999997</v>
      </c>
      <c r="C3346" s="1">
        <v>3.6120000000000001</v>
      </c>
      <c r="D3346" s="1">
        <v>0</v>
      </c>
      <c r="E3346" s="86">
        <f t="shared" si="167"/>
        <v>160.35684223200781</v>
      </c>
      <c r="F3346" s="9">
        <f t="shared" si="166"/>
        <v>661226091.09413326</v>
      </c>
      <c r="G3346" s="1"/>
      <c r="H3346" s="1"/>
      <c r="I3346" s="1"/>
      <c r="J3346" s="1"/>
      <c r="K3346" s="1"/>
    </row>
    <row r="3347" spans="1:11">
      <c r="A3347" s="9">
        <f t="shared" si="165"/>
        <v>3310.9596000000001</v>
      </c>
      <c r="B3347" s="1">
        <v>55.182659999999998</v>
      </c>
      <c r="C3347" s="1">
        <v>0</v>
      </c>
      <c r="D3347" s="1">
        <v>0</v>
      </c>
      <c r="E3347" s="86">
        <f t="shared" si="167"/>
        <v>154.30170052185335</v>
      </c>
      <c r="F3347" s="9">
        <f t="shared" si="166"/>
        <v>566869184.98166966</v>
      </c>
      <c r="G3347" s="1"/>
      <c r="H3347" s="1"/>
      <c r="I3347" s="1"/>
      <c r="J3347" s="1"/>
      <c r="K3347" s="1"/>
    </row>
    <row r="3348" spans="1:11">
      <c r="A3348" s="9">
        <f t="shared" si="165"/>
        <v>3311.5349999999999</v>
      </c>
      <c r="B3348" s="1">
        <v>55.192250000000001</v>
      </c>
      <c r="C3348" s="1">
        <v>6.8230000000000004</v>
      </c>
      <c r="D3348" s="1">
        <v>182</v>
      </c>
      <c r="E3348" s="86">
        <f t="shared" si="167"/>
        <v>148.63541586632616</v>
      </c>
      <c r="F3348" s="9">
        <f t="shared" si="166"/>
        <v>488077975.20662951</v>
      </c>
      <c r="G3348" s="1"/>
      <c r="H3348" s="1"/>
      <c r="I3348" s="1"/>
      <c r="J3348" s="1"/>
      <c r="K3348" s="1"/>
    </row>
    <row r="3349" spans="1:11">
      <c r="A3349" s="9">
        <f t="shared" si="165"/>
        <v>3311.9598000000001</v>
      </c>
      <c r="B3349" s="1">
        <v>55.199330000000003</v>
      </c>
      <c r="C3349" s="1">
        <v>0</v>
      </c>
      <c r="D3349" s="1">
        <v>0</v>
      </c>
      <c r="E3349" s="86">
        <f t="shared" si="167"/>
        <v>142.74653772276261</v>
      </c>
      <c r="F3349" s="9">
        <f t="shared" si="166"/>
        <v>415204769.2748968</v>
      </c>
      <c r="G3349" s="1"/>
      <c r="H3349" s="1"/>
      <c r="I3349" s="1"/>
      <c r="J3349" s="1"/>
      <c r="K3349" s="1"/>
    </row>
    <row r="3350" spans="1:11">
      <c r="A3350" s="9">
        <f t="shared" si="165"/>
        <v>3312.5351999999998</v>
      </c>
      <c r="B3350" s="1">
        <v>55.208919999999999</v>
      </c>
      <c r="C3350" s="1">
        <v>9.0079999999999991</v>
      </c>
      <c r="D3350" s="1">
        <v>176</v>
      </c>
      <c r="E3350" s="86">
        <f t="shared" si="167"/>
        <v>137.20295789793471</v>
      </c>
      <c r="F3350" s="9">
        <f t="shared" si="166"/>
        <v>354367509.96757662</v>
      </c>
      <c r="G3350" s="1"/>
      <c r="H3350" s="1"/>
      <c r="I3350" s="1"/>
      <c r="J3350" s="1"/>
      <c r="K3350" s="1"/>
    </row>
    <row r="3351" spans="1:11">
      <c r="A3351" s="9">
        <f t="shared" si="165"/>
        <v>3312.96</v>
      </c>
      <c r="B3351" s="1">
        <v>55.216000000000001</v>
      </c>
      <c r="C3351" s="1">
        <v>0</v>
      </c>
      <c r="D3351" s="1">
        <v>0</v>
      </c>
      <c r="E3351" s="86">
        <f t="shared" si="167"/>
        <v>131.40273036732435</v>
      </c>
      <c r="F3351" s="9">
        <f t="shared" si="166"/>
        <v>298138153.54618418</v>
      </c>
      <c r="G3351" s="1"/>
      <c r="H3351" s="1"/>
      <c r="I3351" s="1"/>
      <c r="J3351" s="1"/>
      <c r="K3351" s="1"/>
    </row>
    <row r="3352" spans="1:11">
      <c r="A3352" s="9">
        <f t="shared" si="165"/>
        <v>3313.5347999999999</v>
      </c>
      <c r="B3352" s="1">
        <v>55.225580000000001</v>
      </c>
      <c r="C3352" s="1">
        <v>10.192</v>
      </c>
      <c r="D3352" s="1">
        <v>200</v>
      </c>
      <c r="E3352" s="86">
        <f t="shared" si="167"/>
        <v>125.95328956983786</v>
      </c>
      <c r="F3352" s="9">
        <f t="shared" si="166"/>
        <v>251673830.09051958</v>
      </c>
      <c r="G3352" s="1"/>
      <c r="H3352" s="1"/>
      <c r="I3352" s="1"/>
      <c r="J3352" s="1"/>
      <c r="K3352" s="1"/>
    </row>
    <row r="3353" spans="1:11">
      <c r="A3353" s="9">
        <f t="shared" si="165"/>
        <v>3313.9596000000001</v>
      </c>
      <c r="B3353" s="1">
        <v>55.232660000000003</v>
      </c>
      <c r="C3353" s="1">
        <v>0</v>
      </c>
      <c r="D3353" s="1">
        <v>0</v>
      </c>
      <c r="E3353" s="86">
        <f t="shared" si="167"/>
        <v>120.2061134490811</v>
      </c>
      <c r="F3353" s="9">
        <f t="shared" si="166"/>
        <v>208788330.87479779</v>
      </c>
      <c r="G3353" s="1"/>
      <c r="H3353" s="1"/>
      <c r="I3353" s="1"/>
      <c r="J3353" s="1"/>
      <c r="K3353" s="1"/>
    </row>
    <row r="3354" spans="1:11">
      <c r="A3354" s="9">
        <f t="shared" si="165"/>
        <v>3314.5349999999999</v>
      </c>
      <c r="B3354" s="1">
        <v>55.242249999999999</v>
      </c>
      <c r="C3354" s="1">
        <v>11.762</v>
      </c>
      <c r="D3354" s="1">
        <v>329</v>
      </c>
      <c r="E3354" s="86">
        <f t="shared" si="167"/>
        <v>115.27333549145948</v>
      </c>
      <c r="F3354" s="9">
        <f t="shared" si="166"/>
        <v>176569399.28205743</v>
      </c>
      <c r="G3354" s="1"/>
      <c r="H3354" s="1"/>
      <c r="I3354" s="1"/>
      <c r="J3354" s="1"/>
      <c r="K3354" s="1"/>
    </row>
    <row r="3355" spans="1:11">
      <c r="A3355" s="9">
        <f t="shared" si="165"/>
        <v>3314.9598000000001</v>
      </c>
      <c r="B3355" s="1">
        <v>55.24933</v>
      </c>
      <c r="C3355" s="1">
        <v>0</v>
      </c>
      <c r="D3355" s="1">
        <v>0</v>
      </c>
      <c r="E3355" s="86">
        <f t="shared" si="167"/>
        <v>109.98461737673182</v>
      </c>
      <c r="F3355" s="9">
        <f t="shared" si="166"/>
        <v>146328120.09110087</v>
      </c>
      <c r="G3355" s="1"/>
      <c r="H3355" s="1"/>
      <c r="I3355" s="1"/>
      <c r="J3355" s="1"/>
      <c r="K3355" s="1"/>
    </row>
    <row r="3356" spans="1:11">
      <c r="A3356" s="9">
        <f t="shared" si="165"/>
        <v>3315.5346</v>
      </c>
      <c r="B3356" s="1">
        <v>55.25891</v>
      </c>
      <c r="C3356" s="1">
        <v>14.992000000000001</v>
      </c>
      <c r="D3356" s="1">
        <v>692</v>
      </c>
      <c r="E3356" s="86">
        <f t="shared" si="167"/>
        <v>106.81964680929092</v>
      </c>
      <c r="F3356" s="9">
        <f t="shared" si="166"/>
        <v>130198071.26353543</v>
      </c>
      <c r="G3356" s="1"/>
      <c r="H3356" s="1"/>
      <c r="I3356" s="1"/>
      <c r="J3356" s="1"/>
      <c r="K3356" s="1"/>
    </row>
    <row r="3357" spans="1:11">
      <c r="A3357" s="9">
        <f t="shared" si="165"/>
        <v>3315.96</v>
      </c>
      <c r="B3357" s="1">
        <v>55.265999999999998</v>
      </c>
      <c r="C3357" s="1">
        <v>0</v>
      </c>
      <c r="D3357" s="1">
        <v>0</v>
      </c>
      <c r="E3357" s="86">
        <f t="shared" si="167"/>
        <v>103.57813551626853</v>
      </c>
      <c r="F3357" s="9">
        <f t="shared" si="166"/>
        <v>115099213.63419542</v>
      </c>
      <c r="G3357" s="1"/>
      <c r="H3357" s="1"/>
      <c r="I3357" s="1"/>
      <c r="J3357" s="1"/>
      <c r="K3357" s="1"/>
    </row>
    <row r="3358" spans="1:11">
      <c r="A3358" s="9">
        <f t="shared" si="165"/>
        <v>3316.5347999999999</v>
      </c>
      <c r="B3358" s="1">
        <v>55.275579999999998</v>
      </c>
      <c r="C3358" s="1">
        <v>19.571999999999999</v>
      </c>
      <c r="D3358" s="1">
        <v>707</v>
      </c>
      <c r="E3358" s="86">
        <f t="shared" si="167"/>
        <v>102.65366355347865</v>
      </c>
      <c r="F3358" s="9">
        <f t="shared" si="166"/>
        <v>111044694.38346557</v>
      </c>
      <c r="G3358" s="1"/>
      <c r="H3358" s="1"/>
      <c r="I3358" s="1"/>
      <c r="J3358" s="1"/>
      <c r="K3358" s="1"/>
    </row>
    <row r="3359" spans="1:11">
      <c r="A3359" s="9">
        <f t="shared" si="165"/>
        <v>3316.9596000000001</v>
      </c>
      <c r="B3359" s="1">
        <v>55.28266</v>
      </c>
      <c r="C3359" s="1">
        <v>0</v>
      </c>
      <c r="D3359" s="1">
        <v>0</v>
      </c>
      <c r="E3359" s="86">
        <f t="shared" si="167"/>
        <v>101.79415097244183</v>
      </c>
      <c r="F3359" s="9">
        <f t="shared" si="166"/>
        <v>107372063.04709649</v>
      </c>
      <c r="G3359" s="1"/>
      <c r="H3359" s="1"/>
      <c r="I3359" s="1"/>
      <c r="J3359" s="1"/>
      <c r="K3359" s="1"/>
    </row>
    <row r="3360" spans="1:11">
      <c r="A3360" s="9">
        <f t="shared" si="165"/>
        <v>3317.5350000000003</v>
      </c>
      <c r="B3360" s="1">
        <v>55.292250000000003</v>
      </c>
      <c r="C3360" s="1">
        <v>23.027000000000001</v>
      </c>
      <c r="D3360" s="1">
        <v>444</v>
      </c>
      <c r="E3360" s="86">
        <f t="shared" si="167"/>
        <v>102.36690858994631</v>
      </c>
      <c r="F3360" s="9">
        <f t="shared" si="166"/>
        <v>109809105.13284868</v>
      </c>
      <c r="G3360" s="1"/>
      <c r="H3360" s="1"/>
      <c r="I3360" s="1"/>
      <c r="J3360" s="1"/>
      <c r="K3360" s="1"/>
    </row>
    <row r="3361" spans="1:11">
      <c r="A3361" s="9">
        <f t="shared" si="165"/>
        <v>3317.9597999999996</v>
      </c>
      <c r="B3361" s="1">
        <v>55.299329999999998</v>
      </c>
      <c r="C3361" s="1">
        <v>0</v>
      </c>
      <c r="D3361" s="1">
        <v>0</v>
      </c>
      <c r="E3361" s="86">
        <f t="shared" si="167"/>
        <v>102.89560792918121</v>
      </c>
      <c r="F3361" s="9">
        <f t="shared" si="166"/>
        <v>112095286.07641421</v>
      </c>
      <c r="G3361" s="1"/>
      <c r="H3361" s="1"/>
      <c r="I3361" s="1"/>
      <c r="J3361" s="1"/>
      <c r="K3361" s="1"/>
    </row>
    <row r="3362" spans="1:11">
      <c r="A3362" s="9">
        <f t="shared" si="165"/>
        <v>3318.5352000000003</v>
      </c>
      <c r="B3362" s="1">
        <v>55.308920000000001</v>
      </c>
      <c r="C3362" s="1">
        <v>24.44</v>
      </c>
      <c r="D3362" s="1">
        <v>220</v>
      </c>
      <c r="E3362" s="86">
        <f t="shared" si="167"/>
        <v>104.05748424232112</v>
      </c>
      <c r="F3362" s="9">
        <f t="shared" si="166"/>
        <v>117244718.34286457</v>
      </c>
      <c r="G3362" s="1"/>
      <c r="H3362" s="1"/>
      <c r="I3362" s="1"/>
      <c r="J3362" s="1"/>
      <c r="K3362" s="1"/>
    </row>
    <row r="3363" spans="1:11">
      <c r="A3363" s="9">
        <f t="shared" si="165"/>
        <v>3319.5348000000004</v>
      </c>
      <c r="B3363" s="1">
        <v>55.325580000000002</v>
      </c>
      <c r="C3363" s="1">
        <v>25.234999999999999</v>
      </c>
      <c r="D3363" s="1">
        <v>311</v>
      </c>
      <c r="E3363" s="86">
        <f t="shared" si="167"/>
        <v>106.08690853137334</v>
      </c>
      <c r="F3363" s="9">
        <f t="shared" si="166"/>
        <v>126662243.28329711</v>
      </c>
      <c r="G3363" s="1"/>
      <c r="H3363" s="1"/>
      <c r="I3363" s="1"/>
      <c r="J3363" s="1"/>
      <c r="K3363" s="1"/>
    </row>
    <row r="3364" spans="1:11">
      <c r="A3364" s="9">
        <f t="shared" si="165"/>
        <v>3320.5349999999999</v>
      </c>
      <c r="B3364" s="1">
        <v>55.34225</v>
      </c>
      <c r="C3364" s="1">
        <v>24.893999999999998</v>
      </c>
      <c r="D3364" s="1">
        <v>318</v>
      </c>
      <c r="E3364" s="86">
        <f t="shared" si="167"/>
        <v>108.93868479819078</v>
      </c>
      <c r="F3364" s="9">
        <f t="shared" si="166"/>
        <v>140840809.0451377</v>
      </c>
      <c r="G3364" s="1"/>
      <c r="H3364" s="1"/>
      <c r="I3364" s="1"/>
      <c r="J3364" s="1"/>
      <c r="K3364" s="1"/>
    </row>
    <row r="3365" spans="1:11">
      <c r="A3365" s="9">
        <f t="shared" ref="A3365:A3428" si="168">B3365*60</f>
        <v>3321.5351999999998</v>
      </c>
      <c r="B3365" s="1">
        <v>55.358919999999998</v>
      </c>
      <c r="C3365" s="1">
        <v>25.408999999999999</v>
      </c>
      <c r="D3365" s="1">
        <v>260</v>
      </c>
      <c r="E3365" s="86">
        <f t="shared" si="167"/>
        <v>112.37109365986841</v>
      </c>
      <c r="F3365" s="9">
        <f t="shared" ref="F3365:F3428" si="169">E3365^4</f>
        <v>159447763.05021912</v>
      </c>
      <c r="G3365" s="1"/>
      <c r="H3365" s="1"/>
      <c r="I3365" s="1"/>
      <c r="J3365" s="1"/>
      <c r="K3365" s="1"/>
    </row>
    <row r="3366" spans="1:11">
      <c r="A3366" s="9">
        <f t="shared" si="168"/>
        <v>3322.5347999999999</v>
      </c>
      <c r="B3366" s="1">
        <v>55.375579999999999</v>
      </c>
      <c r="C3366" s="1">
        <v>25.585999999999999</v>
      </c>
      <c r="D3366" s="1">
        <v>269</v>
      </c>
      <c r="E3366" s="86">
        <f t="shared" si="167"/>
        <v>116.36716337834007</v>
      </c>
      <c r="F3366" s="9">
        <f t="shared" si="169"/>
        <v>183367258.3142249</v>
      </c>
      <c r="G3366" s="1"/>
      <c r="H3366" s="1"/>
      <c r="I3366" s="1"/>
      <c r="J3366" s="1"/>
      <c r="K3366" s="1"/>
    </row>
    <row r="3367" spans="1:11">
      <c r="A3367" s="9">
        <f t="shared" si="168"/>
        <v>3323.5349999999999</v>
      </c>
      <c r="B3367" s="1">
        <v>55.392249999999997</v>
      </c>
      <c r="C3367" s="1">
        <v>26.038</v>
      </c>
      <c r="D3367" s="1">
        <v>267</v>
      </c>
      <c r="E3367" s="86">
        <f t="shared" si="167"/>
        <v>120.87738158000622</v>
      </c>
      <c r="F3367" s="9">
        <f t="shared" si="169"/>
        <v>213491296.85388878</v>
      </c>
      <c r="G3367" s="1"/>
      <c r="H3367" s="1"/>
      <c r="I3367" s="1"/>
      <c r="J3367" s="1"/>
      <c r="K3367" s="1"/>
    </row>
    <row r="3368" spans="1:11">
      <c r="A3368" s="9">
        <f t="shared" si="168"/>
        <v>3324.5352000000003</v>
      </c>
      <c r="B3368" s="1">
        <v>55.408920000000002</v>
      </c>
      <c r="C3368" s="1">
        <v>26.506</v>
      </c>
      <c r="D3368" s="1">
        <v>197</v>
      </c>
      <c r="E3368" s="86">
        <f t="shared" si="167"/>
        <v>125.64681376615958</v>
      </c>
      <c r="F3368" s="9">
        <f t="shared" si="169"/>
        <v>249233215.03076872</v>
      </c>
      <c r="G3368" s="1"/>
      <c r="H3368" s="1"/>
      <c r="I3368" s="1"/>
      <c r="J3368" s="1"/>
      <c r="K3368" s="1"/>
    </row>
    <row r="3369" spans="1:11">
      <c r="A3369" s="9">
        <f t="shared" si="168"/>
        <v>3325.5347999999999</v>
      </c>
      <c r="B3369" s="1">
        <v>55.425579999999997</v>
      </c>
      <c r="C3369" s="1">
        <v>26.795000000000002</v>
      </c>
      <c r="D3369" s="1">
        <v>189</v>
      </c>
      <c r="E3369" s="86">
        <f t="shared" si="167"/>
        <v>130.63090501491655</v>
      </c>
      <c r="F3369" s="9">
        <f t="shared" si="169"/>
        <v>291194885.38649911</v>
      </c>
      <c r="G3369" s="1"/>
      <c r="H3369" s="1"/>
      <c r="I3369" s="1"/>
      <c r="J3369" s="1"/>
      <c r="K3369" s="1"/>
    </row>
    <row r="3370" spans="1:11">
      <c r="A3370" s="9">
        <f t="shared" si="168"/>
        <v>3326.5349999999999</v>
      </c>
      <c r="B3370" s="1">
        <v>55.442250000000001</v>
      </c>
      <c r="C3370" s="1">
        <v>26.992000000000001</v>
      </c>
      <c r="D3370" s="1">
        <v>144</v>
      </c>
      <c r="E3370" s="86">
        <f t="shared" si="167"/>
        <v>135.67468155223065</v>
      </c>
      <c r="F3370" s="9">
        <f t="shared" si="169"/>
        <v>338840445.13863701</v>
      </c>
      <c r="G3370" s="1"/>
      <c r="H3370" s="1"/>
      <c r="I3370" s="1"/>
      <c r="J3370" s="1"/>
      <c r="K3370" s="1"/>
    </row>
    <row r="3371" spans="1:11">
      <c r="A3371" s="9">
        <f t="shared" si="168"/>
        <v>3327.5351999999998</v>
      </c>
      <c r="B3371" s="1">
        <v>55.458919999999999</v>
      </c>
      <c r="C3371" s="1">
        <v>27.091000000000001</v>
      </c>
      <c r="D3371" s="1">
        <v>160</v>
      </c>
      <c r="E3371" s="86">
        <f t="shared" si="167"/>
        <v>140.82278297128983</v>
      </c>
      <c r="F3371" s="9">
        <f t="shared" si="169"/>
        <v>393270790.15744144</v>
      </c>
      <c r="G3371" s="1"/>
      <c r="H3371" s="1"/>
      <c r="I3371" s="1"/>
      <c r="J3371" s="1"/>
      <c r="K3371" s="1"/>
    </row>
    <row r="3372" spans="1:11">
      <c r="A3372" s="9">
        <f t="shared" si="168"/>
        <v>3328.5347999999999</v>
      </c>
      <c r="B3372" s="1">
        <v>55.475580000000001</v>
      </c>
      <c r="C3372" s="1">
        <v>27.190999999999999</v>
      </c>
      <c r="D3372" s="1">
        <v>166</v>
      </c>
      <c r="E3372" s="86">
        <f t="shared" si="167"/>
        <v>146.08564581965214</v>
      </c>
      <c r="F3372" s="9">
        <f t="shared" si="169"/>
        <v>455438960.26485652</v>
      </c>
      <c r="G3372" s="1"/>
      <c r="H3372" s="1"/>
      <c r="I3372" s="1"/>
      <c r="J3372" s="1"/>
      <c r="K3372" s="1"/>
    </row>
    <row r="3373" spans="1:11">
      <c r="A3373" s="9">
        <f t="shared" si="168"/>
        <v>3329.5349999999999</v>
      </c>
      <c r="B3373" s="1">
        <v>55.492249999999999</v>
      </c>
      <c r="C3373" s="1">
        <v>26.602</v>
      </c>
      <c r="D3373" s="1">
        <v>125</v>
      </c>
      <c r="E3373" s="86">
        <f t="shared" si="167"/>
        <v>150.76828844890966</v>
      </c>
      <c r="F3373" s="9">
        <f t="shared" si="169"/>
        <v>516701852.56994957</v>
      </c>
      <c r="G3373" s="1"/>
      <c r="H3373" s="1"/>
      <c r="I3373" s="1"/>
      <c r="J3373" s="1"/>
      <c r="K3373" s="1"/>
    </row>
    <row r="3374" spans="1:11">
      <c r="A3374" s="9">
        <f t="shared" si="168"/>
        <v>3330.5346</v>
      </c>
      <c r="B3374" s="1">
        <v>55.50891</v>
      </c>
      <c r="C3374" s="1">
        <v>26.795000000000002</v>
      </c>
      <c r="D3374" s="1">
        <v>138</v>
      </c>
      <c r="E3374" s="86">
        <f t="shared" si="167"/>
        <v>155.51534318360891</v>
      </c>
      <c r="F3374" s="9">
        <f t="shared" si="169"/>
        <v>584915287.47247469</v>
      </c>
      <c r="G3374" s="1"/>
      <c r="H3374" s="1"/>
      <c r="I3374" s="1"/>
      <c r="J3374" s="1"/>
      <c r="K3374" s="1"/>
    </row>
    <row r="3375" spans="1:11">
      <c r="A3375" s="9">
        <f t="shared" si="168"/>
        <v>3331.5347999999999</v>
      </c>
      <c r="B3375" s="1">
        <v>55.525579999999998</v>
      </c>
      <c r="C3375" s="1">
        <v>26.795000000000002</v>
      </c>
      <c r="D3375" s="1">
        <v>138</v>
      </c>
      <c r="E3375" s="86">
        <f t="shared" si="167"/>
        <v>159.78031678486977</v>
      </c>
      <c r="F3375" s="9">
        <f t="shared" si="169"/>
        <v>651768116.26613677</v>
      </c>
      <c r="G3375" s="1"/>
      <c r="H3375" s="1"/>
      <c r="I3375" s="1"/>
      <c r="J3375" s="1"/>
      <c r="K3375" s="1"/>
    </row>
    <row r="3376" spans="1:11">
      <c r="A3376" s="9">
        <f t="shared" si="168"/>
        <v>3332.5350000000003</v>
      </c>
      <c r="B3376" s="1">
        <v>55.542250000000003</v>
      </c>
      <c r="C3376" s="1">
        <v>26.844000000000001</v>
      </c>
      <c r="D3376" s="1">
        <v>154</v>
      </c>
      <c r="E3376" s="86">
        <f t="shared" si="167"/>
        <v>164.1910616475721</v>
      </c>
      <c r="F3376" s="9">
        <f t="shared" si="169"/>
        <v>726771760.44740915</v>
      </c>
      <c r="G3376" s="1"/>
      <c r="H3376" s="1"/>
      <c r="I3376" s="1"/>
      <c r="J3376" s="1"/>
      <c r="K3376" s="1"/>
    </row>
    <row r="3377" spans="1:11">
      <c r="A3377" s="9">
        <f t="shared" si="168"/>
        <v>3333.5352000000003</v>
      </c>
      <c r="B3377" s="1">
        <v>55.558920000000001</v>
      </c>
      <c r="C3377" s="1">
        <v>26.844000000000001</v>
      </c>
      <c r="D3377" s="1">
        <v>143</v>
      </c>
      <c r="E3377" s="86">
        <f t="shared" si="167"/>
        <v>168.0871338285281</v>
      </c>
      <c r="F3377" s="9">
        <f t="shared" si="169"/>
        <v>798248088.35428321</v>
      </c>
      <c r="G3377" s="1"/>
      <c r="H3377" s="1"/>
      <c r="I3377" s="1"/>
      <c r="J3377" s="1"/>
      <c r="K3377" s="1"/>
    </row>
    <row r="3378" spans="1:11">
      <c r="A3378" s="9">
        <f t="shared" si="168"/>
        <v>3334.5348000000004</v>
      </c>
      <c r="B3378" s="1">
        <v>55.575580000000002</v>
      </c>
      <c r="C3378" s="1">
        <v>26.893000000000001</v>
      </c>
      <c r="D3378" s="1">
        <v>129</v>
      </c>
      <c r="E3378" s="86">
        <f t="shared" si="167"/>
        <v>172.08043122633362</v>
      </c>
      <c r="F3378" s="9">
        <f t="shared" si="169"/>
        <v>876851285.11483598</v>
      </c>
      <c r="G3378" s="1"/>
      <c r="H3378" s="1"/>
      <c r="I3378" s="1"/>
      <c r="J3378" s="1"/>
      <c r="K3378" s="1"/>
    </row>
    <row r="3379" spans="1:11">
      <c r="A3379" s="9">
        <f t="shared" si="168"/>
        <v>3335.5349999999999</v>
      </c>
      <c r="B3379" s="1">
        <v>55.59225</v>
      </c>
      <c r="C3379" s="1">
        <v>26.893000000000001</v>
      </c>
      <c r="D3379" s="1">
        <v>139</v>
      </c>
      <c r="E3379" s="86">
        <f t="shared" si="167"/>
        <v>175.18193651661565</v>
      </c>
      <c r="F3379" s="9">
        <f t="shared" si="169"/>
        <v>941796975.58128119</v>
      </c>
      <c r="G3379" s="1"/>
      <c r="H3379" s="1"/>
      <c r="I3379" s="1"/>
      <c r="J3379" s="1"/>
      <c r="K3379" s="1"/>
    </row>
    <row r="3380" spans="1:11">
      <c r="A3380" s="9">
        <f t="shared" si="168"/>
        <v>3336.5351999999998</v>
      </c>
      <c r="B3380" s="1">
        <v>55.608919999999998</v>
      </c>
      <c r="C3380" s="1">
        <v>26.942</v>
      </c>
      <c r="D3380" s="1">
        <v>124</v>
      </c>
      <c r="E3380" s="86">
        <f t="shared" si="167"/>
        <v>178.42640293841444</v>
      </c>
      <c r="F3380" s="9">
        <f t="shared" si="169"/>
        <v>1013529703.1399047</v>
      </c>
      <c r="G3380" s="1"/>
      <c r="H3380" s="1"/>
      <c r="I3380" s="1"/>
      <c r="J3380" s="1"/>
      <c r="K3380" s="1"/>
    </row>
    <row r="3381" spans="1:11">
      <c r="A3381" s="9">
        <f t="shared" si="168"/>
        <v>3337.5347999999999</v>
      </c>
      <c r="B3381" s="1">
        <v>55.625579999999999</v>
      </c>
      <c r="C3381" s="1">
        <v>26.893000000000001</v>
      </c>
      <c r="D3381" s="1">
        <v>129</v>
      </c>
      <c r="E3381" s="86">
        <f t="shared" si="167"/>
        <v>179.68898732776717</v>
      </c>
      <c r="F3381" s="9">
        <f t="shared" si="169"/>
        <v>1042523478.8258121</v>
      </c>
      <c r="G3381" s="1"/>
      <c r="H3381" s="1"/>
      <c r="I3381" s="1"/>
      <c r="J3381" s="1"/>
      <c r="K3381" s="1"/>
    </row>
    <row r="3382" spans="1:11">
      <c r="A3382" s="9">
        <f t="shared" si="168"/>
        <v>3338.5349999999999</v>
      </c>
      <c r="B3382" s="1">
        <v>55.642249999999997</v>
      </c>
      <c r="C3382" s="1">
        <v>26.992000000000001</v>
      </c>
      <c r="D3382" s="1">
        <v>104</v>
      </c>
      <c r="E3382" s="86">
        <f t="shared" si="167"/>
        <v>181.17444984101584</v>
      </c>
      <c r="F3382" s="9">
        <f t="shared" si="169"/>
        <v>1077426876.3868465</v>
      </c>
      <c r="G3382" s="1"/>
      <c r="H3382" s="1"/>
      <c r="I3382" s="1"/>
      <c r="J3382" s="1"/>
      <c r="K3382" s="1"/>
    </row>
    <row r="3383" spans="1:11">
      <c r="A3383" s="9">
        <f t="shared" si="168"/>
        <v>3339.5352000000003</v>
      </c>
      <c r="B3383" s="1">
        <v>55.658920000000002</v>
      </c>
      <c r="C3383" s="1">
        <v>27.041</v>
      </c>
      <c r="D3383" s="1">
        <v>119</v>
      </c>
      <c r="E3383" s="86">
        <f t="shared" si="167"/>
        <v>180.73641523786077</v>
      </c>
      <c r="F3383" s="9">
        <f t="shared" si="169"/>
        <v>1067044807.0636427</v>
      </c>
      <c r="G3383" s="1"/>
      <c r="H3383" s="1"/>
      <c r="I3383" s="1"/>
      <c r="J3383" s="1"/>
      <c r="K3383" s="1"/>
    </row>
    <row r="3384" spans="1:11">
      <c r="A3384" s="9">
        <f t="shared" si="168"/>
        <v>3340.5347999999999</v>
      </c>
      <c r="B3384" s="1">
        <v>55.675579999999997</v>
      </c>
      <c r="C3384" s="1">
        <v>27.041</v>
      </c>
      <c r="D3384" s="1">
        <v>114</v>
      </c>
      <c r="E3384" s="86">
        <f t="shared" si="167"/>
        <v>180.68284483494841</v>
      </c>
      <c r="F3384" s="9">
        <f t="shared" si="169"/>
        <v>1065780278.0335492</v>
      </c>
      <c r="G3384" s="1"/>
      <c r="H3384" s="1"/>
      <c r="I3384" s="1"/>
      <c r="J3384" s="1"/>
      <c r="K3384" s="1"/>
    </row>
    <row r="3385" spans="1:11">
      <c r="A3385" s="9">
        <f t="shared" si="168"/>
        <v>3341.5349999999999</v>
      </c>
      <c r="B3385" s="1">
        <v>55.692250000000001</v>
      </c>
      <c r="C3385" s="1">
        <v>27.140999999999998</v>
      </c>
      <c r="D3385" s="1">
        <v>117</v>
      </c>
      <c r="E3385" s="86">
        <f t="shared" si="167"/>
        <v>179.62724138610622</v>
      </c>
      <c r="F3385" s="9">
        <f t="shared" si="169"/>
        <v>1041091261.4649373</v>
      </c>
      <c r="G3385" s="1"/>
      <c r="H3385" s="1"/>
      <c r="I3385" s="1"/>
      <c r="J3385" s="1"/>
      <c r="K3385" s="1"/>
    </row>
    <row r="3386" spans="1:11">
      <c r="A3386" s="9">
        <f t="shared" si="168"/>
        <v>3342.5351999999998</v>
      </c>
      <c r="B3386" s="1">
        <v>55.708919999999999</v>
      </c>
      <c r="C3386" s="1">
        <v>26.795000000000002</v>
      </c>
      <c r="D3386" s="1">
        <v>100</v>
      </c>
      <c r="E3386" s="86">
        <f t="shared" si="167"/>
        <v>178.96053051025189</v>
      </c>
      <c r="F3386" s="9">
        <f t="shared" si="169"/>
        <v>1025720496.8291558</v>
      </c>
      <c r="G3386" s="1"/>
      <c r="H3386" s="1"/>
      <c r="I3386" s="1"/>
      <c r="J3386" s="1"/>
      <c r="K3386" s="1"/>
    </row>
    <row r="3387" spans="1:11">
      <c r="A3387" s="9">
        <f t="shared" si="168"/>
        <v>3343.5347999999999</v>
      </c>
      <c r="B3387" s="1">
        <v>55.725580000000001</v>
      </c>
      <c r="C3387" s="1">
        <v>27.140999999999998</v>
      </c>
      <c r="D3387" s="1">
        <v>122</v>
      </c>
      <c r="E3387" s="86">
        <f t="shared" si="167"/>
        <v>178.0435666248479</v>
      </c>
      <c r="F3387" s="9">
        <f t="shared" si="169"/>
        <v>1004859036.7244062</v>
      </c>
      <c r="G3387" s="1"/>
      <c r="H3387" s="1"/>
      <c r="I3387" s="1"/>
      <c r="J3387" s="1"/>
      <c r="K3387" s="1"/>
    </row>
    <row r="3388" spans="1:11">
      <c r="A3388" s="9">
        <f t="shared" si="168"/>
        <v>3344.5349999999999</v>
      </c>
      <c r="B3388" s="1">
        <v>55.742249999999999</v>
      </c>
      <c r="C3388" s="1">
        <v>27.041</v>
      </c>
      <c r="D3388" s="1">
        <v>142</v>
      </c>
      <c r="E3388" s="86">
        <f t="shared" si="167"/>
        <v>176.67713842293651</v>
      </c>
      <c r="F3388" s="9">
        <f t="shared" si="169"/>
        <v>974364440.83107936</v>
      </c>
      <c r="G3388" s="1"/>
      <c r="H3388" s="1"/>
      <c r="I3388" s="1"/>
      <c r="J3388" s="1"/>
      <c r="K3388" s="1"/>
    </row>
    <row r="3389" spans="1:11">
      <c r="A3389" s="9">
        <f t="shared" si="168"/>
        <v>3345.5346</v>
      </c>
      <c r="B3389" s="1">
        <v>55.75891</v>
      </c>
      <c r="C3389" s="1">
        <v>27.041</v>
      </c>
      <c r="D3389" s="1">
        <v>160</v>
      </c>
      <c r="E3389" s="86">
        <f t="shared" ref="E3389:E3452" si="170">(AVERAGE(D3365:D3389)-E3388)*(2/(1+25))+E3388</f>
        <v>174.92966623655678</v>
      </c>
      <c r="F3389" s="9">
        <f t="shared" si="169"/>
        <v>936383753.68419361</v>
      </c>
      <c r="G3389" s="1"/>
      <c r="H3389" s="1"/>
      <c r="I3389" s="1"/>
      <c r="J3389" s="1"/>
      <c r="K3389" s="1"/>
    </row>
    <row r="3390" spans="1:11">
      <c r="A3390" s="9">
        <f t="shared" si="168"/>
        <v>3346.5347999999999</v>
      </c>
      <c r="B3390" s="1">
        <v>55.775579999999998</v>
      </c>
      <c r="C3390" s="1">
        <v>27.190999999999999</v>
      </c>
      <c r="D3390" s="1">
        <v>181</v>
      </c>
      <c r="E3390" s="86">
        <f t="shared" si="170"/>
        <v>173.07353806451397</v>
      </c>
      <c r="F3390" s="9">
        <f t="shared" si="169"/>
        <v>897269049.53105497</v>
      </c>
      <c r="G3390" s="1"/>
      <c r="H3390" s="1"/>
      <c r="I3390" s="1"/>
      <c r="J3390" s="1"/>
      <c r="K3390" s="1"/>
    </row>
    <row r="3391" spans="1:11">
      <c r="A3391" s="9">
        <f t="shared" si="168"/>
        <v>3347.5350000000003</v>
      </c>
      <c r="B3391" s="1">
        <v>55.792250000000003</v>
      </c>
      <c r="C3391" s="1">
        <v>27.091000000000001</v>
      </c>
      <c r="D3391" s="1">
        <v>132</v>
      </c>
      <c r="E3391" s="86">
        <f t="shared" si="170"/>
        <v>170.93865052108981</v>
      </c>
      <c r="F3391" s="9">
        <f t="shared" si="169"/>
        <v>853809699.8212961</v>
      </c>
      <c r="G3391" s="1"/>
      <c r="H3391" s="1"/>
      <c r="I3391" s="1"/>
      <c r="J3391" s="1"/>
      <c r="K3391" s="1"/>
    </row>
    <row r="3392" spans="1:11">
      <c r="A3392" s="9">
        <f t="shared" si="168"/>
        <v>3348.5352000000003</v>
      </c>
      <c r="B3392" s="1">
        <v>55.808920000000001</v>
      </c>
      <c r="C3392" s="1">
        <v>26.893000000000001</v>
      </c>
      <c r="D3392" s="1">
        <v>154</v>
      </c>
      <c r="E3392" s="86">
        <f t="shared" si="170"/>
        <v>168.62029278869829</v>
      </c>
      <c r="F3392" s="9">
        <f t="shared" si="169"/>
        <v>808424294.40631545</v>
      </c>
      <c r="G3392" s="1"/>
      <c r="H3392" s="1"/>
      <c r="I3392" s="1"/>
      <c r="J3392" s="1"/>
      <c r="K3392" s="1"/>
    </row>
    <row r="3393" spans="1:11">
      <c r="A3393" s="9">
        <f t="shared" si="168"/>
        <v>3349.5348000000004</v>
      </c>
      <c r="B3393" s="1">
        <v>55.825580000000002</v>
      </c>
      <c r="C3393" s="1">
        <v>27.091000000000001</v>
      </c>
      <c r="D3393" s="1">
        <v>163</v>
      </c>
      <c r="E3393" s="86">
        <f t="shared" si="170"/>
        <v>166.37565488187533</v>
      </c>
      <c r="F3393" s="9">
        <f t="shared" si="169"/>
        <v>766229929.36604953</v>
      </c>
      <c r="G3393" s="1"/>
      <c r="H3393" s="1"/>
      <c r="I3393" s="1"/>
      <c r="J3393" s="1"/>
      <c r="K3393" s="1"/>
    </row>
    <row r="3394" spans="1:11">
      <c r="A3394" s="9">
        <f t="shared" si="168"/>
        <v>3350.5349999999999</v>
      </c>
      <c r="B3394" s="1">
        <v>55.84225</v>
      </c>
      <c r="C3394" s="1">
        <v>26.942</v>
      </c>
      <c r="D3394" s="1">
        <v>159</v>
      </c>
      <c r="E3394" s="86">
        <f t="shared" si="170"/>
        <v>164.21137373711571</v>
      </c>
      <c r="F3394" s="9">
        <f t="shared" si="169"/>
        <v>727131463.16235685</v>
      </c>
      <c r="G3394" s="1"/>
      <c r="H3394" s="1"/>
      <c r="I3394" s="1"/>
      <c r="J3394" s="1"/>
      <c r="K3394" s="1"/>
    </row>
    <row r="3395" spans="1:11">
      <c r="A3395" s="9">
        <f t="shared" si="168"/>
        <v>3351.5351999999998</v>
      </c>
      <c r="B3395" s="1">
        <v>55.858919999999998</v>
      </c>
      <c r="C3395" s="1">
        <v>26.844000000000001</v>
      </c>
      <c r="D3395" s="1">
        <v>146</v>
      </c>
      <c r="E3395" s="86">
        <f t="shared" si="170"/>
        <v>162.21972960349143</v>
      </c>
      <c r="F3395" s="9">
        <f t="shared" si="169"/>
        <v>692491891.65843344</v>
      </c>
      <c r="G3395" s="1"/>
      <c r="H3395" s="1"/>
      <c r="I3395" s="1"/>
      <c r="J3395" s="1"/>
      <c r="K3395" s="1"/>
    </row>
    <row r="3396" spans="1:11">
      <c r="A3396" s="9">
        <f t="shared" si="168"/>
        <v>3352.5347999999999</v>
      </c>
      <c r="B3396" s="1">
        <v>55.875579999999999</v>
      </c>
      <c r="C3396" s="1">
        <v>26.698</v>
      </c>
      <c r="D3396" s="1">
        <v>90</v>
      </c>
      <c r="E3396" s="86">
        <f t="shared" si="170"/>
        <v>160.16590424937669</v>
      </c>
      <c r="F3396" s="9">
        <f t="shared" si="169"/>
        <v>658082405.8652178</v>
      </c>
      <c r="G3396" s="1"/>
      <c r="H3396" s="1"/>
      <c r="I3396" s="1"/>
      <c r="J3396" s="1"/>
      <c r="K3396" s="1"/>
    </row>
    <row r="3397" spans="1:11">
      <c r="A3397" s="9">
        <f t="shared" si="168"/>
        <v>3353.5349999999999</v>
      </c>
      <c r="B3397" s="1">
        <v>55.892249999999997</v>
      </c>
      <c r="C3397" s="1">
        <v>25.901</v>
      </c>
      <c r="D3397" s="1">
        <v>2</v>
      </c>
      <c r="E3397" s="86">
        <f t="shared" si="170"/>
        <v>157.76545007634772</v>
      </c>
      <c r="F3397" s="9">
        <f t="shared" si="169"/>
        <v>619508975.70125294</v>
      </c>
      <c r="G3397" s="1"/>
      <c r="H3397" s="1"/>
      <c r="I3397" s="1"/>
      <c r="J3397" s="1"/>
      <c r="K3397" s="1"/>
    </row>
    <row r="3398" spans="1:11">
      <c r="A3398" s="9">
        <f t="shared" si="168"/>
        <v>3354.5352000000003</v>
      </c>
      <c r="B3398" s="1">
        <v>55.908920000000002</v>
      </c>
      <c r="C3398" s="1">
        <v>24.978999999999999</v>
      </c>
      <c r="D3398" s="1">
        <v>0</v>
      </c>
      <c r="E3398" s="86">
        <f t="shared" si="170"/>
        <v>155.16503083970559</v>
      </c>
      <c r="F3398" s="9">
        <f t="shared" si="169"/>
        <v>579662770.61117244</v>
      </c>
      <c r="G3398" s="1"/>
      <c r="H3398" s="1"/>
      <c r="I3398" s="1"/>
      <c r="J3398" s="1"/>
      <c r="K3398" s="1"/>
    </row>
    <row r="3399" spans="1:11">
      <c r="A3399" s="9">
        <f t="shared" si="168"/>
        <v>3355.5347999999999</v>
      </c>
      <c r="B3399" s="1">
        <v>55.925579999999997</v>
      </c>
      <c r="C3399" s="1">
        <v>23.809000000000001</v>
      </c>
      <c r="D3399" s="1">
        <v>0</v>
      </c>
      <c r="E3399" s="86">
        <f t="shared" si="170"/>
        <v>152.34002846742055</v>
      </c>
      <c r="F3399" s="9">
        <f t="shared" si="169"/>
        <v>538587326.30263817</v>
      </c>
      <c r="G3399" s="1"/>
      <c r="H3399" s="1"/>
      <c r="I3399" s="1"/>
      <c r="J3399" s="1"/>
      <c r="K3399" s="1"/>
    </row>
    <row r="3400" spans="1:11">
      <c r="A3400" s="9">
        <f t="shared" si="168"/>
        <v>3356.5349999999999</v>
      </c>
      <c r="B3400" s="1">
        <v>55.942250000000001</v>
      </c>
      <c r="C3400" s="1">
        <v>21.053999999999998</v>
      </c>
      <c r="D3400" s="1">
        <v>0</v>
      </c>
      <c r="E3400" s="86">
        <f t="shared" si="170"/>
        <v>149.30771858531128</v>
      </c>
      <c r="F3400" s="9">
        <f t="shared" si="169"/>
        <v>496968701.29459953</v>
      </c>
      <c r="G3400" s="1"/>
      <c r="H3400" s="1"/>
      <c r="I3400" s="1"/>
      <c r="J3400" s="1"/>
      <c r="K3400" s="1"/>
    </row>
    <row r="3401" spans="1:11">
      <c r="A3401" s="9">
        <f t="shared" si="168"/>
        <v>3357.5351999999998</v>
      </c>
      <c r="B3401" s="1">
        <v>55.958919999999999</v>
      </c>
      <c r="C3401" s="1">
        <v>18.445</v>
      </c>
      <c r="D3401" s="1">
        <v>0</v>
      </c>
      <c r="E3401" s="86">
        <f t="shared" si="170"/>
        <v>146.03481715567196</v>
      </c>
      <c r="F3401" s="9">
        <f t="shared" si="169"/>
        <v>454805433.95890909</v>
      </c>
      <c r="G3401" s="1"/>
      <c r="H3401" s="1"/>
      <c r="I3401" s="1"/>
      <c r="J3401" s="1"/>
      <c r="K3401" s="1"/>
    </row>
    <row r="3402" spans="1:11">
      <c r="A3402" s="9">
        <f t="shared" si="168"/>
        <v>3358.5347999999999</v>
      </c>
      <c r="B3402" s="1">
        <v>55.975580000000001</v>
      </c>
      <c r="C3402" s="1">
        <v>16.577999999999999</v>
      </c>
      <c r="D3402" s="1">
        <v>0</v>
      </c>
      <c r="E3402" s="86">
        <f t="shared" si="170"/>
        <v>142.57367737446643</v>
      </c>
      <c r="F3402" s="9">
        <f t="shared" si="169"/>
        <v>413197234.04336113</v>
      </c>
      <c r="G3402" s="1"/>
      <c r="H3402" s="1"/>
      <c r="I3402" s="1"/>
      <c r="J3402" s="1"/>
      <c r="K3402" s="1"/>
    </row>
    <row r="3403" spans="1:11">
      <c r="A3403" s="9">
        <f t="shared" si="168"/>
        <v>3359.5349999999999</v>
      </c>
      <c r="B3403" s="1">
        <v>55.992249999999999</v>
      </c>
      <c r="C3403" s="1">
        <v>14.198</v>
      </c>
      <c r="D3403" s="1">
        <v>0</v>
      </c>
      <c r="E3403" s="86">
        <f t="shared" si="170"/>
        <v>138.98185603796901</v>
      </c>
      <c r="F3403" s="9">
        <f t="shared" si="169"/>
        <v>373106168.0832448</v>
      </c>
      <c r="G3403" s="1"/>
      <c r="H3403" s="1"/>
      <c r="I3403" s="1"/>
      <c r="J3403" s="1"/>
      <c r="K3403" s="1"/>
    </row>
    <row r="3404" spans="1:11">
      <c r="A3404" s="9">
        <f t="shared" si="168"/>
        <v>3360.5346</v>
      </c>
      <c r="B3404" s="1">
        <v>56.00891</v>
      </c>
      <c r="C3404" s="1">
        <v>9.2569999999999997</v>
      </c>
      <c r="D3404" s="1">
        <v>0</v>
      </c>
      <c r="E3404" s="86">
        <f t="shared" si="170"/>
        <v>135.23863634274062</v>
      </c>
      <c r="F3404" s="9">
        <f t="shared" si="169"/>
        <v>334505399.09646159</v>
      </c>
      <c r="G3404" s="1"/>
      <c r="H3404" s="1"/>
      <c r="I3404" s="1"/>
      <c r="J3404" s="1"/>
      <c r="K3404" s="1"/>
    </row>
    <row r="3405" spans="1:11">
      <c r="A3405" s="9">
        <f t="shared" si="168"/>
        <v>3361.5347999999999</v>
      </c>
      <c r="B3405" s="1">
        <v>56.025579999999998</v>
      </c>
      <c r="C3405" s="1">
        <v>5.2519999999999998</v>
      </c>
      <c r="D3405" s="1">
        <v>0</v>
      </c>
      <c r="E3405" s="86">
        <f t="shared" si="170"/>
        <v>131.40181816252979</v>
      </c>
      <c r="F3405" s="9">
        <f t="shared" si="169"/>
        <v>298129874.86824834</v>
      </c>
      <c r="G3405" s="1"/>
      <c r="H3405" s="1"/>
      <c r="I3405" s="1"/>
      <c r="J3405" s="1"/>
      <c r="K3405" s="1"/>
    </row>
    <row r="3406" spans="1:11">
      <c r="A3406" s="9">
        <f t="shared" si="168"/>
        <v>3362.5350000000003</v>
      </c>
      <c r="B3406" s="1">
        <v>56.042250000000003</v>
      </c>
      <c r="C3406" s="1">
        <v>5.2519999999999998</v>
      </c>
      <c r="D3406" s="1">
        <v>2</v>
      </c>
      <c r="E3406" s="86">
        <f t="shared" si="170"/>
        <v>127.46937061156596</v>
      </c>
      <c r="F3406" s="9">
        <f t="shared" si="169"/>
        <v>264011816.86574918</v>
      </c>
      <c r="G3406" s="1"/>
      <c r="H3406" s="1"/>
      <c r="I3406" s="1"/>
      <c r="J3406" s="1"/>
      <c r="K3406" s="1"/>
    </row>
    <row r="3407" spans="1:11">
      <c r="A3407" s="9">
        <f t="shared" si="168"/>
        <v>3363.5352000000003</v>
      </c>
      <c r="B3407" s="1">
        <v>56.058920000000001</v>
      </c>
      <c r="C3407" s="1">
        <v>5.8620000000000001</v>
      </c>
      <c r="D3407" s="1">
        <v>2</v>
      </c>
      <c r="E3407" s="86">
        <f t="shared" si="170"/>
        <v>123.52557287221474</v>
      </c>
      <c r="F3407" s="9">
        <f t="shared" si="169"/>
        <v>232823871.57508698</v>
      </c>
      <c r="G3407" s="1"/>
      <c r="H3407" s="1"/>
      <c r="I3407" s="1"/>
      <c r="J3407" s="1"/>
      <c r="K3407" s="1"/>
    </row>
    <row r="3408" spans="1:11">
      <c r="A3408" s="9">
        <f t="shared" si="168"/>
        <v>3364.5348000000004</v>
      </c>
      <c r="B3408" s="1">
        <v>56.075580000000002</v>
      </c>
      <c r="C3408" s="1">
        <v>5.8620000000000001</v>
      </c>
      <c r="D3408" s="1">
        <v>0</v>
      </c>
      <c r="E3408" s="86">
        <f t="shared" si="170"/>
        <v>119.51899034358283</v>
      </c>
      <c r="F3408" s="9">
        <f t="shared" si="169"/>
        <v>204055198.28155041</v>
      </c>
      <c r="G3408" s="1"/>
      <c r="H3408" s="1"/>
      <c r="I3408" s="1"/>
      <c r="J3408" s="1"/>
      <c r="K3408" s="1"/>
    </row>
    <row r="3409" spans="1:11">
      <c r="A3409" s="9">
        <f t="shared" si="168"/>
        <v>3365.5349999999999</v>
      </c>
      <c r="B3409" s="1">
        <v>56.09225</v>
      </c>
      <c r="C3409" s="1">
        <v>0</v>
      </c>
      <c r="D3409" s="1">
        <v>0</v>
      </c>
      <c r="E3409" s="86">
        <f t="shared" si="170"/>
        <v>115.46983724023031</v>
      </c>
      <c r="F3409" s="9">
        <f t="shared" si="169"/>
        <v>177776443.88566506</v>
      </c>
      <c r="G3409" s="1"/>
      <c r="H3409" s="1"/>
      <c r="I3409" s="1"/>
      <c r="J3409" s="1"/>
      <c r="K3409" s="1"/>
    </row>
    <row r="3410" spans="1:11">
      <c r="A3410" s="9">
        <f t="shared" si="168"/>
        <v>3366.5351999999998</v>
      </c>
      <c r="B3410" s="1">
        <v>56.108919999999998</v>
      </c>
      <c r="C3410" s="1">
        <v>0</v>
      </c>
      <c r="D3410" s="1">
        <v>0</v>
      </c>
      <c r="E3410" s="86">
        <f t="shared" si="170"/>
        <v>111.37215745252028</v>
      </c>
      <c r="F3410" s="9">
        <f t="shared" si="169"/>
        <v>153853199.01807123</v>
      </c>
      <c r="G3410" s="1"/>
      <c r="H3410" s="1"/>
      <c r="I3410" s="1"/>
      <c r="J3410" s="1"/>
      <c r="K3410" s="1"/>
    </row>
    <row r="3411" spans="1:11">
      <c r="A3411" s="9">
        <f t="shared" si="168"/>
        <v>3367.5347999999999</v>
      </c>
      <c r="B3411" s="1">
        <v>56.125579999999999</v>
      </c>
      <c r="C3411" s="1">
        <v>0</v>
      </c>
      <c r="D3411" s="1">
        <v>0</v>
      </c>
      <c r="E3411" s="86">
        <f t="shared" si="170"/>
        <v>107.28199149463411</v>
      </c>
      <c r="F3411" s="9">
        <f t="shared" si="169"/>
        <v>132466879.92206182</v>
      </c>
      <c r="G3411" s="1"/>
      <c r="H3411" s="1"/>
      <c r="I3411" s="1"/>
      <c r="J3411" s="1"/>
      <c r="K3411" s="1"/>
    </row>
    <row r="3412" spans="1:11">
      <c r="A3412" s="9">
        <f t="shared" si="168"/>
        <v>3368.5349999999999</v>
      </c>
      <c r="B3412" s="1">
        <v>56.142249999999997</v>
      </c>
      <c r="C3412" s="1">
        <v>0</v>
      </c>
      <c r="D3412" s="1">
        <v>0</v>
      </c>
      <c r="E3412" s="86">
        <f t="shared" si="170"/>
        <v>103.13106907196995</v>
      </c>
      <c r="F3412" s="9">
        <f t="shared" si="169"/>
        <v>113124866.30173546</v>
      </c>
      <c r="G3412" s="1"/>
      <c r="H3412" s="1"/>
      <c r="I3412" s="1"/>
      <c r="J3412" s="1"/>
      <c r="K3412" s="1"/>
    </row>
    <row r="3413" spans="1:11">
      <c r="A3413" s="9">
        <f t="shared" si="168"/>
        <v>3369.5352000000003</v>
      </c>
      <c r="B3413" s="1">
        <v>56.158920000000002</v>
      </c>
      <c r="C3413" s="1">
        <v>0</v>
      </c>
      <c r="D3413" s="1">
        <v>0</v>
      </c>
      <c r="E3413" s="86">
        <f t="shared" si="170"/>
        <v>98.862525297203021</v>
      </c>
      <c r="F3413" s="9">
        <f t="shared" si="169"/>
        <v>95527145.096760735</v>
      </c>
      <c r="G3413" s="1"/>
      <c r="H3413" s="1"/>
      <c r="I3413" s="1"/>
      <c r="J3413" s="1"/>
      <c r="K3413" s="1"/>
    </row>
    <row r="3414" spans="1:11">
      <c r="A3414" s="9">
        <f t="shared" si="168"/>
        <v>3370.5347999999999</v>
      </c>
      <c r="B3414" s="1">
        <v>56.175579999999997</v>
      </c>
      <c r="C3414" s="1">
        <v>0</v>
      </c>
      <c r="D3414" s="1">
        <v>0</v>
      </c>
      <c r="E3414" s="86">
        <f t="shared" si="170"/>
        <v>94.430023351264325</v>
      </c>
      <c r="F3414" s="9">
        <f t="shared" si="169"/>
        <v>79513411.717544973</v>
      </c>
      <c r="G3414" s="1"/>
      <c r="H3414" s="1"/>
      <c r="I3414" s="1"/>
      <c r="J3414" s="1"/>
      <c r="K3414" s="1"/>
    </row>
    <row r="3415" spans="1:11">
      <c r="A3415" s="9">
        <f t="shared" si="168"/>
        <v>3371.5349999999999</v>
      </c>
      <c r="B3415" s="1">
        <v>56.192250000000001</v>
      </c>
      <c r="C3415" s="1">
        <v>0</v>
      </c>
      <c r="D3415" s="1">
        <v>0</v>
      </c>
      <c r="E3415" s="86">
        <f t="shared" si="170"/>
        <v>89.78156001655168</v>
      </c>
      <c r="F3415" s="9">
        <f t="shared" si="169"/>
        <v>64975344.257111356</v>
      </c>
      <c r="G3415" s="1"/>
      <c r="H3415" s="1"/>
      <c r="I3415" s="1"/>
      <c r="J3415" s="1"/>
      <c r="K3415" s="1"/>
    </row>
    <row r="3416" spans="1:11">
      <c r="A3416" s="9">
        <f t="shared" si="168"/>
        <v>3372.5351999999998</v>
      </c>
      <c r="B3416" s="1">
        <v>56.208919999999999</v>
      </c>
      <c r="C3416" s="1">
        <v>0</v>
      </c>
      <c r="D3416" s="1">
        <v>0</v>
      </c>
      <c r="E3416" s="86">
        <f t="shared" si="170"/>
        <v>85.084516938355392</v>
      </c>
      <c r="F3416" s="9">
        <f t="shared" si="169"/>
        <v>52408550.718326688</v>
      </c>
      <c r="G3416" s="1"/>
      <c r="H3416" s="1"/>
      <c r="I3416" s="1"/>
      <c r="J3416" s="1"/>
      <c r="K3416" s="1"/>
    </row>
    <row r="3417" spans="1:11">
      <c r="A3417" s="9">
        <f t="shared" si="168"/>
        <v>3373.5347999999999</v>
      </c>
      <c r="B3417" s="1">
        <v>56.225580000000001</v>
      </c>
      <c r="C3417" s="1">
        <v>0</v>
      </c>
      <c r="D3417" s="1">
        <v>0</v>
      </c>
      <c r="E3417" s="86">
        <f t="shared" si="170"/>
        <v>80.274938712328051</v>
      </c>
      <c r="F3417" s="9">
        <f t="shared" si="169"/>
        <v>41525983.844862007</v>
      </c>
      <c r="G3417" s="1"/>
      <c r="H3417" s="1"/>
      <c r="I3417" s="1"/>
      <c r="J3417" s="1"/>
      <c r="K3417" s="1"/>
    </row>
    <row r="3418" spans="1:11">
      <c r="A3418" s="9">
        <f t="shared" si="168"/>
        <v>3374.5349999999999</v>
      </c>
      <c r="B3418" s="1">
        <v>56.242249999999999</v>
      </c>
      <c r="C3418" s="1">
        <v>0</v>
      </c>
      <c r="D3418" s="1">
        <v>0</v>
      </c>
      <c r="E3418" s="86">
        <f t="shared" si="170"/>
        <v>75.333789580610514</v>
      </c>
      <c r="F3418" s="9">
        <f t="shared" si="169"/>
        <v>32207666.359081157</v>
      </c>
      <c r="G3418" s="1"/>
      <c r="H3418" s="1"/>
      <c r="I3418" s="1"/>
      <c r="J3418" s="1"/>
      <c r="K3418" s="1"/>
    </row>
    <row r="3419" spans="1:11">
      <c r="A3419" s="9">
        <f t="shared" si="168"/>
        <v>3388.6938</v>
      </c>
      <c r="B3419" s="1">
        <v>56.478230000000003</v>
      </c>
      <c r="C3419" s="1">
        <v>3.6120000000000001</v>
      </c>
      <c r="D3419" s="1">
        <v>0</v>
      </c>
      <c r="E3419" s="86">
        <f t="shared" si="170"/>
        <v>70.283498074409707</v>
      </c>
      <c r="F3419" s="9">
        <f t="shared" si="169"/>
        <v>24401328.656419747</v>
      </c>
      <c r="G3419" s="1"/>
      <c r="H3419" s="1"/>
      <c r="I3419" s="1"/>
      <c r="J3419" s="1"/>
      <c r="K3419" s="1"/>
    </row>
    <row r="3420" spans="1:11">
      <c r="A3420" s="9">
        <f t="shared" si="168"/>
        <v>3389.694</v>
      </c>
      <c r="B3420" s="1">
        <v>56.494900000000001</v>
      </c>
      <c r="C3420" s="1">
        <v>9.9979999999999993</v>
      </c>
      <c r="D3420" s="1">
        <v>330</v>
      </c>
      <c r="E3420" s="86">
        <f t="shared" si="170"/>
        <v>66.187844376378195</v>
      </c>
      <c r="F3420" s="9">
        <f t="shared" si="169"/>
        <v>19191678.000493176</v>
      </c>
      <c r="G3420" s="1"/>
      <c r="H3420" s="1"/>
      <c r="I3420" s="1"/>
      <c r="J3420" s="1"/>
      <c r="K3420" s="1"/>
    </row>
    <row r="3421" spans="1:11">
      <c r="A3421" s="9">
        <f t="shared" si="168"/>
        <v>3390.6941999999999</v>
      </c>
      <c r="B3421" s="1">
        <v>56.511569999999999</v>
      </c>
      <c r="C3421" s="1">
        <v>13.646000000000001</v>
      </c>
      <c r="D3421" s="1">
        <v>283</v>
      </c>
      <c r="E3421" s="86">
        <f t="shared" si="170"/>
        <v>63.001087116656798</v>
      </c>
      <c r="F3421" s="9">
        <f t="shared" si="169"/>
        <v>15754048.349178977</v>
      </c>
      <c r="G3421" s="1"/>
      <c r="H3421" s="1"/>
      <c r="I3421" s="1"/>
      <c r="J3421" s="1"/>
      <c r="K3421" s="1"/>
    </row>
    <row r="3422" spans="1:11">
      <c r="A3422" s="9">
        <f t="shared" si="168"/>
        <v>3391.6938</v>
      </c>
      <c r="B3422" s="1">
        <v>56.528230000000001</v>
      </c>
      <c r="C3422" s="1">
        <v>15.023</v>
      </c>
      <c r="D3422" s="1">
        <v>159</v>
      </c>
      <c r="E3422" s="86">
        <f t="shared" si="170"/>
        <v>60.542541953837045</v>
      </c>
      <c r="F3422" s="9">
        <f t="shared" si="169"/>
        <v>13435152.660590792</v>
      </c>
      <c r="G3422" s="1"/>
      <c r="H3422" s="1"/>
      <c r="I3422" s="1"/>
      <c r="J3422" s="1"/>
      <c r="K3422" s="1"/>
    </row>
    <row r="3423" spans="1:11">
      <c r="A3423" s="9">
        <f t="shared" si="168"/>
        <v>3392.694</v>
      </c>
      <c r="B3423" s="1">
        <v>56.544899999999998</v>
      </c>
      <c r="C3423" s="1">
        <v>16.634</v>
      </c>
      <c r="D3423" s="1">
        <v>215</v>
      </c>
      <c r="E3423" s="86">
        <f t="shared" si="170"/>
        <v>58.934654111234195</v>
      </c>
      <c r="F3423" s="9">
        <f t="shared" si="169"/>
        <v>12063767.426010272</v>
      </c>
      <c r="G3423" s="1"/>
      <c r="H3423" s="1"/>
      <c r="I3423" s="1"/>
      <c r="J3423" s="1"/>
      <c r="K3423" s="1"/>
    </row>
    <row r="3424" spans="1:11">
      <c r="A3424" s="9">
        <f t="shared" si="168"/>
        <v>3393.6942000000004</v>
      </c>
      <c r="B3424" s="1">
        <v>56.561570000000003</v>
      </c>
      <c r="C3424" s="1">
        <v>17.670999999999999</v>
      </c>
      <c r="D3424" s="1">
        <v>54</v>
      </c>
      <c r="E3424" s="86">
        <f t="shared" si="170"/>
        <v>57.616603794985409</v>
      </c>
      <c r="F3424" s="9">
        <f t="shared" si="169"/>
        <v>11020229.045153197</v>
      </c>
      <c r="G3424" s="1"/>
      <c r="H3424" s="1"/>
      <c r="I3424" s="1"/>
      <c r="J3424" s="1"/>
      <c r="K3424" s="1"/>
    </row>
    <row r="3425" spans="1:11">
      <c r="A3425" s="9">
        <f t="shared" si="168"/>
        <v>3394.6938</v>
      </c>
      <c r="B3425" s="1">
        <v>56.578229999999998</v>
      </c>
      <c r="C3425" s="1">
        <v>17.399999999999999</v>
      </c>
      <c r="D3425" s="1">
        <v>186</v>
      </c>
      <c r="E3425" s="86">
        <f t="shared" si="170"/>
        <v>56.972249656909611</v>
      </c>
      <c r="F3425" s="9">
        <f t="shared" si="169"/>
        <v>10535459.329946045</v>
      </c>
      <c r="G3425" s="1"/>
      <c r="H3425" s="1"/>
      <c r="I3425" s="1"/>
      <c r="J3425" s="1"/>
      <c r="K3425" s="1"/>
    </row>
    <row r="3426" spans="1:11">
      <c r="A3426" s="9">
        <f t="shared" si="168"/>
        <v>3395.694</v>
      </c>
      <c r="B3426" s="1">
        <v>56.594900000000003</v>
      </c>
      <c r="C3426" s="1">
        <v>18.329999999999998</v>
      </c>
      <c r="D3426" s="1">
        <v>227</v>
      </c>
      <c r="E3426" s="86">
        <f t="shared" si="170"/>
        <v>57.075922760224259</v>
      </c>
      <c r="F3426" s="9">
        <f t="shared" si="169"/>
        <v>10612354.9233438</v>
      </c>
      <c r="G3426" s="1"/>
      <c r="H3426" s="1"/>
      <c r="I3426" s="1"/>
      <c r="J3426" s="1"/>
      <c r="K3426" s="1"/>
    </row>
    <row r="3427" spans="1:11">
      <c r="A3427" s="9">
        <f t="shared" si="168"/>
        <v>3396.6935999999996</v>
      </c>
      <c r="B3427" s="1">
        <v>56.611559999999997</v>
      </c>
      <c r="C3427" s="1">
        <v>19.494</v>
      </c>
      <c r="D3427" s="1">
        <v>176</v>
      </c>
      <c r="E3427" s="86">
        <f t="shared" si="170"/>
        <v>57.713159470976237</v>
      </c>
      <c r="F3427" s="9">
        <f t="shared" si="169"/>
        <v>11094287.103093561</v>
      </c>
      <c r="G3427" s="1"/>
      <c r="H3427" s="1"/>
      <c r="I3427" s="1"/>
      <c r="J3427" s="1"/>
      <c r="K3427" s="1"/>
    </row>
    <row r="3428" spans="1:11">
      <c r="A3428" s="9">
        <f t="shared" si="168"/>
        <v>3397.6938</v>
      </c>
      <c r="B3428" s="1">
        <v>56.628230000000002</v>
      </c>
      <c r="C3428" s="1">
        <v>20.3</v>
      </c>
      <c r="D3428" s="1">
        <v>133</v>
      </c>
      <c r="E3428" s="86">
        <f t="shared" si="170"/>
        <v>58.710608742439604</v>
      </c>
      <c r="F3428" s="9">
        <f t="shared" si="169"/>
        <v>11881364.885140626</v>
      </c>
      <c r="G3428" s="1"/>
      <c r="H3428" s="1"/>
      <c r="I3428" s="1"/>
      <c r="J3428" s="1"/>
      <c r="K3428" s="1"/>
    </row>
    <row r="3429" spans="1:11">
      <c r="A3429" s="9">
        <f t="shared" ref="A3429:A3492" si="171">B3429*60</f>
        <v>3398.694</v>
      </c>
      <c r="B3429" s="1">
        <v>56.6449</v>
      </c>
      <c r="C3429" s="1">
        <v>21.024000000000001</v>
      </c>
      <c r="D3429" s="1">
        <v>102</v>
      </c>
      <c r="E3429" s="86">
        <f t="shared" si="170"/>
        <v>59.945177300713482</v>
      </c>
      <c r="F3429" s="9">
        <f t="shared" ref="F3429:F3492" si="172">E3429^4</f>
        <v>12912698.067692911</v>
      </c>
      <c r="G3429" s="1"/>
      <c r="H3429" s="1"/>
      <c r="I3429" s="1"/>
      <c r="J3429" s="1"/>
      <c r="K3429" s="1"/>
    </row>
    <row r="3430" spans="1:11">
      <c r="A3430" s="9">
        <f t="shared" si="171"/>
        <v>3399.6941999999999</v>
      </c>
      <c r="B3430" s="1">
        <v>56.661569999999998</v>
      </c>
      <c r="C3430" s="1">
        <v>21.297000000000001</v>
      </c>
      <c r="D3430" s="1">
        <v>4</v>
      </c>
      <c r="E3430" s="86">
        <f t="shared" si="170"/>
        <v>61.097086739120137</v>
      </c>
      <c r="F3430" s="9">
        <f t="shared" si="172"/>
        <v>13934199.045098176</v>
      </c>
      <c r="G3430" s="1"/>
      <c r="H3430" s="1"/>
      <c r="I3430" s="1"/>
      <c r="J3430" s="1"/>
      <c r="K3430" s="1"/>
    </row>
    <row r="3431" spans="1:11">
      <c r="A3431" s="9">
        <f t="shared" si="171"/>
        <v>3400.6938</v>
      </c>
      <c r="B3431" s="1">
        <v>56.678229999999999</v>
      </c>
      <c r="C3431" s="1">
        <v>21.327999999999999</v>
      </c>
      <c r="D3431" s="1">
        <v>2</v>
      </c>
      <c r="E3431" s="86">
        <f t="shared" si="170"/>
        <v>62.16038775918782</v>
      </c>
      <c r="F3431" s="9">
        <f t="shared" si="172"/>
        <v>14929829.903076692</v>
      </c>
      <c r="G3431" s="1"/>
      <c r="H3431" s="1"/>
      <c r="I3431" s="1"/>
      <c r="J3431" s="1"/>
      <c r="K3431" s="1"/>
    </row>
    <row r="3432" spans="1:11">
      <c r="A3432" s="9">
        <f t="shared" si="171"/>
        <v>3401.694</v>
      </c>
      <c r="B3432" s="1">
        <v>56.694899999999997</v>
      </c>
      <c r="C3432" s="1">
        <v>21.327999999999999</v>
      </c>
      <c r="D3432" s="1">
        <v>0</v>
      </c>
      <c r="E3432" s="86">
        <f t="shared" si="170"/>
        <v>63.135742546942602</v>
      </c>
      <c r="F3432" s="9">
        <f t="shared" si="172"/>
        <v>15889168.494876655</v>
      </c>
      <c r="G3432" s="1"/>
      <c r="H3432" s="1"/>
      <c r="I3432" s="1"/>
      <c r="J3432" s="1"/>
      <c r="K3432" s="1"/>
    </row>
    <row r="3433" spans="1:11">
      <c r="A3433" s="9">
        <f t="shared" si="171"/>
        <v>3402.6941999999999</v>
      </c>
      <c r="B3433" s="1">
        <v>56.711570000000002</v>
      </c>
      <c r="C3433" s="1">
        <v>21.175000000000001</v>
      </c>
      <c r="D3433" s="1">
        <v>0</v>
      </c>
      <c r="E3433" s="86">
        <f t="shared" si="170"/>
        <v>64.036070043331634</v>
      </c>
      <c r="F3433" s="9">
        <f t="shared" si="172"/>
        <v>16815070.168328278</v>
      </c>
      <c r="G3433" s="1"/>
      <c r="H3433" s="1"/>
      <c r="I3433" s="1"/>
      <c r="J3433" s="1"/>
      <c r="K3433" s="1"/>
    </row>
    <row r="3434" spans="1:11">
      <c r="A3434" s="9">
        <f t="shared" si="171"/>
        <v>3403.6938</v>
      </c>
      <c r="B3434" s="1">
        <v>56.728230000000003</v>
      </c>
      <c r="C3434" s="1">
        <v>21.024000000000001</v>
      </c>
      <c r="D3434" s="1">
        <v>0</v>
      </c>
      <c r="E3434" s="86">
        <f t="shared" si="170"/>
        <v>64.867141578459965</v>
      </c>
      <c r="F3434" s="9">
        <f t="shared" si="172"/>
        <v>17705126.876495972</v>
      </c>
      <c r="G3434" s="1"/>
      <c r="H3434" s="1"/>
      <c r="I3434" s="1"/>
      <c r="J3434" s="1"/>
      <c r="K3434" s="1"/>
    </row>
    <row r="3435" spans="1:11">
      <c r="A3435" s="9">
        <f t="shared" si="171"/>
        <v>3404.694</v>
      </c>
      <c r="B3435" s="1">
        <v>56.744900000000001</v>
      </c>
      <c r="C3435" s="1">
        <v>20.904</v>
      </c>
      <c r="D3435" s="1">
        <v>0</v>
      </c>
      <c r="E3435" s="86">
        <f t="shared" si="170"/>
        <v>65.63428453396304</v>
      </c>
      <c r="F3435" s="9">
        <f t="shared" si="172"/>
        <v>18557651.802748173</v>
      </c>
      <c r="G3435" s="1"/>
      <c r="H3435" s="1"/>
      <c r="I3435" s="1"/>
      <c r="J3435" s="1"/>
      <c r="K3435" s="1"/>
    </row>
    <row r="3436" spans="1:11">
      <c r="A3436" s="9">
        <f t="shared" si="171"/>
        <v>3405.6941999999999</v>
      </c>
      <c r="B3436" s="1">
        <v>56.761569999999999</v>
      </c>
      <c r="C3436" s="1">
        <v>20.844999999999999</v>
      </c>
      <c r="D3436" s="1">
        <v>0</v>
      </c>
      <c r="E3436" s="86">
        <f t="shared" si="170"/>
        <v>66.342416492888958</v>
      </c>
      <c r="F3436" s="9">
        <f t="shared" si="172"/>
        <v>19371584.522271503</v>
      </c>
      <c r="G3436" s="1"/>
      <c r="H3436" s="1"/>
      <c r="I3436" s="1"/>
      <c r="J3436" s="1"/>
      <c r="K3436" s="1"/>
    </row>
    <row r="3437" spans="1:11">
      <c r="A3437" s="9">
        <f t="shared" si="171"/>
        <v>3406.6938</v>
      </c>
      <c r="B3437" s="1">
        <v>56.778230000000001</v>
      </c>
      <c r="C3437" s="1">
        <v>20.67</v>
      </c>
      <c r="D3437" s="1">
        <v>0</v>
      </c>
      <c r="E3437" s="86">
        <f t="shared" si="170"/>
        <v>66.996076762666732</v>
      </c>
      <c r="F3437" s="9">
        <f t="shared" si="172"/>
        <v>20146401.55602606</v>
      </c>
      <c r="G3437" s="1"/>
      <c r="H3437" s="1"/>
      <c r="I3437" s="1"/>
      <c r="J3437" s="1"/>
      <c r="K3437" s="1"/>
    </row>
    <row r="3438" spans="1:11">
      <c r="A3438" s="9">
        <f t="shared" si="171"/>
        <v>3407.694</v>
      </c>
      <c r="B3438" s="1">
        <v>56.794899999999998</v>
      </c>
      <c r="C3438" s="1">
        <v>20.469000000000001</v>
      </c>
      <c r="D3438" s="1">
        <v>0</v>
      </c>
      <c r="E3438" s="86">
        <f t="shared" si="170"/>
        <v>67.599455473230833</v>
      </c>
      <c r="F3438" s="9">
        <f t="shared" si="172"/>
        <v>20882033.614092015</v>
      </c>
      <c r="G3438" s="1"/>
      <c r="H3438" s="1"/>
      <c r="I3438" s="1"/>
      <c r="J3438" s="1"/>
      <c r="K3438" s="1"/>
    </row>
    <row r="3439" spans="1:11">
      <c r="A3439" s="9">
        <f t="shared" si="171"/>
        <v>3408.6942000000004</v>
      </c>
      <c r="B3439" s="1">
        <v>56.811570000000003</v>
      </c>
      <c r="C3439" s="1">
        <v>19.942</v>
      </c>
      <c r="D3439" s="1">
        <v>28</v>
      </c>
      <c r="E3439" s="86">
        <f t="shared" si="170"/>
        <v>68.242574282982304</v>
      </c>
      <c r="F3439" s="9">
        <f t="shared" si="172"/>
        <v>21688104.873968072</v>
      </c>
      <c r="G3439" s="1"/>
      <c r="H3439" s="1"/>
      <c r="I3439" s="1"/>
      <c r="J3439" s="1"/>
      <c r="K3439" s="1"/>
    </row>
    <row r="3440" spans="1:11">
      <c r="A3440" s="9">
        <f t="shared" si="171"/>
        <v>3409.6938</v>
      </c>
      <c r="B3440" s="1">
        <v>56.828229999999998</v>
      </c>
      <c r="C3440" s="1">
        <v>20.786000000000001</v>
      </c>
      <c r="D3440" s="1">
        <v>183</v>
      </c>
      <c r="E3440" s="86">
        <f t="shared" si="170"/>
        <v>69.39929933813751</v>
      </c>
      <c r="F3440" s="9">
        <f t="shared" si="172"/>
        <v>23196386.863787193</v>
      </c>
      <c r="G3440" s="1"/>
      <c r="H3440" s="1"/>
      <c r="I3440" s="1"/>
      <c r="J3440" s="1"/>
      <c r="K3440" s="1"/>
    </row>
    <row r="3441" spans="1:11">
      <c r="A3441" s="9">
        <f t="shared" si="171"/>
        <v>3410.694</v>
      </c>
      <c r="B3441" s="1">
        <v>56.844900000000003</v>
      </c>
      <c r="C3441" s="1">
        <v>21.053999999999998</v>
      </c>
      <c r="D3441" s="1">
        <v>166</v>
      </c>
      <c r="E3441" s="86">
        <f t="shared" si="170"/>
        <v>70.977814773665401</v>
      </c>
      <c r="F3441" s="9">
        <f t="shared" si="172"/>
        <v>25379934.537333969</v>
      </c>
      <c r="G3441" s="1"/>
      <c r="H3441" s="1"/>
      <c r="I3441" s="1"/>
      <c r="J3441" s="1"/>
      <c r="K3441" s="1"/>
    </row>
    <row r="3442" spans="1:11">
      <c r="A3442" s="9">
        <f t="shared" si="171"/>
        <v>3411.6935999999996</v>
      </c>
      <c r="B3442" s="1">
        <v>56.861559999999997</v>
      </c>
      <c r="C3442" s="1">
        <v>21.204999999999998</v>
      </c>
      <c r="D3442" s="1">
        <v>141</v>
      </c>
      <c r="E3442" s="86">
        <f t="shared" si="170"/>
        <v>72.868752098768056</v>
      </c>
      <c r="F3442" s="9">
        <f t="shared" si="172"/>
        <v>28194560.465440396</v>
      </c>
      <c r="G3442" s="1"/>
      <c r="H3442" s="1"/>
      <c r="I3442" s="1"/>
      <c r="J3442" s="1"/>
      <c r="K3442" s="1"/>
    </row>
    <row r="3443" spans="1:11">
      <c r="A3443" s="9">
        <f t="shared" si="171"/>
        <v>3412.6938</v>
      </c>
      <c r="B3443" s="1">
        <v>56.878230000000002</v>
      </c>
      <c r="C3443" s="1">
        <v>21.327999999999999</v>
      </c>
      <c r="D3443" s="1">
        <v>126</v>
      </c>
      <c r="E3443" s="86">
        <f t="shared" si="170"/>
        <v>75.001925014247433</v>
      </c>
      <c r="F3443" s="9">
        <f t="shared" si="172"/>
        <v>31643873.586611375</v>
      </c>
      <c r="G3443" s="1"/>
      <c r="H3443" s="1"/>
      <c r="I3443" s="1"/>
      <c r="J3443" s="1"/>
      <c r="K3443" s="1"/>
    </row>
    <row r="3444" spans="1:11">
      <c r="A3444" s="9">
        <f t="shared" si="171"/>
        <v>3413.694</v>
      </c>
      <c r="B3444" s="1">
        <v>56.8949</v>
      </c>
      <c r="C3444" s="1">
        <v>21.297000000000001</v>
      </c>
      <c r="D3444" s="1">
        <v>148</v>
      </c>
      <c r="E3444" s="86">
        <f t="shared" si="170"/>
        <v>77.426392320843789</v>
      </c>
      <c r="F3444" s="9">
        <f t="shared" si="172"/>
        <v>35938181.29522229</v>
      </c>
      <c r="G3444" s="1"/>
      <c r="H3444" s="1"/>
      <c r="I3444" s="1"/>
      <c r="J3444" s="1"/>
      <c r="K3444" s="1"/>
    </row>
    <row r="3445" spans="1:11">
      <c r="A3445" s="9">
        <f t="shared" si="171"/>
        <v>3414.6936000000001</v>
      </c>
      <c r="B3445" s="1">
        <v>56.911560000000001</v>
      </c>
      <c r="C3445" s="1">
        <v>21.359000000000002</v>
      </c>
      <c r="D3445" s="1">
        <v>140</v>
      </c>
      <c r="E3445" s="86">
        <f t="shared" si="170"/>
        <v>79.079746757701955</v>
      </c>
      <c r="F3445" s="9">
        <f t="shared" si="172"/>
        <v>39107592.346518986</v>
      </c>
      <c r="G3445" s="1"/>
      <c r="H3445" s="1"/>
      <c r="I3445" s="1"/>
      <c r="J3445" s="1"/>
      <c r="K3445" s="1"/>
    </row>
    <row r="3446" spans="1:11">
      <c r="A3446" s="9">
        <f t="shared" si="171"/>
        <v>3415.6938</v>
      </c>
      <c r="B3446" s="1">
        <v>56.928229999999999</v>
      </c>
      <c r="C3446" s="1">
        <v>21.640999999999998</v>
      </c>
      <c r="D3446" s="1">
        <v>175</v>
      </c>
      <c r="E3446" s="86">
        <f t="shared" si="170"/>
        <v>80.273612391724882</v>
      </c>
      <c r="F3446" s="9">
        <f t="shared" si="172"/>
        <v>41523239.506275013</v>
      </c>
      <c r="G3446" s="1"/>
      <c r="H3446" s="1"/>
      <c r="I3446" s="1"/>
      <c r="J3446" s="1"/>
      <c r="K3446" s="1"/>
    </row>
    <row r="3447" spans="1:11">
      <c r="A3447" s="9">
        <f t="shared" si="171"/>
        <v>3416.694</v>
      </c>
      <c r="B3447" s="1">
        <v>56.944899999999997</v>
      </c>
      <c r="C3447" s="1">
        <v>21.640999999999998</v>
      </c>
      <c r="D3447" s="1">
        <v>128</v>
      </c>
      <c r="E3447" s="86">
        <f t="shared" si="170"/>
        <v>81.280257592361423</v>
      </c>
      <c r="F3447" s="9">
        <f t="shared" si="172"/>
        <v>43645581.61445903</v>
      </c>
      <c r="G3447" s="1"/>
      <c r="H3447" s="1"/>
      <c r="I3447" s="1"/>
      <c r="J3447" s="1"/>
      <c r="K3447" s="1"/>
    </row>
    <row r="3448" spans="1:11">
      <c r="A3448" s="9">
        <f t="shared" si="171"/>
        <v>3417.6941999999999</v>
      </c>
      <c r="B3448" s="1">
        <v>56.961570000000002</v>
      </c>
      <c r="C3448" s="1">
        <v>21.768999999999998</v>
      </c>
      <c r="D3448" s="1">
        <v>114</v>
      </c>
      <c r="E3448" s="86">
        <f t="shared" si="170"/>
        <v>81.898699316025926</v>
      </c>
      <c r="F3448" s="9">
        <f t="shared" si="172"/>
        <v>44989173.840265684</v>
      </c>
      <c r="G3448" s="1"/>
      <c r="H3448" s="1"/>
      <c r="I3448" s="1"/>
      <c r="J3448" s="1"/>
      <c r="K3448" s="1"/>
    </row>
    <row r="3449" spans="1:11">
      <c r="A3449" s="9">
        <f t="shared" si="171"/>
        <v>3418.6938</v>
      </c>
      <c r="B3449" s="1">
        <v>56.978230000000003</v>
      </c>
      <c r="C3449" s="1">
        <v>21.866</v>
      </c>
      <c r="D3449" s="1">
        <v>119</v>
      </c>
      <c r="E3449" s="86">
        <f t="shared" si="170"/>
        <v>82.669568599408549</v>
      </c>
      <c r="F3449" s="9">
        <f t="shared" si="172"/>
        <v>46707076.566075087</v>
      </c>
      <c r="G3449" s="1"/>
      <c r="H3449" s="1"/>
      <c r="I3449" s="1"/>
      <c r="J3449" s="1"/>
      <c r="K3449" s="1"/>
    </row>
    <row r="3450" spans="1:11">
      <c r="A3450" s="9">
        <f t="shared" si="171"/>
        <v>3419.694</v>
      </c>
      <c r="B3450" s="1">
        <v>56.994900000000001</v>
      </c>
      <c r="C3450" s="1">
        <v>21.420999999999999</v>
      </c>
      <c r="D3450" s="1">
        <v>116</v>
      </c>
      <c r="E3450" s="86">
        <f t="shared" si="170"/>
        <v>83.165755630223273</v>
      </c>
      <c r="F3450" s="9">
        <f t="shared" si="172"/>
        <v>47838565.819591239</v>
      </c>
      <c r="G3450" s="1"/>
      <c r="H3450" s="1"/>
      <c r="I3450" s="1"/>
      <c r="J3450" s="1"/>
      <c r="K3450" s="1"/>
    </row>
    <row r="3451" spans="1:11">
      <c r="A3451" s="9">
        <f t="shared" si="171"/>
        <v>3420.6941999999999</v>
      </c>
      <c r="B3451" s="1">
        <v>57.011569999999999</v>
      </c>
      <c r="C3451" s="1">
        <v>21.359000000000002</v>
      </c>
      <c r="D3451" s="1">
        <v>22</v>
      </c>
      <c r="E3451" s="86">
        <f t="shared" si="170"/>
        <v>82.993005197129179</v>
      </c>
      <c r="F3451" s="9">
        <f t="shared" si="172"/>
        <v>47442324.872849643</v>
      </c>
      <c r="G3451" s="1"/>
      <c r="H3451" s="1"/>
      <c r="I3451" s="1"/>
      <c r="J3451" s="1"/>
      <c r="K3451" s="1"/>
    </row>
    <row r="3452" spans="1:11">
      <c r="A3452" s="9">
        <f t="shared" si="171"/>
        <v>3421.6938</v>
      </c>
      <c r="B3452" s="1">
        <v>57.028230000000001</v>
      </c>
      <c r="C3452" s="1">
        <v>20.526</v>
      </c>
      <c r="D3452" s="1">
        <v>1</v>
      </c>
      <c r="E3452" s="86">
        <f t="shared" si="170"/>
        <v>82.295081720426936</v>
      </c>
      <c r="F3452" s="9">
        <f t="shared" si="172"/>
        <v>45866491.789291523</v>
      </c>
      <c r="G3452" s="1"/>
      <c r="H3452" s="1"/>
      <c r="I3452" s="1"/>
      <c r="J3452" s="1"/>
      <c r="K3452" s="1"/>
    </row>
    <row r="3453" spans="1:11">
      <c r="A3453" s="9">
        <f t="shared" si="171"/>
        <v>3422.694</v>
      </c>
      <c r="B3453" s="1">
        <v>57.044899999999998</v>
      </c>
      <c r="C3453" s="1">
        <v>20.161000000000001</v>
      </c>
      <c r="D3453" s="1">
        <v>0</v>
      </c>
      <c r="E3453" s="86">
        <f t="shared" ref="E3453:E3516" si="173">(AVERAGE(D3429:D3453)-E3452)*(2/(1+25))+E3452</f>
        <v>81.241613895778713</v>
      </c>
      <c r="F3453" s="9">
        <f t="shared" si="172"/>
        <v>43562637.774689749</v>
      </c>
      <c r="G3453" s="1"/>
      <c r="H3453" s="1"/>
      <c r="I3453" s="1"/>
      <c r="J3453" s="1"/>
      <c r="K3453" s="1"/>
    </row>
    <row r="3454" spans="1:11">
      <c r="A3454" s="9">
        <f t="shared" si="171"/>
        <v>3423.6942000000004</v>
      </c>
      <c r="B3454" s="1">
        <v>57.061570000000003</v>
      </c>
      <c r="C3454" s="1">
        <v>20.553999999999998</v>
      </c>
      <c r="D3454" s="1">
        <v>1</v>
      </c>
      <c r="E3454" s="86">
        <f t="shared" si="173"/>
        <v>79.95841282687266</v>
      </c>
      <c r="F3454" s="9">
        <f t="shared" si="172"/>
        <v>40874895.858952284</v>
      </c>
      <c r="G3454" s="1"/>
      <c r="H3454" s="1"/>
      <c r="I3454" s="1"/>
      <c r="J3454" s="1"/>
      <c r="K3454" s="1"/>
    </row>
    <row r="3455" spans="1:11">
      <c r="A3455" s="9">
        <f t="shared" si="171"/>
        <v>3424.6938</v>
      </c>
      <c r="B3455" s="1">
        <v>57.078229999999998</v>
      </c>
      <c r="C3455" s="1">
        <v>21.024000000000001</v>
      </c>
      <c r="D3455" s="1">
        <v>162</v>
      </c>
      <c r="E3455" s="86">
        <f t="shared" si="173"/>
        <v>79.260073378651683</v>
      </c>
      <c r="F3455" s="9">
        <f t="shared" si="172"/>
        <v>39465524.616067752</v>
      </c>
      <c r="G3455" s="1"/>
      <c r="H3455" s="1"/>
      <c r="I3455" s="1"/>
      <c r="J3455" s="1"/>
      <c r="K3455" s="1"/>
    </row>
    <row r="3456" spans="1:11">
      <c r="A3456" s="9">
        <f t="shared" si="171"/>
        <v>3425.694</v>
      </c>
      <c r="B3456" s="1">
        <v>57.094900000000003</v>
      </c>
      <c r="C3456" s="1">
        <v>20.132999999999999</v>
      </c>
      <c r="D3456" s="1">
        <v>329</v>
      </c>
      <c r="E3456" s="86">
        <f t="shared" si="173"/>
        <v>79.621606195678481</v>
      </c>
      <c r="F3456" s="9">
        <f t="shared" si="172"/>
        <v>40190530.355780154</v>
      </c>
      <c r="G3456" s="1"/>
      <c r="H3456" s="1"/>
      <c r="I3456" s="1"/>
      <c r="J3456" s="1"/>
      <c r="K3456" s="1"/>
    </row>
    <row r="3457" spans="1:11">
      <c r="A3457" s="9">
        <f t="shared" si="171"/>
        <v>3426.6935999999996</v>
      </c>
      <c r="B3457" s="1">
        <v>57.111559999999997</v>
      </c>
      <c r="C3457" s="1">
        <v>20.786000000000001</v>
      </c>
      <c r="D3457" s="1">
        <v>326</v>
      </c>
      <c r="E3457" s="86">
        <f t="shared" si="173"/>
        <v>80.958405719087835</v>
      </c>
      <c r="F3457" s="9">
        <f t="shared" si="172"/>
        <v>42958369.458213262</v>
      </c>
      <c r="G3457" s="1"/>
      <c r="H3457" s="1"/>
      <c r="I3457" s="1"/>
      <c r="J3457" s="1"/>
      <c r="K3457" s="1"/>
    </row>
    <row r="3458" spans="1:11">
      <c r="A3458" s="9">
        <f t="shared" si="171"/>
        <v>3427.6938</v>
      </c>
      <c r="B3458" s="1">
        <v>57.128230000000002</v>
      </c>
      <c r="C3458" s="1">
        <v>21.577999999999999</v>
      </c>
      <c r="D3458" s="1">
        <v>221</v>
      </c>
      <c r="E3458" s="86">
        <f t="shared" si="173"/>
        <v>82.872374509927226</v>
      </c>
      <c r="F3458" s="9">
        <f t="shared" si="172"/>
        <v>47167095.184910566</v>
      </c>
      <c r="G3458" s="1"/>
      <c r="H3458" s="1"/>
      <c r="I3458" s="1"/>
      <c r="J3458" s="1"/>
      <c r="K3458" s="1"/>
    </row>
    <row r="3459" spans="1:11">
      <c r="A3459" s="9">
        <f t="shared" si="171"/>
        <v>3428.694</v>
      </c>
      <c r="B3459" s="1">
        <v>57.1449</v>
      </c>
      <c r="C3459" s="1">
        <v>22.128</v>
      </c>
      <c r="D3459" s="1">
        <v>151</v>
      </c>
      <c r="E3459" s="86">
        <f t="shared" si="173"/>
        <v>85.103730316855902</v>
      </c>
      <c r="F3459" s="9">
        <f t="shared" si="172"/>
        <v>52455905.34803237</v>
      </c>
      <c r="G3459" s="1"/>
      <c r="H3459" s="1"/>
      <c r="I3459" s="1"/>
      <c r="J3459" s="1"/>
      <c r="K3459" s="1"/>
    </row>
    <row r="3460" spans="1:11">
      <c r="A3460" s="9">
        <f t="shared" si="171"/>
        <v>3429.6936000000001</v>
      </c>
      <c r="B3460" s="1">
        <v>57.161560000000001</v>
      </c>
      <c r="C3460" s="1">
        <v>22.062000000000001</v>
      </c>
      <c r="D3460" s="1">
        <v>51</v>
      </c>
      <c r="E3460" s="86">
        <f t="shared" si="173"/>
        <v>87.320366446328521</v>
      </c>
      <c r="F3460" s="9">
        <f t="shared" si="172"/>
        <v>58138282.567490809</v>
      </c>
      <c r="G3460" s="1"/>
      <c r="H3460" s="1"/>
      <c r="I3460" s="1"/>
      <c r="J3460" s="1"/>
      <c r="K3460" s="1"/>
    </row>
    <row r="3461" spans="1:11">
      <c r="A3461" s="9">
        <f t="shared" si="171"/>
        <v>3430.6938</v>
      </c>
      <c r="B3461" s="1">
        <v>57.178229999999999</v>
      </c>
      <c r="C3461" s="1">
        <v>20.844999999999999</v>
      </c>
      <c r="D3461" s="1">
        <v>0</v>
      </c>
      <c r="E3461" s="86">
        <f t="shared" si="173"/>
        <v>89.366492104303248</v>
      </c>
      <c r="F3461" s="9">
        <f t="shared" si="172"/>
        <v>63782104.355781294</v>
      </c>
      <c r="G3461" s="1"/>
      <c r="H3461" s="1"/>
      <c r="I3461" s="1"/>
      <c r="J3461" s="1"/>
      <c r="K3461" s="1"/>
    </row>
    <row r="3462" spans="1:11">
      <c r="A3462" s="9">
        <f t="shared" si="171"/>
        <v>3431.694</v>
      </c>
      <c r="B3462" s="1">
        <v>57.194899999999997</v>
      </c>
      <c r="C3462" s="1">
        <v>20.244</v>
      </c>
      <c r="D3462" s="1">
        <v>0</v>
      </c>
      <c r="E3462" s="86">
        <f t="shared" si="173"/>
        <v>91.25522348089531</v>
      </c>
      <c r="F3462" s="9">
        <f t="shared" si="172"/>
        <v>69347519.608239412</v>
      </c>
      <c r="G3462" s="1"/>
      <c r="H3462" s="1"/>
      <c r="I3462" s="1"/>
      <c r="J3462" s="1"/>
      <c r="K3462" s="1"/>
    </row>
    <row r="3463" spans="1:11">
      <c r="A3463" s="9">
        <f t="shared" si="171"/>
        <v>3432.6941999999999</v>
      </c>
      <c r="B3463" s="1">
        <v>57.211570000000002</v>
      </c>
      <c r="C3463" s="1">
        <v>19.997</v>
      </c>
      <c r="D3463" s="1">
        <v>39</v>
      </c>
      <c r="E3463" s="86">
        <f t="shared" si="173"/>
        <v>93.118667828518753</v>
      </c>
      <c r="F3463" s="9">
        <f t="shared" si="172"/>
        <v>75187737.590103656</v>
      </c>
      <c r="G3463" s="1"/>
      <c r="H3463" s="1"/>
      <c r="I3463" s="1"/>
      <c r="J3463" s="1"/>
      <c r="K3463" s="1"/>
    </row>
    <row r="3464" spans="1:11">
      <c r="A3464" s="9">
        <f t="shared" si="171"/>
        <v>3433.6938</v>
      </c>
      <c r="B3464" s="1">
        <v>57.228230000000003</v>
      </c>
      <c r="C3464" s="1">
        <v>20.077999999999999</v>
      </c>
      <c r="D3464" s="1">
        <v>243</v>
      </c>
      <c r="E3464" s="86">
        <f t="shared" si="173"/>
        <v>95.500308764786539</v>
      </c>
      <c r="F3464" s="9">
        <f t="shared" si="172"/>
        <v>83180035.784317881</v>
      </c>
      <c r="G3464" s="1"/>
      <c r="H3464" s="1"/>
      <c r="I3464" s="1"/>
      <c r="J3464" s="1"/>
      <c r="K3464" s="1"/>
    </row>
    <row r="3465" spans="1:11">
      <c r="A3465" s="9">
        <f t="shared" si="171"/>
        <v>3434.694</v>
      </c>
      <c r="B3465" s="1">
        <v>57.244900000000001</v>
      </c>
      <c r="C3465" s="1">
        <v>20.815999999999999</v>
      </c>
      <c r="D3465" s="1">
        <v>170</v>
      </c>
      <c r="E3465" s="86">
        <f t="shared" si="173"/>
        <v>97.658746552110657</v>
      </c>
      <c r="F3465" s="9">
        <f t="shared" si="172"/>
        <v>90958770.915298447</v>
      </c>
      <c r="G3465" s="1"/>
      <c r="H3465" s="1"/>
      <c r="I3465" s="1"/>
      <c r="J3465" s="1"/>
      <c r="K3465" s="1"/>
    </row>
    <row r="3466" spans="1:11">
      <c r="A3466" s="9">
        <f t="shared" si="171"/>
        <v>3435.6941999999999</v>
      </c>
      <c r="B3466" s="1">
        <v>57.261569999999999</v>
      </c>
      <c r="C3466" s="1">
        <v>21.084</v>
      </c>
      <c r="D3466" s="1">
        <v>150</v>
      </c>
      <c r="E3466" s="86">
        <f t="shared" si="173"/>
        <v>99.601919894255985</v>
      </c>
      <c r="F3466" s="9">
        <f t="shared" si="172"/>
        <v>98417162.435224578</v>
      </c>
      <c r="G3466" s="1"/>
      <c r="H3466" s="1"/>
      <c r="I3466" s="1"/>
      <c r="J3466" s="1"/>
      <c r="K3466" s="1"/>
    </row>
    <row r="3467" spans="1:11">
      <c r="A3467" s="9">
        <f t="shared" si="171"/>
        <v>3436.6938</v>
      </c>
      <c r="B3467" s="1">
        <v>57.278230000000001</v>
      </c>
      <c r="C3467" s="1">
        <v>21.114000000000001</v>
      </c>
      <c r="D3467" s="1">
        <v>83</v>
      </c>
      <c r="E3467" s="86">
        <f t="shared" si="173"/>
        <v>101.21715682546706</v>
      </c>
      <c r="F3467" s="9">
        <f t="shared" si="172"/>
        <v>104958239.01377872</v>
      </c>
      <c r="G3467" s="1"/>
      <c r="H3467" s="1"/>
      <c r="I3467" s="1"/>
      <c r="J3467" s="1"/>
      <c r="K3467" s="1"/>
    </row>
    <row r="3468" spans="1:11">
      <c r="A3468" s="9">
        <f t="shared" si="171"/>
        <v>3437.694</v>
      </c>
      <c r="B3468" s="1">
        <v>57.294899999999998</v>
      </c>
      <c r="C3468" s="1">
        <v>20.757000000000001</v>
      </c>
      <c r="D3468" s="1">
        <v>42</v>
      </c>
      <c r="E3468" s="86">
        <f t="shared" si="173"/>
        <v>102.44968322350805</v>
      </c>
      <c r="F3468" s="9">
        <f t="shared" si="172"/>
        <v>110164705.94769396</v>
      </c>
      <c r="G3468" s="1"/>
      <c r="H3468" s="1"/>
      <c r="I3468" s="1"/>
      <c r="J3468" s="1"/>
      <c r="K3468" s="1"/>
    </row>
    <row r="3469" spans="1:11">
      <c r="A3469" s="9">
        <f t="shared" si="171"/>
        <v>3438.6942000000004</v>
      </c>
      <c r="B3469" s="1">
        <v>57.311570000000003</v>
      </c>
      <c r="C3469" s="1">
        <v>20.757000000000001</v>
      </c>
      <c r="D3469" s="1">
        <v>185</v>
      </c>
      <c r="E3469" s="86">
        <f t="shared" si="173"/>
        <v>103.70124605246896</v>
      </c>
      <c r="F3469" s="9">
        <f t="shared" si="172"/>
        <v>115647406.89606811</v>
      </c>
      <c r="G3469" s="1"/>
      <c r="H3469" s="1"/>
      <c r="I3469" s="1"/>
      <c r="J3469" s="1"/>
      <c r="K3469" s="1"/>
    </row>
    <row r="3470" spans="1:11">
      <c r="A3470" s="9">
        <f t="shared" si="171"/>
        <v>3439.6938</v>
      </c>
      <c r="B3470" s="1">
        <v>57.328229999999998</v>
      </c>
      <c r="C3470" s="1">
        <v>21.024000000000001</v>
      </c>
      <c r="D3470" s="1">
        <v>181</v>
      </c>
      <c r="E3470" s="86">
        <f t="shared" si="173"/>
        <v>104.9826886638175</v>
      </c>
      <c r="F3470" s="9">
        <f t="shared" si="172"/>
        <v>121470484.67961624</v>
      </c>
      <c r="G3470" s="1"/>
      <c r="H3470" s="1"/>
      <c r="I3470" s="1"/>
      <c r="J3470" s="1"/>
      <c r="K3470" s="1"/>
    </row>
    <row r="3471" spans="1:11">
      <c r="A3471" s="9">
        <f t="shared" si="171"/>
        <v>3440.694</v>
      </c>
      <c r="B3471" s="1">
        <v>57.344900000000003</v>
      </c>
      <c r="C3471" s="1">
        <v>21.483000000000001</v>
      </c>
      <c r="D3471" s="1">
        <v>145</v>
      </c>
      <c r="E3471" s="86">
        <f t="shared" si="173"/>
        <v>106.07325107429307</v>
      </c>
      <c r="F3471" s="9">
        <f t="shared" si="172"/>
        <v>126597030.70805249</v>
      </c>
      <c r="G3471" s="1"/>
      <c r="H3471" s="1"/>
      <c r="I3471" s="1"/>
      <c r="J3471" s="1"/>
      <c r="K3471" s="1"/>
    </row>
    <row r="3472" spans="1:11">
      <c r="A3472" s="9">
        <f t="shared" si="171"/>
        <v>3441.6935999999996</v>
      </c>
      <c r="B3472" s="1">
        <v>57.361559999999997</v>
      </c>
      <c r="C3472" s="1">
        <v>21.704999999999998</v>
      </c>
      <c r="D3472" s="1">
        <v>122</v>
      </c>
      <c r="E3472" s="86">
        <f t="shared" si="173"/>
        <v>107.06146253011669</v>
      </c>
      <c r="F3472" s="9">
        <f t="shared" si="172"/>
        <v>131381037.56989706</v>
      </c>
      <c r="G3472" s="1"/>
      <c r="H3472" s="1"/>
      <c r="I3472" s="1"/>
      <c r="J3472" s="1"/>
      <c r="K3472" s="1"/>
    </row>
    <row r="3473" spans="1:11">
      <c r="A3473" s="9">
        <f t="shared" si="171"/>
        <v>3442.6938</v>
      </c>
      <c r="B3473" s="1">
        <v>57.378230000000002</v>
      </c>
      <c r="C3473" s="1">
        <v>21.545999999999999</v>
      </c>
      <c r="D3473" s="1">
        <v>147</v>
      </c>
      <c r="E3473" s="86">
        <f t="shared" si="173"/>
        <v>108.07519618164618</v>
      </c>
      <c r="F3473" s="9">
        <f t="shared" si="172"/>
        <v>136428194.03534129</v>
      </c>
      <c r="G3473" s="1"/>
      <c r="H3473" s="1"/>
      <c r="I3473" s="1"/>
      <c r="J3473" s="1"/>
      <c r="K3473" s="1"/>
    </row>
    <row r="3474" spans="1:11">
      <c r="A3474" s="9">
        <f t="shared" si="171"/>
        <v>3443.694</v>
      </c>
      <c r="B3474" s="1">
        <v>57.3949</v>
      </c>
      <c r="C3474" s="1">
        <v>21.704999999999998</v>
      </c>
      <c r="D3474" s="1">
        <v>179</v>
      </c>
      <c r="E3474" s="86">
        <f t="shared" si="173"/>
        <v>109.19556570613493</v>
      </c>
      <c r="F3474" s="9">
        <f t="shared" si="172"/>
        <v>142173943.70643207</v>
      </c>
      <c r="G3474" s="1"/>
      <c r="H3474" s="1"/>
      <c r="I3474" s="1"/>
      <c r="J3474" s="1"/>
      <c r="K3474" s="1"/>
    </row>
    <row r="3475" spans="1:11">
      <c r="A3475" s="9">
        <f t="shared" si="171"/>
        <v>3444.6936000000001</v>
      </c>
      <c r="B3475" s="1">
        <v>57.411560000000001</v>
      </c>
      <c r="C3475" s="1">
        <v>21.995999999999999</v>
      </c>
      <c r="D3475" s="1">
        <v>180</v>
      </c>
      <c r="E3475" s="86">
        <f t="shared" si="173"/>
        <v>110.42667603643224</v>
      </c>
      <c r="F3475" s="9">
        <f t="shared" si="172"/>
        <v>148694874.43631905</v>
      </c>
      <c r="G3475" s="1"/>
      <c r="H3475" s="1"/>
      <c r="I3475" s="1"/>
      <c r="J3475" s="1"/>
      <c r="K3475" s="1"/>
    </row>
    <row r="3476" spans="1:11">
      <c r="A3476" s="9">
        <f t="shared" si="171"/>
        <v>3445.6938</v>
      </c>
      <c r="B3476" s="1">
        <v>57.428229999999999</v>
      </c>
      <c r="C3476" s="1">
        <v>22.161999999999999</v>
      </c>
      <c r="D3476" s="1">
        <v>179</v>
      </c>
      <c r="E3476" s="86">
        <f t="shared" si="173"/>
        <v>112.04616249516822</v>
      </c>
      <c r="F3476" s="9">
        <f t="shared" si="172"/>
        <v>157611516.3578963</v>
      </c>
      <c r="G3476" s="1"/>
      <c r="H3476" s="1"/>
      <c r="I3476" s="1"/>
      <c r="J3476" s="1"/>
      <c r="K3476" s="1"/>
    </row>
    <row r="3477" spans="1:11">
      <c r="A3477" s="9">
        <f t="shared" si="171"/>
        <v>3446.694</v>
      </c>
      <c r="B3477" s="1">
        <v>57.444899999999997</v>
      </c>
      <c r="C3477" s="1">
        <v>22.262</v>
      </c>
      <c r="D3477" s="1">
        <v>159</v>
      </c>
      <c r="E3477" s="86">
        <f t="shared" si="173"/>
        <v>114.02722691861682</v>
      </c>
      <c r="F3477" s="9">
        <f t="shared" si="172"/>
        <v>169057425.32487142</v>
      </c>
      <c r="G3477" s="1"/>
      <c r="H3477" s="1"/>
      <c r="I3477" s="1"/>
      <c r="J3477" s="1"/>
      <c r="K3477" s="1"/>
    </row>
    <row r="3478" spans="1:11">
      <c r="A3478" s="9">
        <f t="shared" si="171"/>
        <v>3447.6941999999999</v>
      </c>
      <c r="B3478" s="1">
        <v>57.461570000000002</v>
      </c>
      <c r="C3478" s="1">
        <v>22.295999999999999</v>
      </c>
      <c r="D3478" s="1">
        <v>146</v>
      </c>
      <c r="E3478" s="86">
        <f t="shared" si="173"/>
        <v>116.30513254026168</v>
      </c>
      <c r="F3478" s="9">
        <f t="shared" si="172"/>
        <v>182976586.83228239</v>
      </c>
      <c r="G3478" s="1"/>
      <c r="H3478" s="1"/>
      <c r="I3478" s="1"/>
      <c r="J3478" s="1"/>
      <c r="K3478" s="1"/>
    </row>
    <row r="3479" spans="1:11">
      <c r="A3479" s="9">
        <f t="shared" si="171"/>
        <v>3448.6938</v>
      </c>
      <c r="B3479" s="1">
        <v>57.478230000000003</v>
      </c>
      <c r="C3479" s="1">
        <v>22.33</v>
      </c>
      <c r="D3479" s="1">
        <v>140</v>
      </c>
      <c r="E3479" s="86">
        <f t="shared" si="173"/>
        <v>118.83550696024155</v>
      </c>
      <c r="F3479" s="9">
        <f t="shared" si="172"/>
        <v>199427430.18322444</v>
      </c>
      <c r="G3479" s="1"/>
      <c r="H3479" s="1"/>
      <c r="I3479" s="1"/>
      <c r="J3479" s="1"/>
      <c r="K3479" s="1"/>
    </row>
    <row r="3480" spans="1:11">
      <c r="A3480" s="9">
        <f t="shared" si="171"/>
        <v>3449.694</v>
      </c>
      <c r="B3480" s="1">
        <v>57.494900000000001</v>
      </c>
      <c r="C3480" s="1">
        <v>22.295999999999999</v>
      </c>
      <c r="D3480" s="1">
        <v>140</v>
      </c>
      <c r="E3480" s="86">
        <f t="shared" si="173"/>
        <v>121.10354488637681</v>
      </c>
      <c r="F3480" s="9">
        <f t="shared" si="172"/>
        <v>215093567.71196109</v>
      </c>
      <c r="G3480" s="1"/>
      <c r="H3480" s="1"/>
      <c r="I3480" s="1"/>
      <c r="J3480" s="1"/>
      <c r="K3480" s="1"/>
    </row>
    <row r="3481" spans="1:11">
      <c r="A3481" s="9">
        <f t="shared" si="171"/>
        <v>3450.6941999999999</v>
      </c>
      <c r="B3481" s="1">
        <v>57.511569999999999</v>
      </c>
      <c r="C3481" s="1">
        <v>22.33</v>
      </c>
      <c r="D3481" s="1">
        <v>147</v>
      </c>
      <c r="E3481" s="86">
        <f t="shared" si="173"/>
        <v>122.63711835665552</v>
      </c>
      <c r="F3481" s="9">
        <f t="shared" si="172"/>
        <v>226197473.00746018</v>
      </c>
      <c r="G3481" s="1"/>
      <c r="H3481" s="1"/>
      <c r="I3481" s="1"/>
      <c r="J3481" s="1"/>
      <c r="K3481" s="1"/>
    </row>
    <row r="3482" spans="1:11">
      <c r="A3482" s="9">
        <f t="shared" si="171"/>
        <v>3451.6938</v>
      </c>
      <c r="B3482" s="1">
        <v>57.528230000000001</v>
      </c>
      <c r="C3482" s="1">
        <v>22.431999999999999</v>
      </c>
      <c r="D3482" s="1">
        <v>151</v>
      </c>
      <c r="E3482" s="86">
        <f t="shared" si="173"/>
        <v>123.51426309845125</v>
      </c>
      <c r="F3482" s="9">
        <f t="shared" si="172"/>
        <v>232738615.58668822</v>
      </c>
      <c r="G3482" s="1"/>
      <c r="H3482" s="1"/>
      <c r="I3482" s="1"/>
      <c r="J3482" s="1"/>
      <c r="K3482" s="1"/>
    </row>
    <row r="3483" spans="1:11">
      <c r="A3483" s="9">
        <f t="shared" si="171"/>
        <v>3452.694</v>
      </c>
      <c r="B3483" s="1">
        <v>57.544899999999998</v>
      </c>
      <c r="C3483" s="1">
        <v>22.533999999999999</v>
      </c>
      <c r="D3483" s="1">
        <v>152</v>
      </c>
      <c r="E3483" s="86">
        <f t="shared" si="173"/>
        <v>124.11162747549346</v>
      </c>
      <c r="F3483" s="9">
        <f t="shared" si="172"/>
        <v>237273852.75913</v>
      </c>
      <c r="G3483" s="1"/>
      <c r="H3483" s="1"/>
      <c r="I3483" s="1"/>
      <c r="J3483" s="1"/>
      <c r="K3483" s="1"/>
    </row>
    <row r="3484" spans="1:11">
      <c r="A3484" s="9">
        <f t="shared" si="171"/>
        <v>3453.6942000000004</v>
      </c>
      <c r="B3484" s="1">
        <v>57.561570000000003</v>
      </c>
      <c r="C3484" s="1">
        <v>22.707999999999998</v>
      </c>
      <c r="D3484" s="1">
        <v>160</v>
      </c>
      <c r="E3484" s="86">
        <f t="shared" si="173"/>
        <v>124.69073305430166</v>
      </c>
      <c r="F3484" s="9">
        <f t="shared" si="172"/>
        <v>241733429.02239704</v>
      </c>
      <c r="G3484" s="1"/>
      <c r="H3484" s="1"/>
      <c r="I3484" s="1"/>
      <c r="J3484" s="1"/>
      <c r="K3484" s="1"/>
    </row>
    <row r="3485" spans="1:11">
      <c r="A3485" s="9">
        <f t="shared" si="171"/>
        <v>3454.6938</v>
      </c>
      <c r="B3485" s="1">
        <v>57.578229999999998</v>
      </c>
      <c r="C3485" s="1">
        <v>23.062999999999999</v>
      </c>
      <c r="D3485" s="1">
        <v>151</v>
      </c>
      <c r="E3485" s="86">
        <f t="shared" si="173"/>
        <v>125.53298435781691</v>
      </c>
      <c r="F3485" s="9">
        <f t="shared" si="172"/>
        <v>248331272.85972705</v>
      </c>
      <c r="G3485" s="1"/>
      <c r="H3485" s="1"/>
      <c r="I3485" s="1"/>
      <c r="J3485" s="1"/>
      <c r="K3485" s="1"/>
    </row>
    <row r="3486" spans="1:11">
      <c r="A3486" s="9">
        <f t="shared" si="171"/>
        <v>3455.694</v>
      </c>
      <c r="B3486" s="1">
        <v>57.594900000000003</v>
      </c>
      <c r="C3486" s="1">
        <v>23.062999999999999</v>
      </c>
      <c r="D3486" s="1">
        <v>141</v>
      </c>
      <c r="E3486" s="86">
        <f t="shared" si="173"/>
        <v>126.74429325336946</v>
      </c>
      <c r="F3486" s="9">
        <f t="shared" si="172"/>
        <v>258055818.75855598</v>
      </c>
      <c r="G3486" s="1"/>
      <c r="H3486" s="1"/>
      <c r="I3486" s="1"/>
      <c r="J3486" s="1"/>
      <c r="K3486" s="1"/>
    </row>
    <row r="3487" spans="1:11">
      <c r="A3487" s="9">
        <f t="shared" si="171"/>
        <v>3456.6935999999996</v>
      </c>
      <c r="B3487" s="1">
        <v>57.611559999999997</v>
      </c>
      <c r="C3487" s="1">
        <v>23.062999999999999</v>
      </c>
      <c r="D3487" s="1">
        <v>156</v>
      </c>
      <c r="E3487" s="86">
        <f t="shared" si="173"/>
        <v>128.3424245415718</v>
      </c>
      <c r="F3487" s="9">
        <f t="shared" si="172"/>
        <v>271319468.41272688</v>
      </c>
      <c r="G3487" s="1"/>
      <c r="H3487" s="1"/>
      <c r="I3487" s="1"/>
      <c r="J3487" s="1"/>
      <c r="K3487" s="1"/>
    </row>
    <row r="3488" spans="1:11">
      <c r="A3488" s="9">
        <f t="shared" si="171"/>
        <v>3457.6938</v>
      </c>
      <c r="B3488" s="1">
        <v>57.628230000000002</v>
      </c>
      <c r="C3488" s="1">
        <v>22.92</v>
      </c>
      <c r="D3488" s="1">
        <v>135</v>
      </c>
      <c r="E3488" s="86">
        <f t="shared" si="173"/>
        <v>130.1130072691432</v>
      </c>
      <c r="F3488" s="9">
        <f t="shared" si="172"/>
        <v>286604403.57503271</v>
      </c>
      <c r="G3488" s="1"/>
      <c r="H3488" s="1"/>
      <c r="I3488" s="1"/>
      <c r="J3488" s="1"/>
      <c r="K3488" s="1"/>
    </row>
    <row r="3489" spans="1:11">
      <c r="A3489" s="9">
        <f t="shared" si="171"/>
        <v>3458.694</v>
      </c>
      <c r="B3489" s="1">
        <v>57.6449</v>
      </c>
      <c r="C3489" s="1">
        <v>22.849</v>
      </c>
      <c r="D3489" s="1">
        <v>159</v>
      </c>
      <c r="E3489" s="86">
        <f t="shared" si="173"/>
        <v>131.48892978690142</v>
      </c>
      <c r="F3489" s="9">
        <f t="shared" si="172"/>
        <v>298921231.17930752</v>
      </c>
      <c r="G3489" s="1"/>
      <c r="H3489" s="1"/>
      <c r="I3489" s="1"/>
      <c r="J3489" s="1"/>
      <c r="K3489" s="1"/>
    </row>
    <row r="3490" spans="1:11">
      <c r="A3490" s="9">
        <f t="shared" si="171"/>
        <v>3459.6936000000001</v>
      </c>
      <c r="B3490" s="1">
        <v>57.661560000000001</v>
      </c>
      <c r="C3490" s="1">
        <v>22.884</v>
      </c>
      <c r="D3490" s="1">
        <v>142</v>
      </c>
      <c r="E3490" s="86">
        <f t="shared" si="173"/>
        <v>132.67285826483209</v>
      </c>
      <c r="F3490" s="9">
        <f t="shared" si="172"/>
        <v>309833478.02654529</v>
      </c>
      <c r="G3490" s="1"/>
      <c r="H3490" s="1"/>
      <c r="I3490" s="1"/>
      <c r="J3490" s="1"/>
      <c r="K3490" s="1"/>
    </row>
    <row r="3491" spans="1:11">
      <c r="A3491" s="9">
        <f t="shared" si="171"/>
        <v>3460.6938</v>
      </c>
      <c r="B3491" s="1">
        <v>57.678229999999999</v>
      </c>
      <c r="C3491" s="1">
        <v>23.027000000000001</v>
      </c>
      <c r="D3491" s="1">
        <v>147</v>
      </c>
      <c r="E3491" s="86">
        <f t="shared" si="173"/>
        <v>133.7564845521527</v>
      </c>
      <c r="F3491" s="9">
        <f t="shared" si="172"/>
        <v>320080623.01132804</v>
      </c>
      <c r="G3491" s="1"/>
      <c r="H3491" s="1"/>
      <c r="I3491" s="1"/>
      <c r="J3491" s="1"/>
      <c r="K3491" s="1"/>
    </row>
    <row r="3492" spans="1:11">
      <c r="A3492" s="9">
        <f t="shared" si="171"/>
        <v>3461.694</v>
      </c>
      <c r="B3492" s="1">
        <v>57.694899999999997</v>
      </c>
      <c r="C3492" s="1">
        <v>23.393000000000001</v>
      </c>
      <c r="D3492" s="1">
        <v>169</v>
      </c>
      <c r="E3492" s="86">
        <f t="shared" si="173"/>
        <v>135.02137035583326</v>
      </c>
      <c r="F3492" s="9">
        <f t="shared" si="172"/>
        <v>332360991.30148542</v>
      </c>
      <c r="G3492" s="1"/>
      <c r="H3492" s="1"/>
      <c r="I3492" s="1"/>
      <c r="J3492" s="1"/>
      <c r="K3492" s="1"/>
    </row>
    <row r="3493" spans="1:11">
      <c r="A3493" s="9">
        <f t="shared" ref="A3493:A3556" si="174">B3493*60</f>
        <v>3462.6936000000001</v>
      </c>
      <c r="B3493" s="1">
        <v>57.711559999999999</v>
      </c>
      <c r="C3493" s="1">
        <v>23.245000000000001</v>
      </c>
      <c r="D3493" s="1">
        <v>131</v>
      </c>
      <c r="E3493" s="86">
        <f t="shared" si="173"/>
        <v>136.46280340538453</v>
      </c>
      <c r="F3493" s="9">
        <f t="shared" ref="F3493:F3556" si="175">E3493^4</f>
        <v>346782485.99788338</v>
      </c>
      <c r="G3493" s="1"/>
      <c r="H3493" s="1"/>
      <c r="I3493" s="1"/>
      <c r="J3493" s="1"/>
      <c r="K3493" s="1"/>
    </row>
    <row r="3494" spans="1:11">
      <c r="A3494" s="9">
        <f t="shared" si="174"/>
        <v>3463.6938</v>
      </c>
      <c r="B3494" s="1">
        <v>57.728230000000003</v>
      </c>
      <c r="C3494" s="1">
        <v>23.731999999999999</v>
      </c>
      <c r="D3494" s="1">
        <v>136</v>
      </c>
      <c r="E3494" s="86">
        <f t="shared" si="173"/>
        <v>137.64258775881649</v>
      </c>
      <c r="F3494" s="9">
        <f t="shared" si="175"/>
        <v>358931286.88399935</v>
      </c>
      <c r="G3494" s="1"/>
      <c r="H3494" s="1"/>
      <c r="I3494" s="1"/>
      <c r="J3494" s="1"/>
      <c r="K3494" s="1"/>
    </row>
    <row r="3495" spans="1:11">
      <c r="A3495" s="9">
        <f t="shared" si="174"/>
        <v>3464.694</v>
      </c>
      <c r="B3495" s="1">
        <v>57.744900000000001</v>
      </c>
      <c r="C3495" s="1">
        <v>23.925000000000001</v>
      </c>
      <c r="D3495" s="1">
        <v>126</v>
      </c>
      <c r="E3495" s="86">
        <f t="shared" si="173"/>
        <v>138.56238870044598</v>
      </c>
      <c r="F3495" s="9">
        <f t="shared" si="175"/>
        <v>368622165.81084394</v>
      </c>
      <c r="G3495" s="1"/>
      <c r="H3495" s="1"/>
      <c r="I3495" s="1"/>
      <c r="J3495" s="1"/>
      <c r="K3495" s="1"/>
    </row>
    <row r="3496" spans="1:11">
      <c r="A3496" s="9">
        <f t="shared" si="174"/>
        <v>3465.6941999999999</v>
      </c>
      <c r="B3496" s="1">
        <v>57.761569999999999</v>
      </c>
      <c r="C3496" s="1">
        <v>24.562999999999999</v>
      </c>
      <c r="D3496" s="1">
        <v>110</v>
      </c>
      <c r="E3496" s="86">
        <f t="shared" si="173"/>
        <v>139.30374341579628</v>
      </c>
      <c r="F3496" s="9">
        <f t="shared" si="175"/>
        <v>376574708.2838859</v>
      </c>
      <c r="G3496" s="1"/>
      <c r="H3496" s="1"/>
      <c r="I3496" s="1"/>
      <c r="J3496" s="1"/>
      <c r="K3496" s="1"/>
    </row>
    <row r="3497" spans="1:11">
      <c r="A3497" s="9">
        <f t="shared" si="174"/>
        <v>3466.6938</v>
      </c>
      <c r="B3497" s="1">
        <v>57.778230000000001</v>
      </c>
      <c r="C3497" s="1">
        <v>24.603999999999999</v>
      </c>
      <c r="D3497" s="1">
        <v>106</v>
      </c>
      <c r="E3497" s="86">
        <f t="shared" si="173"/>
        <v>139.93884007611965</v>
      </c>
      <c r="F3497" s="9">
        <f t="shared" si="175"/>
        <v>383489148.43445915</v>
      </c>
      <c r="G3497" s="1"/>
      <c r="H3497" s="1"/>
      <c r="I3497" s="1"/>
      <c r="J3497" s="1"/>
      <c r="K3497" s="1"/>
    </row>
    <row r="3498" spans="1:11">
      <c r="A3498" s="9">
        <f t="shared" si="174"/>
        <v>3467.694</v>
      </c>
      <c r="B3498" s="1">
        <v>57.794899999999998</v>
      </c>
      <c r="C3498" s="1">
        <v>25.234999999999999</v>
      </c>
      <c r="D3498" s="1">
        <v>128</v>
      </c>
      <c r="E3498" s="86">
        <f t="shared" si="173"/>
        <v>140.46662160872583</v>
      </c>
      <c r="F3498" s="9">
        <f t="shared" si="175"/>
        <v>389307301.44223839</v>
      </c>
      <c r="G3498" s="1"/>
      <c r="H3498" s="1"/>
      <c r="I3498" s="1"/>
      <c r="J3498" s="1"/>
      <c r="K3498" s="1"/>
    </row>
    <row r="3499" spans="1:11">
      <c r="A3499" s="9">
        <f t="shared" si="174"/>
        <v>3468.6942000000004</v>
      </c>
      <c r="B3499" s="1">
        <v>57.811570000000003</v>
      </c>
      <c r="C3499" s="1">
        <v>25.408999999999999</v>
      </c>
      <c r="D3499" s="1">
        <v>119</v>
      </c>
      <c r="E3499" s="86">
        <f t="shared" si="173"/>
        <v>140.76918917728537</v>
      </c>
      <c r="F3499" s="9">
        <f t="shared" si="175"/>
        <v>392672453.88570589</v>
      </c>
      <c r="G3499" s="1"/>
      <c r="H3499" s="1"/>
      <c r="I3499" s="1"/>
      <c r="J3499" s="1"/>
      <c r="K3499" s="1"/>
    </row>
    <row r="3500" spans="1:11">
      <c r="A3500" s="9">
        <f t="shared" si="174"/>
        <v>3469.6938</v>
      </c>
      <c r="B3500" s="1">
        <v>57.828229999999998</v>
      </c>
      <c r="C3500" s="1">
        <v>25.408999999999999</v>
      </c>
      <c r="D3500" s="1">
        <v>119</v>
      </c>
      <c r="E3500" s="86">
        <f t="shared" si="173"/>
        <v>140.86079000980189</v>
      </c>
      <c r="F3500" s="9">
        <f t="shared" si="175"/>
        <v>393695525.70073634</v>
      </c>
      <c r="G3500" s="1"/>
      <c r="H3500" s="1"/>
      <c r="I3500" s="1"/>
      <c r="J3500" s="1"/>
      <c r="K3500" s="1"/>
    </row>
    <row r="3501" spans="1:11">
      <c r="A3501" s="9">
        <f t="shared" si="174"/>
        <v>3470.694</v>
      </c>
      <c r="B3501" s="1">
        <v>57.844900000000003</v>
      </c>
      <c r="C3501" s="1">
        <v>25.452999999999999</v>
      </c>
      <c r="D3501" s="1">
        <v>122</v>
      </c>
      <c r="E3501" s="86">
        <f t="shared" si="173"/>
        <v>140.76996000904791</v>
      </c>
      <c r="F3501" s="9">
        <f t="shared" si="175"/>
        <v>392681054.8270821</v>
      </c>
      <c r="G3501" s="1"/>
      <c r="H3501" s="1"/>
      <c r="I3501" s="1"/>
      <c r="J3501" s="1"/>
      <c r="K3501" s="1"/>
    </row>
    <row r="3502" spans="1:11">
      <c r="A3502" s="9">
        <f t="shared" si="174"/>
        <v>3471.6935999999996</v>
      </c>
      <c r="B3502" s="1">
        <v>57.861559999999997</v>
      </c>
      <c r="C3502" s="1">
        <v>25.452999999999999</v>
      </c>
      <c r="D3502" s="1">
        <v>98</v>
      </c>
      <c r="E3502" s="86">
        <f t="shared" si="173"/>
        <v>140.49842462373653</v>
      </c>
      <c r="F3502" s="9">
        <f t="shared" si="175"/>
        <v>389659993.09988493</v>
      </c>
      <c r="G3502" s="1"/>
      <c r="H3502" s="1"/>
      <c r="I3502" s="1"/>
      <c r="J3502" s="1"/>
      <c r="K3502" s="1"/>
    </row>
    <row r="3503" spans="1:11">
      <c r="A3503" s="9">
        <f t="shared" si="174"/>
        <v>3472.6938</v>
      </c>
      <c r="B3503" s="1">
        <v>57.878230000000002</v>
      </c>
      <c r="C3503" s="1">
        <v>25.765000000000001</v>
      </c>
      <c r="D3503" s="1">
        <v>118</v>
      </c>
      <c r="E3503" s="86">
        <f t="shared" si="173"/>
        <v>140.16162272960295</v>
      </c>
      <c r="F3503" s="9">
        <f t="shared" si="175"/>
        <v>385937045.38129574</v>
      </c>
      <c r="G3503" s="1"/>
      <c r="H3503" s="1"/>
      <c r="I3503" s="1"/>
      <c r="J3503" s="1"/>
      <c r="K3503" s="1"/>
    </row>
    <row r="3504" spans="1:11">
      <c r="A3504" s="9">
        <f t="shared" si="174"/>
        <v>3473.694</v>
      </c>
      <c r="B3504" s="1">
        <v>57.8949</v>
      </c>
      <c r="C3504" s="1">
        <v>25.992000000000001</v>
      </c>
      <c r="D3504" s="1">
        <v>141</v>
      </c>
      <c r="E3504" s="86">
        <f t="shared" si="173"/>
        <v>139.85380559655658</v>
      </c>
      <c r="F3504" s="9">
        <f t="shared" si="175"/>
        <v>382557881.92019784</v>
      </c>
      <c r="G3504" s="1"/>
      <c r="H3504" s="1"/>
      <c r="I3504" s="1"/>
      <c r="J3504" s="1"/>
      <c r="K3504" s="1"/>
    </row>
    <row r="3505" spans="1:11">
      <c r="A3505" s="9">
        <f t="shared" si="174"/>
        <v>3474.6936000000001</v>
      </c>
      <c r="B3505" s="1">
        <v>57.911560000000001</v>
      </c>
      <c r="C3505" s="1">
        <v>25.992000000000001</v>
      </c>
      <c r="D3505" s="1">
        <v>129</v>
      </c>
      <c r="E3505" s="86">
        <f t="shared" si="173"/>
        <v>139.53582055066761</v>
      </c>
      <c r="F3505" s="9">
        <f t="shared" si="175"/>
        <v>379090448.8003028</v>
      </c>
      <c r="G3505" s="1"/>
      <c r="H3505" s="1"/>
      <c r="I3505" s="1"/>
      <c r="J3505" s="1"/>
      <c r="K3505" s="1"/>
    </row>
    <row r="3506" spans="1:11">
      <c r="A3506" s="9">
        <f t="shared" si="174"/>
        <v>3475.6938</v>
      </c>
      <c r="B3506" s="1">
        <v>57.928229999999999</v>
      </c>
      <c r="C3506" s="1">
        <v>26.364000000000001</v>
      </c>
      <c r="D3506" s="1">
        <v>161</v>
      </c>
      <c r="E3506" s="86">
        <f t="shared" si="173"/>
        <v>139.28537281600086</v>
      </c>
      <c r="F3506" s="9">
        <f t="shared" si="175"/>
        <v>376376105.29539508</v>
      </c>
      <c r="G3506" s="1"/>
      <c r="H3506" s="1"/>
      <c r="I3506" s="1"/>
      <c r="J3506" s="1"/>
      <c r="K3506" s="1"/>
    </row>
    <row r="3507" spans="1:11">
      <c r="A3507" s="9">
        <f t="shared" si="174"/>
        <v>3476.694</v>
      </c>
      <c r="B3507" s="1">
        <v>57.944899999999997</v>
      </c>
      <c r="C3507" s="1">
        <v>26.506</v>
      </c>
      <c r="D3507" s="1">
        <v>79</v>
      </c>
      <c r="E3507" s="86">
        <f t="shared" si="173"/>
        <v>138.83265183015465</v>
      </c>
      <c r="F3507" s="9">
        <f t="shared" si="175"/>
        <v>371506551.25195086</v>
      </c>
      <c r="G3507" s="1"/>
      <c r="H3507" s="1"/>
      <c r="I3507" s="1"/>
      <c r="J3507" s="1"/>
      <c r="K3507" s="1"/>
    </row>
    <row r="3508" spans="1:11">
      <c r="A3508" s="9">
        <f t="shared" si="174"/>
        <v>3477.6936000000001</v>
      </c>
      <c r="B3508" s="1">
        <v>57.961559999999999</v>
      </c>
      <c r="C3508" s="1">
        <v>26.364000000000001</v>
      </c>
      <c r="D3508" s="1">
        <v>0</v>
      </c>
      <c r="E3508" s="86">
        <f t="shared" si="173"/>
        <v>137.94706322783506</v>
      </c>
      <c r="F3508" s="9">
        <f t="shared" si="175"/>
        <v>362117769.52555156</v>
      </c>
      <c r="G3508" s="1"/>
      <c r="H3508" s="1"/>
      <c r="I3508" s="1"/>
      <c r="J3508" s="1"/>
      <c r="K3508" s="1"/>
    </row>
    <row r="3509" spans="1:11">
      <c r="A3509" s="9">
        <f t="shared" si="174"/>
        <v>3478.6938</v>
      </c>
      <c r="B3509" s="1">
        <v>57.978230000000003</v>
      </c>
      <c r="C3509" s="1">
        <v>26.177</v>
      </c>
      <c r="D3509" s="1">
        <v>0</v>
      </c>
      <c r="E3509" s="86">
        <f t="shared" si="173"/>
        <v>136.63728913338622</v>
      </c>
      <c r="F3509" s="9">
        <f t="shared" si="175"/>
        <v>348559519.57255721</v>
      </c>
      <c r="G3509" s="1"/>
      <c r="H3509" s="1"/>
      <c r="I3509" s="1"/>
      <c r="J3509" s="1"/>
      <c r="K3509" s="1"/>
    </row>
    <row r="3510" spans="1:11">
      <c r="A3510" s="9">
        <f t="shared" si="174"/>
        <v>3479.694</v>
      </c>
      <c r="B3510" s="1">
        <v>57.994900000000001</v>
      </c>
      <c r="C3510" s="1">
        <v>25.946000000000002</v>
      </c>
      <c r="D3510" s="1">
        <v>0</v>
      </c>
      <c r="E3510" s="86">
        <f t="shared" si="173"/>
        <v>134.96365150774113</v>
      </c>
      <c r="F3510" s="9">
        <f t="shared" si="175"/>
        <v>331793045.76213253</v>
      </c>
      <c r="G3510" s="1"/>
      <c r="H3510" s="1"/>
      <c r="I3510" s="1"/>
      <c r="J3510" s="1"/>
      <c r="K3510" s="1"/>
    </row>
    <row r="3511" spans="1:11">
      <c r="A3511" s="9">
        <f t="shared" si="174"/>
        <v>3480.6941999999999</v>
      </c>
      <c r="B3511" s="1">
        <v>58.011569999999999</v>
      </c>
      <c r="C3511" s="1">
        <v>25.81</v>
      </c>
      <c r="D3511" s="1">
        <v>0</v>
      </c>
      <c r="E3511" s="86">
        <f t="shared" si="173"/>
        <v>132.98490908406873</v>
      </c>
      <c r="F3511" s="9">
        <f t="shared" si="175"/>
        <v>312758731.37994194</v>
      </c>
      <c r="G3511" s="1"/>
      <c r="H3511" s="1"/>
      <c r="I3511" s="1"/>
      <c r="J3511" s="1"/>
      <c r="K3511" s="1"/>
    </row>
    <row r="3512" spans="1:11">
      <c r="A3512" s="9">
        <f t="shared" si="174"/>
        <v>3481.6938</v>
      </c>
      <c r="B3512" s="1">
        <v>58.028230000000001</v>
      </c>
      <c r="C3512" s="1">
        <v>25.452999999999999</v>
      </c>
      <c r="D3512" s="1">
        <v>0</v>
      </c>
      <c r="E3512" s="86">
        <f t="shared" si="173"/>
        <v>130.67837761606344</v>
      </c>
      <c r="F3512" s="9">
        <f t="shared" si="175"/>
        <v>291618408.93254268</v>
      </c>
      <c r="G3512" s="1"/>
      <c r="H3512" s="1"/>
      <c r="I3512" s="1"/>
      <c r="J3512" s="1"/>
      <c r="K3512" s="1"/>
    </row>
    <row r="3513" spans="1:11">
      <c r="A3513" s="9">
        <f t="shared" si="174"/>
        <v>3482.694</v>
      </c>
      <c r="B3513" s="1">
        <v>58.044899999999998</v>
      </c>
      <c r="C3513" s="1">
        <v>25.192</v>
      </c>
      <c r="D3513" s="1">
        <v>0</v>
      </c>
      <c r="E3513" s="86">
        <f t="shared" si="173"/>
        <v>128.13388703021241</v>
      </c>
      <c r="F3513" s="9">
        <f t="shared" si="175"/>
        <v>269560345.21350563</v>
      </c>
      <c r="G3513" s="1"/>
      <c r="H3513" s="1"/>
      <c r="I3513" s="1"/>
      <c r="J3513" s="1"/>
      <c r="K3513" s="1"/>
    </row>
    <row r="3514" spans="1:11">
      <c r="A3514" s="9">
        <f t="shared" si="174"/>
        <v>3483.6942000000004</v>
      </c>
      <c r="B3514" s="1">
        <v>58.061570000000003</v>
      </c>
      <c r="C3514" s="1">
        <v>24.893999999999998</v>
      </c>
      <c r="D3514" s="1">
        <v>0</v>
      </c>
      <c r="E3514" s="86">
        <f t="shared" si="173"/>
        <v>125.29589572019607</v>
      </c>
      <c r="F3514" s="9">
        <f t="shared" si="175"/>
        <v>246460531.48865587</v>
      </c>
      <c r="G3514" s="1"/>
      <c r="H3514" s="1"/>
      <c r="I3514" s="1"/>
      <c r="J3514" s="1"/>
      <c r="K3514" s="1"/>
    </row>
    <row r="3515" spans="1:11">
      <c r="A3515" s="9">
        <f t="shared" si="174"/>
        <v>3484.6938</v>
      </c>
      <c r="B3515" s="1">
        <v>58.078229999999998</v>
      </c>
      <c r="C3515" s="1">
        <v>24.727</v>
      </c>
      <c r="D3515" s="1">
        <v>0</v>
      </c>
      <c r="E3515" s="86">
        <f t="shared" si="173"/>
        <v>122.23928835710407</v>
      </c>
      <c r="F3515" s="9">
        <f t="shared" si="175"/>
        <v>223276621.27864018</v>
      </c>
      <c r="G3515" s="1"/>
      <c r="H3515" s="1"/>
      <c r="I3515" s="1"/>
      <c r="J3515" s="1"/>
      <c r="K3515" s="1"/>
    </row>
    <row r="3516" spans="1:11">
      <c r="A3516" s="9">
        <f t="shared" si="174"/>
        <v>3485.694</v>
      </c>
      <c r="B3516" s="1">
        <v>58.094900000000003</v>
      </c>
      <c r="C3516" s="1">
        <v>24.562999999999999</v>
      </c>
      <c r="D3516" s="1">
        <v>0</v>
      </c>
      <c r="E3516" s="86">
        <f t="shared" si="173"/>
        <v>118.96549694501914</v>
      </c>
      <c r="F3516" s="9">
        <f t="shared" si="175"/>
        <v>200301449.59462857</v>
      </c>
      <c r="G3516" s="1"/>
      <c r="H3516" s="1"/>
      <c r="I3516" s="1"/>
      <c r="J3516" s="1"/>
      <c r="K3516" s="1"/>
    </row>
    <row r="3517" spans="1:11">
      <c r="A3517" s="9">
        <f t="shared" si="174"/>
        <v>3486.6935999999996</v>
      </c>
      <c r="B3517" s="1">
        <v>58.111559999999997</v>
      </c>
      <c r="C3517" s="1">
        <v>24.279</v>
      </c>
      <c r="D3517" s="1">
        <v>0</v>
      </c>
      <c r="E3517" s="86">
        <f t="shared" ref="E3517:E3580" si="176">(AVERAGE(D3493:D3517)-E3516)*(2/(1+25))+E3516</f>
        <v>115.42353564155613</v>
      </c>
      <c r="F3517" s="9">
        <f t="shared" si="175"/>
        <v>177491473.05260652</v>
      </c>
      <c r="G3517" s="1"/>
      <c r="H3517" s="1"/>
      <c r="I3517" s="1"/>
      <c r="J3517" s="1"/>
      <c r="K3517" s="1"/>
    </row>
    <row r="3518" spans="1:11">
      <c r="A3518" s="9">
        <f t="shared" si="174"/>
        <v>3487.6938</v>
      </c>
      <c r="B3518" s="1">
        <v>58.128230000000002</v>
      </c>
      <c r="C3518" s="1">
        <v>24.239000000000001</v>
      </c>
      <c r="D3518" s="1">
        <v>27</v>
      </c>
      <c r="E3518" s="86">
        <f t="shared" si="176"/>
        <v>111.83403289989796</v>
      </c>
      <c r="F3518" s="9">
        <f t="shared" si="175"/>
        <v>156421319.80141813</v>
      </c>
      <c r="G3518" s="1"/>
      <c r="H3518" s="1"/>
      <c r="I3518" s="1"/>
      <c r="J3518" s="1"/>
      <c r="K3518" s="1"/>
    </row>
    <row r="3519" spans="1:11">
      <c r="A3519" s="9">
        <f t="shared" si="174"/>
        <v>3488.694</v>
      </c>
      <c r="B3519" s="1">
        <v>58.1449</v>
      </c>
      <c r="C3519" s="1">
        <v>24.44</v>
      </c>
      <c r="D3519" s="1">
        <v>154</v>
      </c>
      <c r="E3519" s="86">
        <f t="shared" si="176"/>
        <v>108.57603036913657</v>
      </c>
      <c r="F3519" s="9">
        <f t="shared" si="175"/>
        <v>138974729.61316207</v>
      </c>
      <c r="G3519" s="1"/>
      <c r="H3519" s="1"/>
      <c r="I3519" s="1"/>
      <c r="J3519" s="1"/>
      <c r="K3519" s="1"/>
    </row>
    <row r="3520" spans="1:11">
      <c r="A3520" s="9">
        <f t="shared" si="174"/>
        <v>3489.6936000000001</v>
      </c>
      <c r="B3520" s="1">
        <v>58.161560000000001</v>
      </c>
      <c r="C3520" s="1">
        <v>24.727</v>
      </c>
      <c r="D3520" s="1">
        <v>127</v>
      </c>
      <c r="E3520" s="86">
        <f t="shared" si="176"/>
        <v>105.57172034074145</v>
      </c>
      <c r="F3520" s="9">
        <f t="shared" si="175"/>
        <v>124219676.69548529</v>
      </c>
      <c r="G3520" s="1"/>
      <c r="H3520" s="1"/>
      <c r="I3520" s="1"/>
      <c r="J3520" s="1"/>
      <c r="K3520" s="1"/>
    </row>
    <row r="3521" spans="1:11">
      <c r="A3521" s="9">
        <f t="shared" si="174"/>
        <v>3490.6938</v>
      </c>
      <c r="B3521" s="1">
        <v>58.178229999999999</v>
      </c>
      <c r="C3521" s="1">
        <v>24.727</v>
      </c>
      <c r="D3521" s="1">
        <v>0</v>
      </c>
      <c r="E3521" s="86">
        <f t="shared" si="176"/>
        <v>102.4600495452998</v>
      </c>
      <c r="F3521" s="9">
        <f t="shared" si="175"/>
        <v>110209300.56613319</v>
      </c>
      <c r="G3521" s="1"/>
      <c r="H3521" s="1"/>
      <c r="I3521" s="1"/>
      <c r="J3521" s="1"/>
      <c r="K3521" s="1"/>
    </row>
    <row r="3522" spans="1:11">
      <c r="A3522" s="9">
        <f t="shared" si="174"/>
        <v>3491.694</v>
      </c>
      <c r="B3522" s="1">
        <v>58.194899999999997</v>
      </c>
      <c r="C3522" s="1">
        <v>24.12</v>
      </c>
      <c r="D3522" s="1">
        <v>0</v>
      </c>
      <c r="E3522" s="86">
        <f t="shared" si="176"/>
        <v>99.261584195661356</v>
      </c>
      <c r="F3522" s="9">
        <f t="shared" si="175"/>
        <v>97078891.503137082</v>
      </c>
      <c r="G3522" s="1"/>
      <c r="H3522" s="1"/>
      <c r="I3522" s="1"/>
      <c r="J3522" s="1"/>
      <c r="K3522" s="1"/>
    </row>
    <row r="3523" spans="1:11">
      <c r="A3523" s="9">
        <f t="shared" si="174"/>
        <v>3492.6936000000001</v>
      </c>
      <c r="B3523" s="1">
        <v>58.211559999999999</v>
      </c>
      <c r="C3523" s="1">
        <v>23.58</v>
      </c>
      <c r="D3523" s="1">
        <v>95</v>
      </c>
      <c r="E3523" s="86">
        <f t="shared" si="176"/>
        <v>96.207616180610486</v>
      </c>
      <c r="F3523" s="9">
        <f t="shared" si="175"/>
        <v>85671784.98026073</v>
      </c>
      <c r="G3523" s="1"/>
      <c r="H3523" s="1"/>
      <c r="I3523" s="1"/>
      <c r="J3523" s="1"/>
      <c r="K3523" s="1"/>
    </row>
    <row r="3524" spans="1:11">
      <c r="A3524" s="9">
        <f t="shared" si="174"/>
        <v>3493.6938</v>
      </c>
      <c r="B3524" s="1">
        <v>58.228230000000003</v>
      </c>
      <c r="C3524" s="1">
        <v>23.356000000000002</v>
      </c>
      <c r="D3524" s="1">
        <v>112</v>
      </c>
      <c r="E3524" s="86">
        <f t="shared" si="176"/>
        <v>93.367030320563529</v>
      </c>
      <c r="F3524" s="9">
        <f t="shared" si="175"/>
        <v>75993103.7471461</v>
      </c>
      <c r="G3524" s="1"/>
      <c r="H3524" s="1"/>
      <c r="I3524" s="1"/>
      <c r="J3524" s="1"/>
      <c r="K3524" s="1"/>
    </row>
    <row r="3525" spans="1:11">
      <c r="A3525" s="9">
        <f t="shared" si="174"/>
        <v>3494.694</v>
      </c>
      <c r="B3525" s="1">
        <v>58.244900000000001</v>
      </c>
      <c r="C3525" s="1">
        <v>23.209</v>
      </c>
      <c r="D3525" s="1">
        <v>102</v>
      </c>
      <c r="E3525" s="86">
        <f t="shared" si="176"/>
        <v>90.692643372827874</v>
      </c>
      <c r="F3525" s="9">
        <f t="shared" si="175"/>
        <v>67653184.018292487</v>
      </c>
      <c r="G3525" s="1"/>
      <c r="H3525" s="1"/>
      <c r="I3525" s="1"/>
      <c r="J3525" s="1"/>
      <c r="K3525" s="1"/>
    </row>
    <row r="3526" spans="1:11">
      <c r="A3526" s="9">
        <f t="shared" si="174"/>
        <v>3495.6941999999999</v>
      </c>
      <c r="B3526" s="1">
        <v>58.261569999999999</v>
      </c>
      <c r="C3526" s="1">
        <v>23.172000000000001</v>
      </c>
      <c r="D3526" s="1">
        <v>41</v>
      </c>
      <c r="E3526" s="86">
        <f t="shared" si="176"/>
        <v>87.974747728764186</v>
      </c>
      <c r="F3526" s="9">
        <f t="shared" si="175"/>
        <v>59900730.760231301</v>
      </c>
      <c r="G3526" s="1"/>
      <c r="H3526" s="1"/>
      <c r="I3526" s="1"/>
      <c r="J3526" s="1"/>
      <c r="K3526" s="1"/>
    </row>
    <row r="3527" spans="1:11">
      <c r="A3527" s="9">
        <f t="shared" si="174"/>
        <v>3496.6938</v>
      </c>
      <c r="B3527" s="1">
        <v>58.278230000000001</v>
      </c>
      <c r="C3527" s="1">
        <v>22.466000000000001</v>
      </c>
      <c r="D3527" s="1">
        <v>0</v>
      </c>
      <c r="E3527" s="86">
        <f t="shared" si="176"/>
        <v>85.164382518859242</v>
      </c>
      <c r="F3527" s="9">
        <f t="shared" si="175"/>
        <v>52605603.555449501</v>
      </c>
      <c r="G3527" s="1"/>
      <c r="H3527" s="1"/>
      <c r="I3527" s="1"/>
      <c r="J3527" s="1"/>
      <c r="K3527" s="1"/>
    </row>
    <row r="3528" spans="1:11">
      <c r="A3528" s="9">
        <f t="shared" si="174"/>
        <v>3497.694</v>
      </c>
      <c r="B3528" s="1">
        <v>58.294899999999998</v>
      </c>
      <c r="C3528" s="1">
        <v>21.768999999999998</v>
      </c>
      <c r="D3528" s="1">
        <v>0</v>
      </c>
      <c r="E3528" s="86">
        <f t="shared" si="176"/>
        <v>82.20712232510084</v>
      </c>
      <c r="F3528" s="9">
        <f t="shared" si="175"/>
        <v>45670712.148645982</v>
      </c>
      <c r="G3528" s="1"/>
      <c r="H3528" s="1"/>
      <c r="I3528" s="1"/>
      <c r="J3528" s="1"/>
      <c r="K3528" s="1"/>
    </row>
    <row r="3529" spans="1:11">
      <c r="A3529" s="9">
        <f t="shared" si="174"/>
        <v>3498.6942000000004</v>
      </c>
      <c r="B3529" s="1">
        <v>58.311570000000003</v>
      </c>
      <c r="C3529" s="1">
        <v>21.024000000000001</v>
      </c>
      <c r="D3529" s="1">
        <v>0</v>
      </c>
      <c r="E3529" s="86">
        <f t="shared" si="176"/>
        <v>79.043497530862311</v>
      </c>
      <c r="F3529" s="9">
        <f t="shared" si="175"/>
        <v>39035935.791635074</v>
      </c>
      <c r="G3529" s="1"/>
      <c r="H3529" s="1"/>
      <c r="I3529" s="1"/>
      <c r="J3529" s="1"/>
      <c r="K3529" s="1"/>
    </row>
    <row r="3530" spans="1:11">
      <c r="A3530" s="9">
        <f t="shared" si="174"/>
        <v>3499.6938</v>
      </c>
      <c r="B3530" s="1">
        <v>58.328229999999998</v>
      </c>
      <c r="C3530" s="1">
        <v>21.024000000000001</v>
      </c>
      <c r="D3530" s="1">
        <v>0</v>
      </c>
      <c r="E3530" s="86">
        <f t="shared" si="176"/>
        <v>75.726305413103674</v>
      </c>
      <c r="F3530" s="9">
        <f t="shared" si="175"/>
        <v>32884184.389898662</v>
      </c>
      <c r="G3530" s="1"/>
      <c r="H3530" s="1"/>
      <c r="I3530" s="1"/>
      <c r="J3530" s="1"/>
      <c r="K3530" s="1"/>
    </row>
    <row r="3531" spans="1:11">
      <c r="A3531" s="9">
        <f t="shared" si="174"/>
        <v>3500.694</v>
      </c>
      <c r="B3531" s="1">
        <v>58.344900000000003</v>
      </c>
      <c r="C3531" s="1">
        <v>20.327999999999999</v>
      </c>
      <c r="D3531" s="1">
        <v>1</v>
      </c>
      <c r="E3531" s="86">
        <f t="shared" si="176"/>
        <v>72.17197422748032</v>
      </c>
      <c r="F3531" s="9">
        <f t="shared" si="175"/>
        <v>27131533.516519818</v>
      </c>
      <c r="G3531" s="1"/>
      <c r="H3531" s="1"/>
      <c r="I3531" s="1"/>
      <c r="J3531" s="1"/>
      <c r="K3531" s="1"/>
    </row>
    <row r="3532" spans="1:11">
      <c r="A3532" s="9">
        <f t="shared" si="174"/>
        <v>3501.6935999999996</v>
      </c>
      <c r="B3532" s="1">
        <v>58.361559999999997</v>
      </c>
      <c r="C3532" s="1">
        <v>19.14</v>
      </c>
      <c r="D3532" s="1">
        <v>0</v>
      </c>
      <c r="E3532" s="86">
        <f t="shared" si="176"/>
        <v>68.647976209981834</v>
      </c>
      <c r="F3532" s="9">
        <f t="shared" si="175"/>
        <v>22208076.962562259</v>
      </c>
      <c r="G3532" s="1"/>
      <c r="H3532" s="1"/>
      <c r="I3532" s="1"/>
      <c r="J3532" s="1"/>
      <c r="K3532" s="1"/>
    </row>
    <row r="3533" spans="1:11">
      <c r="A3533" s="9">
        <f t="shared" si="174"/>
        <v>3502.6938</v>
      </c>
      <c r="B3533" s="1">
        <v>58.378230000000002</v>
      </c>
      <c r="C3533" s="1">
        <v>17.440999999999999</v>
      </c>
      <c r="D3533" s="1">
        <v>0</v>
      </c>
      <c r="E3533" s="86">
        <f t="shared" si="176"/>
        <v>65.395054963060161</v>
      </c>
      <c r="F3533" s="9">
        <f t="shared" si="175"/>
        <v>18288565.266280655</v>
      </c>
      <c r="G3533" s="1"/>
      <c r="H3533" s="1"/>
      <c r="I3533" s="1"/>
      <c r="J3533" s="1"/>
      <c r="K3533" s="1"/>
    </row>
    <row r="3534" spans="1:11">
      <c r="A3534" s="9">
        <f t="shared" si="174"/>
        <v>3503.694</v>
      </c>
      <c r="B3534" s="1">
        <v>58.3949</v>
      </c>
      <c r="C3534" s="1">
        <v>15.131</v>
      </c>
      <c r="D3534" s="1">
        <v>0</v>
      </c>
      <c r="E3534" s="86">
        <f t="shared" si="176"/>
        <v>62.392358427440151</v>
      </c>
      <c r="F3534" s="9">
        <f t="shared" si="175"/>
        <v>15153941.591100508</v>
      </c>
      <c r="G3534" s="1"/>
      <c r="H3534" s="1"/>
      <c r="I3534" s="1"/>
      <c r="J3534" s="1"/>
      <c r="K3534" s="1"/>
    </row>
    <row r="3535" spans="1:11">
      <c r="A3535" s="9">
        <f t="shared" si="174"/>
        <v>3504.6936000000001</v>
      </c>
      <c r="B3535" s="1">
        <v>58.411560000000001</v>
      </c>
      <c r="C3535" s="1">
        <v>11.696</v>
      </c>
      <c r="D3535" s="1">
        <v>0</v>
      </c>
      <c r="E3535" s="86">
        <f t="shared" si="176"/>
        <v>59.620638548406291</v>
      </c>
      <c r="F3535" s="9">
        <f t="shared" si="175"/>
        <v>12635327.189928332</v>
      </c>
      <c r="G3535" s="1"/>
      <c r="H3535" s="1"/>
      <c r="I3535" s="1"/>
      <c r="J3535" s="1"/>
      <c r="K3535" s="1"/>
    </row>
    <row r="3536" spans="1:11">
      <c r="A3536" s="9">
        <f t="shared" si="174"/>
        <v>3505.6938</v>
      </c>
      <c r="B3536" s="1">
        <v>58.428229999999999</v>
      </c>
      <c r="C3536" s="1">
        <v>9.9979999999999993</v>
      </c>
      <c r="D3536" s="1">
        <v>46</v>
      </c>
      <c r="E3536" s="86">
        <f t="shared" si="176"/>
        <v>57.203666352375038</v>
      </c>
      <c r="F3536" s="9">
        <f t="shared" si="175"/>
        <v>10707681.869854024</v>
      </c>
      <c r="G3536" s="1"/>
      <c r="H3536" s="1"/>
      <c r="I3536" s="1"/>
      <c r="J3536" s="1"/>
      <c r="K3536" s="1"/>
    </row>
    <row r="3537" spans="1:11">
      <c r="A3537" s="9">
        <f t="shared" si="174"/>
        <v>3506.694</v>
      </c>
      <c r="B3537" s="1">
        <v>58.444899999999997</v>
      </c>
      <c r="C3537" s="1">
        <v>11.808999999999999</v>
      </c>
      <c r="D3537" s="1">
        <v>398</v>
      </c>
      <c r="E3537" s="86">
        <f t="shared" si="176"/>
        <v>56.197230479115419</v>
      </c>
      <c r="F3537" s="9">
        <f t="shared" si="175"/>
        <v>9973776.9711772949</v>
      </c>
      <c r="G3537" s="1"/>
      <c r="H3537" s="1"/>
      <c r="I3537" s="1"/>
      <c r="J3537" s="1"/>
      <c r="K3537" s="1"/>
    </row>
    <row r="3538" spans="1:11">
      <c r="A3538" s="9">
        <f t="shared" si="174"/>
        <v>3507.6936000000001</v>
      </c>
      <c r="B3538" s="1">
        <v>58.461559999999999</v>
      </c>
      <c r="C3538" s="1">
        <v>15.481</v>
      </c>
      <c r="D3538" s="1">
        <v>648</v>
      </c>
      <c r="E3538" s="86">
        <f t="shared" si="176"/>
        <v>57.262058903798845</v>
      </c>
      <c r="F3538" s="9">
        <f t="shared" si="175"/>
        <v>10751469.754182864</v>
      </c>
      <c r="G3538" s="1"/>
      <c r="H3538" s="1"/>
      <c r="I3538" s="1"/>
      <c r="J3538" s="1"/>
      <c r="K3538" s="1"/>
    </row>
    <row r="3539" spans="1:11">
      <c r="A3539" s="9">
        <f t="shared" si="174"/>
        <v>3508.6938</v>
      </c>
      <c r="B3539" s="1">
        <v>58.478230000000003</v>
      </c>
      <c r="C3539" s="1">
        <v>18.285</v>
      </c>
      <c r="D3539" s="1">
        <v>524</v>
      </c>
      <c r="E3539" s="86">
        <f t="shared" si="176"/>
        <v>59.857285141968163</v>
      </c>
      <c r="F3539" s="9">
        <f t="shared" si="175"/>
        <v>12837133.604118695</v>
      </c>
      <c r="G3539" s="1"/>
      <c r="H3539" s="1"/>
      <c r="I3539" s="1"/>
      <c r="J3539" s="1"/>
      <c r="K3539" s="1"/>
    </row>
    <row r="3540" spans="1:11">
      <c r="A3540" s="9">
        <f t="shared" si="174"/>
        <v>3509.694</v>
      </c>
      <c r="B3540" s="1">
        <v>58.494900000000001</v>
      </c>
      <c r="C3540" s="1">
        <v>20.699000000000002</v>
      </c>
      <c r="D3540" s="1">
        <v>327</v>
      </c>
      <c r="E3540" s="86">
        <f t="shared" si="176"/>
        <v>63.259032438739844</v>
      </c>
      <c r="F3540" s="9">
        <f t="shared" si="175"/>
        <v>16013644.388340496</v>
      </c>
      <c r="G3540" s="1"/>
      <c r="H3540" s="1"/>
      <c r="I3540" s="1"/>
      <c r="J3540" s="1"/>
      <c r="K3540" s="1"/>
    </row>
    <row r="3541" spans="1:11">
      <c r="A3541" s="9">
        <f t="shared" si="174"/>
        <v>3510.6936000000001</v>
      </c>
      <c r="B3541" s="1">
        <v>58.511560000000003</v>
      </c>
      <c r="C3541" s="1">
        <v>22.228999999999999</v>
      </c>
      <c r="D3541" s="1">
        <v>219</v>
      </c>
      <c r="E3541" s="86">
        <f t="shared" si="176"/>
        <v>67.072953020375238</v>
      </c>
      <c r="F3541" s="9">
        <f t="shared" si="175"/>
        <v>20239030.727756657</v>
      </c>
      <c r="G3541" s="1"/>
      <c r="H3541" s="1"/>
      <c r="I3541" s="1"/>
      <c r="J3541" s="1"/>
      <c r="K3541" s="1"/>
    </row>
    <row r="3542" spans="1:11">
      <c r="A3542" s="9">
        <f t="shared" si="174"/>
        <v>3511.6938</v>
      </c>
      <c r="B3542" s="1">
        <v>58.528230000000001</v>
      </c>
      <c r="C3542" s="1">
        <v>22.849</v>
      </c>
      <c r="D3542" s="1">
        <v>159</v>
      </c>
      <c r="E3542" s="86">
        <f t="shared" si="176"/>
        <v>71.082725864961759</v>
      </c>
      <c r="F3542" s="9">
        <f t="shared" si="175"/>
        <v>25530322.139627866</v>
      </c>
      <c r="G3542" s="1"/>
      <c r="H3542" s="1"/>
      <c r="I3542" s="1"/>
      <c r="J3542" s="1"/>
      <c r="K3542" s="1"/>
    </row>
    <row r="3543" spans="1:11">
      <c r="A3543" s="9">
        <f t="shared" si="174"/>
        <v>3512.694</v>
      </c>
      <c r="B3543" s="1">
        <v>58.544899999999998</v>
      </c>
      <c r="C3543" s="1">
        <v>23.466999999999999</v>
      </c>
      <c r="D3543" s="1">
        <v>48</v>
      </c>
      <c r="E3543" s="86">
        <f t="shared" si="176"/>
        <v>74.848670029195475</v>
      </c>
      <c r="F3543" s="9">
        <f t="shared" si="175"/>
        <v>31386027.535772551</v>
      </c>
      <c r="G3543" s="1"/>
      <c r="H3543" s="1"/>
      <c r="I3543" s="1"/>
      <c r="J3543" s="1"/>
      <c r="K3543" s="1"/>
    </row>
    <row r="3544" spans="1:11">
      <c r="A3544" s="9">
        <f t="shared" si="174"/>
        <v>3513.6942000000004</v>
      </c>
      <c r="B3544" s="1">
        <v>58.561570000000003</v>
      </c>
      <c r="C3544" s="1">
        <v>23.731999999999999</v>
      </c>
      <c r="D3544" s="1">
        <v>2</v>
      </c>
      <c r="E3544" s="86">
        <f t="shared" si="176"/>
        <v>77.85723387310351</v>
      </c>
      <c r="F3544" s="9">
        <f t="shared" si="175"/>
        <v>36744799.318951756</v>
      </c>
      <c r="G3544" s="1"/>
      <c r="H3544" s="1"/>
      <c r="I3544" s="1"/>
      <c r="J3544" s="1"/>
      <c r="K3544" s="1"/>
    </row>
    <row r="3545" spans="1:11">
      <c r="A3545" s="9">
        <f t="shared" si="174"/>
        <v>3514.6938</v>
      </c>
      <c r="B3545" s="1">
        <v>58.578229999999998</v>
      </c>
      <c r="C3545" s="1">
        <v>24.686</v>
      </c>
      <c r="D3545" s="1">
        <v>9</v>
      </c>
      <c r="E3545" s="86">
        <f t="shared" si="176"/>
        <v>80.271292805941698</v>
      </c>
      <c r="F3545" s="9">
        <f t="shared" si="175"/>
        <v>41518440.293258905</v>
      </c>
      <c r="G3545" s="1"/>
      <c r="H3545" s="1"/>
      <c r="I3545" s="1"/>
      <c r="J3545" s="1"/>
      <c r="K3545" s="1"/>
    </row>
    <row r="3546" spans="1:11">
      <c r="A3546" s="9">
        <f t="shared" si="174"/>
        <v>3515.694</v>
      </c>
      <c r="B3546" s="1">
        <v>58.594900000000003</v>
      </c>
      <c r="C3546" s="1">
        <v>23.245000000000001</v>
      </c>
      <c r="D3546" s="1">
        <v>2</v>
      </c>
      <c r="E3546" s="86">
        <f t="shared" si="176"/>
        <v>82.505808743946176</v>
      </c>
      <c r="F3546" s="9">
        <f t="shared" si="175"/>
        <v>46338087.242433041</v>
      </c>
      <c r="G3546" s="1"/>
      <c r="H3546" s="1"/>
      <c r="I3546" s="1"/>
      <c r="J3546" s="1"/>
      <c r="K3546" s="1"/>
    </row>
    <row r="3547" spans="1:11">
      <c r="A3547" s="9">
        <f t="shared" si="174"/>
        <v>3516.6935999999996</v>
      </c>
      <c r="B3547" s="1">
        <v>58.611559999999997</v>
      </c>
      <c r="C3547" s="1">
        <v>23.542000000000002</v>
      </c>
      <c r="D3547" s="1">
        <v>0</v>
      </c>
      <c r="E3547" s="86">
        <f t="shared" si="176"/>
        <v>84.568438840565705</v>
      </c>
      <c r="F3547" s="9">
        <f t="shared" si="175"/>
        <v>51148541.440893367</v>
      </c>
      <c r="G3547" s="1"/>
      <c r="H3547" s="1"/>
      <c r="I3547" s="1"/>
      <c r="J3547" s="1"/>
      <c r="K3547" s="1"/>
    </row>
    <row r="3548" spans="1:11">
      <c r="A3548" s="9">
        <f t="shared" si="174"/>
        <v>3517.6938</v>
      </c>
      <c r="B3548" s="1">
        <v>58.628230000000002</v>
      </c>
      <c r="C3548" s="1">
        <v>24.937000000000001</v>
      </c>
      <c r="D3548" s="1">
        <v>0</v>
      </c>
      <c r="E3548" s="86">
        <f t="shared" si="176"/>
        <v>86.180097391291426</v>
      </c>
      <c r="F3548" s="9">
        <f t="shared" si="175"/>
        <v>55160465.454461142</v>
      </c>
      <c r="G3548" s="1"/>
      <c r="H3548" s="1"/>
      <c r="I3548" s="1"/>
      <c r="J3548" s="1"/>
      <c r="K3548" s="1"/>
    </row>
    <row r="3549" spans="1:11">
      <c r="A3549" s="9">
        <f t="shared" si="174"/>
        <v>3518.694</v>
      </c>
      <c r="B3549" s="1">
        <v>58.6449</v>
      </c>
      <c r="C3549" s="1">
        <v>26.038</v>
      </c>
      <c r="D3549" s="1">
        <v>0</v>
      </c>
      <c r="E3549" s="86">
        <f t="shared" si="176"/>
        <v>87.323166822730542</v>
      </c>
      <c r="F3549" s="9">
        <f t="shared" si="175"/>
        <v>58145740.937780082</v>
      </c>
      <c r="G3549" s="1"/>
      <c r="H3549" s="1"/>
      <c r="I3549" s="1"/>
      <c r="J3549" s="1"/>
      <c r="K3549" s="1"/>
    </row>
    <row r="3550" spans="1:11">
      <c r="A3550" s="9">
        <f t="shared" si="174"/>
        <v>3519.6936000000001</v>
      </c>
      <c r="B3550" s="1">
        <v>58.661560000000001</v>
      </c>
      <c r="C3550" s="1">
        <v>27.091000000000001</v>
      </c>
      <c r="D3550" s="1">
        <v>0</v>
      </c>
      <c r="E3550" s="86">
        <f t="shared" si="176"/>
        <v>88.064461682520502</v>
      </c>
      <c r="F3550" s="9">
        <f t="shared" si="175"/>
        <v>60145444.493400559</v>
      </c>
      <c r="G3550" s="1"/>
      <c r="H3550" s="1"/>
      <c r="I3550" s="1"/>
      <c r="J3550" s="1"/>
      <c r="K3550" s="1"/>
    </row>
    <row r="3551" spans="1:11">
      <c r="A3551" s="9">
        <f t="shared" si="174"/>
        <v>3520.6938</v>
      </c>
      <c r="B3551" s="1">
        <v>58.678229999999999</v>
      </c>
      <c r="C3551" s="1">
        <v>28.233000000000001</v>
      </c>
      <c r="D3551" s="1">
        <v>0</v>
      </c>
      <c r="E3551" s="86">
        <f t="shared" si="176"/>
        <v>88.622580014634309</v>
      </c>
      <c r="F3551" s="9">
        <f t="shared" si="175"/>
        <v>61684714.203644462</v>
      </c>
      <c r="G3551" s="1"/>
      <c r="H3551" s="1"/>
      <c r="I3551" s="1"/>
      <c r="J3551" s="1"/>
      <c r="K3551" s="1"/>
    </row>
    <row r="3552" spans="1:11">
      <c r="A3552" s="9">
        <f t="shared" si="174"/>
        <v>3521.694</v>
      </c>
      <c r="B3552" s="1">
        <v>58.694899999999997</v>
      </c>
      <c r="C3552" s="1">
        <v>29.298999999999999</v>
      </c>
      <c r="D3552" s="1">
        <v>0</v>
      </c>
      <c r="E3552" s="86">
        <f t="shared" si="176"/>
        <v>89.137766167354741</v>
      </c>
      <c r="F3552" s="9">
        <f t="shared" si="175"/>
        <v>63131627.460660256</v>
      </c>
      <c r="G3552" s="1"/>
      <c r="H3552" s="1"/>
      <c r="I3552" s="1"/>
      <c r="J3552" s="1"/>
      <c r="K3552" s="1"/>
    </row>
    <row r="3553" spans="1:11">
      <c r="A3553" s="9">
        <f t="shared" si="174"/>
        <v>3522.6936000000001</v>
      </c>
      <c r="B3553" s="1">
        <v>58.711559999999999</v>
      </c>
      <c r="C3553" s="1">
        <v>30.512</v>
      </c>
      <c r="D3553" s="1">
        <v>0</v>
      </c>
      <c r="E3553" s="86">
        <f t="shared" si="176"/>
        <v>89.613322616019758</v>
      </c>
      <c r="F3553" s="9">
        <f t="shared" si="175"/>
        <v>64489694.599797502</v>
      </c>
      <c r="G3553" s="1"/>
      <c r="H3553" s="1"/>
      <c r="I3553" s="1"/>
      <c r="J3553" s="1"/>
      <c r="K3553" s="1"/>
    </row>
    <row r="3554" spans="1:11">
      <c r="A3554" s="9">
        <f t="shared" si="174"/>
        <v>3523.6938</v>
      </c>
      <c r="B3554" s="1">
        <v>58.728230000000003</v>
      </c>
      <c r="C3554" s="1">
        <v>30.512</v>
      </c>
      <c r="D3554" s="1">
        <v>0</v>
      </c>
      <c r="E3554" s="86">
        <f t="shared" si="176"/>
        <v>90.052297799402851</v>
      </c>
      <c r="F3554" s="9">
        <f t="shared" si="175"/>
        <v>65762633.358467102</v>
      </c>
      <c r="G3554" s="1"/>
      <c r="H3554" s="1"/>
      <c r="I3554" s="1"/>
      <c r="J3554" s="1"/>
      <c r="K3554" s="1"/>
    </row>
    <row r="3555" spans="1:11">
      <c r="A3555" s="9">
        <f t="shared" si="174"/>
        <v>3524.694</v>
      </c>
      <c r="B3555" s="1">
        <v>58.744900000000001</v>
      </c>
      <c r="C3555" s="1">
        <v>30.449000000000002</v>
      </c>
      <c r="D3555" s="1">
        <v>0</v>
      </c>
      <c r="E3555" s="86">
        <f t="shared" si="176"/>
        <v>90.457505660987252</v>
      </c>
      <c r="F3555" s="9">
        <f t="shared" si="175"/>
        <v>66954293.560759157</v>
      </c>
      <c r="G3555" s="1"/>
      <c r="H3555" s="1"/>
      <c r="I3555" s="1"/>
      <c r="J3555" s="1"/>
      <c r="K3555" s="1"/>
    </row>
    <row r="3556" spans="1:11">
      <c r="A3556" s="9">
        <f t="shared" si="174"/>
        <v>3525.6936000000001</v>
      </c>
      <c r="B3556" s="1">
        <v>58.761560000000003</v>
      </c>
      <c r="C3556" s="1">
        <v>31.356000000000002</v>
      </c>
      <c r="D3556" s="1">
        <v>0</v>
      </c>
      <c r="E3556" s="86">
        <f t="shared" si="176"/>
        <v>90.828466763988231</v>
      </c>
      <c r="F3556" s="9">
        <f t="shared" si="175"/>
        <v>68059371.218456864</v>
      </c>
      <c r="G3556" s="1"/>
      <c r="H3556" s="1"/>
      <c r="I3556" s="1"/>
      <c r="J3556" s="1"/>
      <c r="K3556" s="1"/>
    </row>
    <row r="3557" spans="1:11">
      <c r="A3557" s="9">
        <f t="shared" ref="A3557:A3620" si="177">B3557*60</f>
        <v>3526.6938</v>
      </c>
      <c r="B3557" s="1">
        <v>58.778230000000001</v>
      </c>
      <c r="C3557" s="1">
        <v>31.83</v>
      </c>
      <c r="D3557" s="1">
        <v>0</v>
      </c>
      <c r="E3557" s="86">
        <f t="shared" si="176"/>
        <v>91.170892397527595</v>
      </c>
      <c r="F3557" s="9">
        <f t="shared" ref="F3557:F3620" si="178">E3557^4</f>
        <v>69091532.077539265</v>
      </c>
      <c r="G3557" s="1"/>
      <c r="H3557" s="1"/>
      <c r="I3557" s="1"/>
      <c r="J3557" s="1"/>
      <c r="K3557" s="1"/>
    </row>
    <row r="3558" spans="1:11">
      <c r="A3558" s="9">
        <f t="shared" si="177"/>
        <v>3527.694</v>
      </c>
      <c r="B3558" s="1">
        <v>58.794899999999998</v>
      </c>
      <c r="C3558" s="1">
        <v>31.693999999999999</v>
      </c>
      <c r="D3558" s="1">
        <v>0</v>
      </c>
      <c r="E3558" s="86">
        <f t="shared" si="176"/>
        <v>91.486977597717782</v>
      </c>
      <c r="F3558" s="9">
        <f t="shared" si="178"/>
        <v>70054674.768889785</v>
      </c>
      <c r="G3558" s="1"/>
      <c r="H3558" s="1"/>
      <c r="I3558" s="1"/>
      <c r="J3558" s="1"/>
      <c r="K3558" s="1"/>
    </row>
    <row r="3559" spans="1:11">
      <c r="A3559" s="9">
        <f t="shared" si="177"/>
        <v>3528.6942000000004</v>
      </c>
      <c r="B3559" s="1">
        <v>58.811570000000003</v>
      </c>
      <c r="C3559" s="1">
        <v>31.49</v>
      </c>
      <c r="D3559" s="1">
        <v>0</v>
      </c>
      <c r="E3559" s="86">
        <f t="shared" si="176"/>
        <v>91.778748551739497</v>
      </c>
      <c r="F3559" s="9">
        <f t="shared" si="178"/>
        <v>70952634.614404842</v>
      </c>
      <c r="G3559" s="1"/>
      <c r="H3559" s="1"/>
      <c r="I3559" s="1"/>
      <c r="J3559" s="1"/>
      <c r="K3559" s="1"/>
    </row>
    <row r="3560" spans="1:11">
      <c r="A3560" s="9">
        <f t="shared" si="177"/>
        <v>3529.6938</v>
      </c>
      <c r="B3560" s="1">
        <v>58.828229999999998</v>
      </c>
      <c r="C3560" s="1">
        <v>30.832000000000001</v>
      </c>
      <c r="D3560" s="1">
        <v>0</v>
      </c>
      <c r="E3560" s="86">
        <f t="shared" si="176"/>
        <v>92.048075586221074</v>
      </c>
      <c r="F3560" s="9">
        <f t="shared" si="178"/>
        <v>71789156.944357961</v>
      </c>
      <c r="G3560" s="1"/>
      <c r="H3560" s="1"/>
      <c r="I3560" s="1"/>
      <c r="J3560" s="1"/>
      <c r="K3560" s="1"/>
    </row>
    <row r="3561" spans="1:11">
      <c r="A3561" s="9">
        <f t="shared" si="177"/>
        <v>3530.694</v>
      </c>
      <c r="B3561" s="1">
        <v>58.844900000000003</v>
      </c>
      <c r="C3561" s="1">
        <v>30.138000000000002</v>
      </c>
      <c r="D3561" s="1">
        <v>0</v>
      </c>
      <c r="E3561" s="86">
        <f t="shared" si="176"/>
        <v>92.155146694973297</v>
      </c>
      <c r="F3561" s="9">
        <f t="shared" si="178"/>
        <v>72123763.24943909</v>
      </c>
      <c r="G3561" s="1"/>
      <c r="H3561" s="1"/>
      <c r="I3561" s="1"/>
      <c r="J3561" s="1"/>
      <c r="K3561" s="1"/>
    </row>
    <row r="3562" spans="1:11">
      <c r="A3562" s="9">
        <f t="shared" si="177"/>
        <v>3531.6935999999996</v>
      </c>
      <c r="B3562" s="1">
        <v>58.861559999999997</v>
      </c>
      <c r="C3562" s="1">
        <v>29.713000000000001</v>
      </c>
      <c r="D3562" s="1">
        <v>0</v>
      </c>
      <c r="E3562" s="86">
        <f t="shared" si="176"/>
        <v>91.029366179975355</v>
      </c>
      <c r="F3562" s="9">
        <f t="shared" si="178"/>
        <v>68663521.863501057</v>
      </c>
      <c r="G3562" s="1"/>
      <c r="H3562" s="1"/>
      <c r="I3562" s="1"/>
      <c r="J3562" s="1"/>
      <c r="K3562" s="1"/>
    </row>
    <row r="3563" spans="1:11">
      <c r="A3563" s="9">
        <f t="shared" si="177"/>
        <v>3532.6938</v>
      </c>
      <c r="B3563" s="1">
        <v>58.878230000000002</v>
      </c>
      <c r="C3563" s="1">
        <v>28.672000000000001</v>
      </c>
      <c r="D3563" s="1">
        <v>0</v>
      </c>
      <c r="E3563" s="86">
        <f t="shared" si="176"/>
        <v>87.996338012284937</v>
      </c>
      <c r="F3563" s="9">
        <f t="shared" si="178"/>
        <v>59959554.454703473</v>
      </c>
      <c r="G3563" s="1"/>
      <c r="H3563" s="1"/>
      <c r="I3563" s="1"/>
      <c r="J3563" s="1"/>
      <c r="K3563" s="1"/>
    </row>
    <row r="3564" spans="1:11">
      <c r="A3564" s="9">
        <f t="shared" si="177"/>
        <v>3533.694</v>
      </c>
      <c r="B3564" s="1">
        <v>58.8949</v>
      </c>
      <c r="C3564" s="1">
        <v>28.233000000000001</v>
      </c>
      <c r="D3564" s="1">
        <v>0</v>
      </c>
      <c r="E3564" s="86">
        <f t="shared" si="176"/>
        <v>83.584312011339946</v>
      </c>
      <c r="F3564" s="9">
        <f t="shared" si="178"/>
        <v>48808907.673436485</v>
      </c>
      <c r="G3564" s="1"/>
      <c r="H3564" s="1"/>
      <c r="I3564" s="1"/>
      <c r="J3564" s="1"/>
      <c r="K3564" s="1"/>
    </row>
    <row r="3565" spans="1:11">
      <c r="A3565" s="9">
        <f t="shared" si="177"/>
        <v>3534.6936000000001</v>
      </c>
      <c r="B3565" s="1">
        <v>58.911560000000001</v>
      </c>
      <c r="C3565" s="1">
        <v>27.495000000000001</v>
      </c>
      <c r="D3565" s="1">
        <v>0</v>
      </c>
      <c r="E3565" s="86">
        <f t="shared" si="176"/>
        <v>78.505518779698406</v>
      </c>
      <c r="F3565" s="9">
        <f t="shared" si="178"/>
        <v>37984004.732113756</v>
      </c>
      <c r="G3565" s="1"/>
      <c r="H3565" s="1"/>
      <c r="I3565" s="1"/>
      <c r="J3565" s="1"/>
      <c r="K3565" s="1"/>
    </row>
    <row r="3566" spans="1:11">
      <c r="A3566" s="9">
        <f t="shared" si="177"/>
        <v>3535.6938</v>
      </c>
      <c r="B3566" s="1">
        <v>58.928229999999999</v>
      </c>
      <c r="C3566" s="1">
        <v>26.893000000000001</v>
      </c>
      <c r="D3566" s="1">
        <v>0</v>
      </c>
      <c r="E3566" s="86">
        <f t="shared" si="176"/>
        <v>73.143555796644677</v>
      </c>
      <c r="F3566" s="9">
        <f t="shared" si="178"/>
        <v>28622283.374382421</v>
      </c>
      <c r="G3566" s="1"/>
      <c r="H3566" s="1"/>
      <c r="I3566" s="1"/>
      <c r="J3566" s="1"/>
      <c r="K3566" s="1"/>
    </row>
    <row r="3567" spans="1:11">
      <c r="A3567" s="9">
        <f t="shared" si="177"/>
        <v>3536.694</v>
      </c>
      <c r="B3567" s="1">
        <v>58.944899999999997</v>
      </c>
      <c r="C3567" s="1">
        <v>26.506</v>
      </c>
      <c r="D3567" s="1">
        <v>0</v>
      </c>
      <c r="E3567" s="86">
        <f t="shared" si="176"/>
        <v>67.704820735364322</v>
      </c>
      <c r="F3567" s="9">
        <f t="shared" si="178"/>
        <v>21012531.142683554</v>
      </c>
      <c r="G3567" s="1"/>
      <c r="H3567" s="1"/>
      <c r="I3567" s="1"/>
      <c r="J3567" s="1"/>
      <c r="K3567" s="1"/>
    </row>
    <row r="3568" spans="1:11">
      <c r="A3568" s="9">
        <f t="shared" si="177"/>
        <v>3537.6936000000001</v>
      </c>
      <c r="B3568" s="1">
        <v>58.961559999999999</v>
      </c>
      <c r="C3568" s="1">
        <v>25.946000000000002</v>
      </c>
      <c r="D3568" s="1">
        <v>0</v>
      </c>
      <c r="E3568" s="86">
        <f t="shared" si="176"/>
        <v>62.536757601874761</v>
      </c>
      <c r="F3568" s="9">
        <f t="shared" si="178"/>
        <v>15294716.837404005</v>
      </c>
      <c r="G3568" s="1"/>
      <c r="H3568" s="1"/>
      <c r="I3568" s="1"/>
      <c r="J3568" s="1"/>
      <c r="K3568" s="1"/>
    </row>
    <row r="3569" spans="1:11">
      <c r="A3569" s="9">
        <f t="shared" si="177"/>
        <v>3538.6938</v>
      </c>
      <c r="B3569" s="1">
        <v>58.978230000000003</v>
      </c>
      <c r="C3569" s="1">
        <v>25.234999999999999</v>
      </c>
      <c r="D3569" s="1">
        <v>0</v>
      </c>
      <c r="E3569" s="86">
        <f t="shared" si="176"/>
        <v>57.760083940192089</v>
      </c>
      <c r="F3569" s="9">
        <f t="shared" si="178"/>
        <v>11130412.57576688</v>
      </c>
      <c r="G3569" s="1"/>
      <c r="H3569" s="1"/>
      <c r="I3569" s="1"/>
      <c r="J3569" s="1"/>
      <c r="K3569" s="1"/>
    </row>
    <row r="3570" spans="1:11">
      <c r="A3570" s="9">
        <f t="shared" si="177"/>
        <v>3539.694</v>
      </c>
      <c r="B3570" s="1">
        <v>58.994900000000001</v>
      </c>
      <c r="C3570" s="1">
        <v>24.768999999999998</v>
      </c>
      <c r="D3570" s="1">
        <v>0</v>
      </c>
      <c r="E3570" s="86">
        <f t="shared" si="176"/>
        <v>53.323154406331156</v>
      </c>
      <c r="F3570" s="9">
        <f t="shared" si="178"/>
        <v>8084689.2418888481</v>
      </c>
      <c r="G3570" s="1"/>
      <c r="H3570" s="1"/>
      <c r="I3570" s="1"/>
      <c r="J3570" s="1"/>
      <c r="K3570" s="1"/>
    </row>
    <row r="3571" spans="1:11">
      <c r="A3571" s="9">
        <f t="shared" si="177"/>
        <v>3540.6936000000001</v>
      </c>
      <c r="B3571" s="1">
        <v>59.011560000000003</v>
      </c>
      <c r="C3571" s="1">
        <v>24.318999999999999</v>
      </c>
      <c r="D3571" s="1">
        <v>0</v>
      </c>
      <c r="E3571" s="86">
        <f t="shared" si="176"/>
        <v>49.221373298151839</v>
      </c>
      <c r="F3571" s="9">
        <f t="shared" si="178"/>
        <v>5869686.4997656671</v>
      </c>
      <c r="G3571" s="1"/>
      <c r="H3571" s="1"/>
      <c r="I3571" s="1"/>
      <c r="J3571" s="1"/>
      <c r="K3571" s="1"/>
    </row>
    <row r="3572" spans="1:11">
      <c r="A3572" s="9">
        <f t="shared" si="177"/>
        <v>3541.6938</v>
      </c>
      <c r="B3572" s="1">
        <v>59.028230000000001</v>
      </c>
      <c r="C3572" s="1">
        <v>24.16</v>
      </c>
      <c r="D3572" s="1">
        <v>0</v>
      </c>
      <c r="E3572" s="86">
        <f t="shared" si="176"/>
        <v>45.435113813678619</v>
      </c>
      <c r="F3572" s="9">
        <f t="shared" si="178"/>
        <v>4261539.1358545162</v>
      </c>
      <c r="G3572" s="1"/>
      <c r="H3572" s="1"/>
      <c r="I3572" s="1"/>
      <c r="J3572" s="1"/>
      <c r="K3572" s="1"/>
    </row>
    <row r="3573" spans="1:11">
      <c r="A3573" s="9">
        <f t="shared" si="177"/>
        <v>3542.694</v>
      </c>
      <c r="B3573" s="1">
        <v>59.044899999999998</v>
      </c>
      <c r="C3573" s="1">
        <v>24.239000000000001</v>
      </c>
      <c r="D3573" s="1">
        <v>0</v>
      </c>
      <c r="E3573" s="86">
        <f t="shared" si="176"/>
        <v>41.940105058780262</v>
      </c>
      <c r="F3573" s="9">
        <f t="shared" si="178"/>
        <v>3093983.9473785665</v>
      </c>
      <c r="G3573" s="1"/>
      <c r="H3573" s="1"/>
      <c r="I3573" s="1"/>
      <c r="J3573" s="1"/>
      <c r="K3573" s="1"/>
    </row>
    <row r="3574" spans="1:11">
      <c r="A3574" s="9">
        <f t="shared" si="177"/>
        <v>3543.6942000000004</v>
      </c>
      <c r="B3574" s="1">
        <v>59.061570000000003</v>
      </c>
      <c r="C3574" s="1">
        <v>23.43</v>
      </c>
      <c r="D3574" s="1">
        <v>0</v>
      </c>
      <c r="E3574" s="86">
        <f t="shared" si="176"/>
        <v>38.713943131181779</v>
      </c>
      <c r="F3574" s="9">
        <f t="shared" si="178"/>
        <v>2246309.6926872986</v>
      </c>
      <c r="G3574" s="1"/>
      <c r="H3574" s="1"/>
      <c r="I3574" s="1"/>
      <c r="J3574" s="1"/>
      <c r="K3574" s="1"/>
    </row>
    <row r="3575" spans="1:11">
      <c r="A3575" s="9">
        <f t="shared" si="177"/>
        <v>3544.6938</v>
      </c>
      <c r="B3575" s="1">
        <v>59.078229999999998</v>
      </c>
      <c r="C3575" s="1">
        <v>21.024000000000001</v>
      </c>
      <c r="D3575" s="1">
        <v>0</v>
      </c>
      <c r="E3575" s="86">
        <f t="shared" si="176"/>
        <v>35.735947505706257</v>
      </c>
      <c r="F3575" s="9">
        <f t="shared" si="178"/>
        <v>1630876.9926670576</v>
      </c>
      <c r="G3575" s="1"/>
      <c r="H3575" s="1"/>
      <c r="I3575" s="1"/>
      <c r="J3575" s="1"/>
      <c r="K3575" s="1"/>
    </row>
    <row r="3576" spans="1:11">
      <c r="A3576" s="9">
        <f t="shared" si="177"/>
        <v>3545.694</v>
      </c>
      <c r="B3576" s="1">
        <v>59.094900000000003</v>
      </c>
      <c r="C3576" s="1">
        <v>18.216999999999999</v>
      </c>
      <c r="D3576" s="1">
        <v>0</v>
      </c>
      <c r="E3576" s="86">
        <f t="shared" si="176"/>
        <v>32.987028466805775</v>
      </c>
      <c r="F3576" s="9">
        <f t="shared" si="178"/>
        <v>1184057.4671735622</v>
      </c>
      <c r="G3576" s="1"/>
      <c r="H3576" s="1"/>
      <c r="I3576" s="1"/>
      <c r="J3576" s="1"/>
      <c r="K3576" s="1"/>
    </row>
    <row r="3577" spans="1:11">
      <c r="A3577" s="9">
        <f t="shared" si="177"/>
        <v>3546.6935999999996</v>
      </c>
      <c r="B3577" s="1">
        <v>59.111559999999997</v>
      </c>
      <c r="C3577" s="1">
        <v>17.379000000000001</v>
      </c>
      <c r="D3577" s="1">
        <v>222</v>
      </c>
      <c r="E3577" s="86">
        <f t="shared" si="176"/>
        <v>31.13264166166687</v>
      </c>
      <c r="F3577" s="9">
        <f t="shared" si="178"/>
        <v>939428.84656659444</v>
      </c>
      <c r="G3577" s="1"/>
      <c r="H3577" s="1"/>
      <c r="I3577" s="1"/>
      <c r="J3577" s="1"/>
      <c r="K3577" s="1"/>
    </row>
    <row r="3578" spans="1:11">
      <c r="A3578" s="9">
        <f t="shared" si="177"/>
        <v>3547.6938</v>
      </c>
      <c r="B3578" s="1">
        <v>59.128230000000002</v>
      </c>
      <c r="C3578" s="1">
        <v>18.172000000000001</v>
      </c>
      <c r="D3578" s="1">
        <v>273</v>
      </c>
      <c r="E3578" s="86">
        <f t="shared" si="176"/>
        <v>30.260899995384804</v>
      </c>
      <c r="F3578" s="9">
        <f t="shared" si="178"/>
        <v>838546.90679410752</v>
      </c>
      <c r="G3578" s="1"/>
      <c r="H3578" s="1"/>
      <c r="I3578" s="1"/>
      <c r="J3578" s="1"/>
      <c r="K3578" s="1"/>
    </row>
    <row r="3579" spans="1:11">
      <c r="A3579" s="9">
        <f t="shared" si="177"/>
        <v>3548.694</v>
      </c>
      <c r="B3579" s="1">
        <v>59.1449</v>
      </c>
      <c r="C3579" s="1">
        <v>19.728999999999999</v>
      </c>
      <c r="D3579" s="1">
        <v>233</v>
      </c>
      <c r="E3579" s="86">
        <f t="shared" si="176"/>
        <v>30.173138457278281</v>
      </c>
      <c r="F3579" s="9">
        <f t="shared" si="178"/>
        <v>828861.45250080316</v>
      </c>
      <c r="G3579" s="1"/>
      <c r="H3579" s="1"/>
      <c r="I3579" s="1"/>
      <c r="J3579" s="1"/>
      <c r="K3579" s="1"/>
    </row>
    <row r="3580" spans="1:11">
      <c r="A3580" s="9">
        <f t="shared" si="177"/>
        <v>3549.6936000000001</v>
      </c>
      <c r="B3580" s="1">
        <v>59.161560000000001</v>
      </c>
      <c r="C3580" s="1">
        <v>20.526</v>
      </c>
      <c r="D3580" s="1">
        <v>160</v>
      </c>
      <c r="E3580" s="86">
        <f t="shared" si="176"/>
        <v>30.584435499026107</v>
      </c>
      <c r="F3580" s="9">
        <f t="shared" si="178"/>
        <v>874987.55547999032</v>
      </c>
      <c r="G3580" s="1"/>
      <c r="H3580" s="1"/>
      <c r="I3580" s="1"/>
      <c r="J3580" s="1"/>
      <c r="K3580" s="1"/>
    </row>
    <row r="3581" spans="1:11">
      <c r="A3581" s="9">
        <f t="shared" si="177"/>
        <v>3550.6938</v>
      </c>
      <c r="B3581" s="1">
        <v>59.178229999999999</v>
      </c>
      <c r="C3581" s="1">
        <v>20.757000000000001</v>
      </c>
      <c r="D3581" s="1">
        <v>142</v>
      </c>
      <c r="E3581" s="86">
        <f t="shared" ref="E3581:E3641" si="179">(AVERAGE(D3557:D3581)-E3580)*(2/(1+25))+E3580</f>
        <v>31.401017383716407</v>
      </c>
      <c r="F3581" s="9">
        <f t="shared" si="178"/>
        <v>972243.11703927384</v>
      </c>
      <c r="G3581" s="1"/>
      <c r="H3581" s="1"/>
      <c r="I3581" s="1"/>
      <c r="J3581" s="1"/>
      <c r="K3581" s="1"/>
    </row>
    <row r="3582" spans="1:11">
      <c r="A3582" s="9">
        <f t="shared" si="177"/>
        <v>3551.694</v>
      </c>
      <c r="B3582" s="1">
        <v>59.194899999999997</v>
      </c>
      <c r="C3582" s="1">
        <v>21.297000000000001</v>
      </c>
      <c r="D3582" s="1">
        <v>140</v>
      </c>
      <c r="E3582" s="86">
        <f t="shared" si="179"/>
        <v>32.585554508045917</v>
      </c>
      <c r="F3582" s="9">
        <f t="shared" si="178"/>
        <v>1127458.2351478164</v>
      </c>
      <c r="G3582" s="1"/>
      <c r="H3582" s="1"/>
      <c r="I3582" s="1"/>
      <c r="J3582" s="1"/>
      <c r="K3582" s="1"/>
    </row>
    <row r="3583" spans="1:11">
      <c r="A3583" s="9">
        <f t="shared" si="177"/>
        <v>3552.6936000000001</v>
      </c>
      <c r="B3583" s="1">
        <v>59.211559999999999</v>
      </c>
      <c r="C3583" s="1">
        <v>21.359000000000002</v>
      </c>
      <c r="D3583" s="1">
        <v>4</v>
      </c>
      <c r="E3583" s="86">
        <f t="shared" si="179"/>
        <v>33.691281084350074</v>
      </c>
      <c r="F3583" s="9">
        <f t="shared" si="178"/>
        <v>1288457.5063977181</v>
      </c>
      <c r="G3583" s="1"/>
      <c r="H3583" s="1"/>
      <c r="I3583" s="1"/>
      <c r="J3583" s="1"/>
      <c r="K3583" s="1"/>
    </row>
    <row r="3584" spans="1:11">
      <c r="A3584" s="9">
        <f t="shared" si="177"/>
        <v>3553.6938</v>
      </c>
      <c r="B3584" s="1">
        <v>59.228230000000003</v>
      </c>
      <c r="C3584" s="1">
        <v>20.844999999999999</v>
      </c>
      <c r="D3584" s="1">
        <v>0</v>
      </c>
      <c r="E3584" s="86">
        <f t="shared" si="179"/>
        <v>34.7119517701693</v>
      </c>
      <c r="F3584" s="9">
        <f t="shared" si="178"/>
        <v>1451831.2320887409</v>
      </c>
      <c r="G3584" s="1"/>
      <c r="H3584" s="1"/>
      <c r="I3584" s="1"/>
      <c r="J3584" s="1"/>
      <c r="K3584" s="1"/>
    </row>
    <row r="3585" spans="1:11">
      <c r="A3585" s="9">
        <f t="shared" si="177"/>
        <v>3554.694</v>
      </c>
      <c r="B3585" s="1">
        <v>59.244900000000001</v>
      </c>
      <c r="C3585" s="1">
        <v>20.469000000000001</v>
      </c>
      <c r="D3585" s="1">
        <v>0</v>
      </c>
      <c r="E3585" s="86">
        <f t="shared" si="179"/>
        <v>35.65410932631012</v>
      </c>
      <c r="F3585" s="9">
        <f t="shared" si="178"/>
        <v>1615988.8775743481</v>
      </c>
      <c r="G3585" s="1"/>
      <c r="H3585" s="1"/>
      <c r="I3585" s="1"/>
      <c r="J3585" s="1"/>
      <c r="K3585" s="1"/>
    </row>
    <row r="3586" spans="1:11">
      <c r="A3586" s="9">
        <f t="shared" si="177"/>
        <v>3555.6936000000001</v>
      </c>
      <c r="B3586" s="1">
        <v>59.261560000000003</v>
      </c>
      <c r="C3586" s="1">
        <v>18.821999999999999</v>
      </c>
      <c r="D3586" s="1">
        <v>0</v>
      </c>
      <c r="E3586" s="86">
        <f t="shared" si="179"/>
        <v>36.523793224286266</v>
      </c>
      <c r="F3586" s="9">
        <f t="shared" si="178"/>
        <v>1779522.5740934021</v>
      </c>
      <c r="G3586" s="1"/>
      <c r="H3586" s="1"/>
      <c r="I3586" s="1"/>
      <c r="J3586" s="1"/>
      <c r="K3586" s="1"/>
    </row>
    <row r="3587" spans="1:11">
      <c r="A3587" s="9">
        <f t="shared" si="177"/>
        <v>3556.6938</v>
      </c>
      <c r="B3587" s="1">
        <v>59.278230000000001</v>
      </c>
      <c r="C3587" s="1">
        <v>16.959</v>
      </c>
      <c r="D3587" s="1">
        <v>0</v>
      </c>
      <c r="E3587" s="86">
        <f t="shared" si="179"/>
        <v>37.32657836087963</v>
      </c>
      <c r="F3587" s="9">
        <f t="shared" si="178"/>
        <v>1941210.91241272</v>
      </c>
      <c r="G3587" s="1"/>
      <c r="H3587" s="1"/>
      <c r="I3587" s="1"/>
      <c r="J3587" s="1"/>
      <c r="K3587" s="1"/>
    </row>
    <row r="3588" spans="1:11">
      <c r="A3588" s="9">
        <f t="shared" si="177"/>
        <v>3557.694</v>
      </c>
      <c r="B3588" s="1">
        <v>59.294899999999998</v>
      </c>
      <c r="C3588" s="1">
        <v>16.036000000000001</v>
      </c>
      <c r="D3588" s="1">
        <v>0</v>
      </c>
      <c r="E3588" s="86">
        <f t="shared" si="179"/>
        <v>38.067610794658123</v>
      </c>
      <c r="F3588" s="9">
        <f t="shared" si="178"/>
        <v>2100015.4101427323</v>
      </c>
      <c r="G3588" s="1"/>
      <c r="H3588" s="1"/>
      <c r="I3588" s="1"/>
      <c r="J3588" s="1"/>
      <c r="K3588" s="1"/>
    </row>
    <row r="3589" spans="1:11">
      <c r="A3589" s="9">
        <f t="shared" si="177"/>
        <v>3558.6936000000001</v>
      </c>
      <c r="B3589" s="1">
        <v>59.31156</v>
      </c>
      <c r="C3589" s="1">
        <v>15.762</v>
      </c>
      <c r="D3589" s="1">
        <v>0</v>
      </c>
      <c r="E3589" s="86">
        <f t="shared" si="179"/>
        <v>38.751640733530571</v>
      </c>
      <c r="F3589" s="9">
        <f t="shared" si="178"/>
        <v>2255071.8335712408</v>
      </c>
      <c r="G3589" s="1"/>
      <c r="H3589" s="1"/>
      <c r="I3589" s="1"/>
      <c r="J3589" s="1"/>
      <c r="K3589" s="1"/>
    </row>
    <row r="3590" spans="1:11">
      <c r="A3590" s="9">
        <f t="shared" si="177"/>
        <v>3559.6938</v>
      </c>
      <c r="B3590" s="1">
        <v>59.328229999999998</v>
      </c>
      <c r="C3590" s="1">
        <v>16.195</v>
      </c>
      <c r="D3590" s="1">
        <v>88</v>
      </c>
      <c r="E3590" s="86">
        <f t="shared" si="179"/>
        <v>39.653822215566684</v>
      </c>
      <c r="F3590" s="9">
        <f t="shared" si="178"/>
        <v>2472522.3188082906</v>
      </c>
      <c r="G3590" s="1"/>
      <c r="H3590" s="1"/>
      <c r="I3590" s="1"/>
      <c r="J3590" s="1"/>
      <c r="K3590" s="1"/>
    </row>
    <row r="3591" spans="1:11">
      <c r="A3591" s="9">
        <f t="shared" si="177"/>
        <v>3560.694</v>
      </c>
      <c r="B3591" s="1">
        <v>59.344900000000003</v>
      </c>
      <c r="C3591" s="1">
        <v>17.157</v>
      </c>
      <c r="D3591" s="1">
        <v>235</v>
      </c>
      <c r="E3591" s="86">
        <f t="shared" si="179"/>
        <v>41.209682045138479</v>
      </c>
      <c r="F3591" s="9">
        <f t="shared" si="178"/>
        <v>2884011.9455054235</v>
      </c>
      <c r="G3591" s="1"/>
      <c r="H3591" s="1"/>
      <c r="I3591" s="1"/>
      <c r="J3591" s="1"/>
      <c r="K3591" s="1"/>
    </row>
    <row r="3592" spans="1:11">
      <c r="A3592" s="9">
        <f t="shared" si="177"/>
        <v>3561.6935999999996</v>
      </c>
      <c r="B3592" s="1">
        <v>59.361559999999997</v>
      </c>
      <c r="C3592" s="1">
        <v>18.172000000000001</v>
      </c>
      <c r="D3592" s="1">
        <v>256</v>
      </c>
      <c r="E3592" s="86">
        <f t="shared" si="179"/>
        <v>43.433552657050903</v>
      </c>
      <c r="F3592" s="9">
        <f t="shared" si="178"/>
        <v>3558782.2526679859</v>
      </c>
      <c r="G3592" s="1"/>
      <c r="H3592" s="1"/>
      <c r="I3592" s="1"/>
      <c r="J3592" s="1"/>
      <c r="K3592" s="1"/>
    </row>
    <row r="3593" spans="1:11">
      <c r="A3593" s="9">
        <f t="shared" si="177"/>
        <v>3562.6938</v>
      </c>
      <c r="B3593" s="1">
        <v>59.378230000000002</v>
      </c>
      <c r="C3593" s="1">
        <v>19.114999999999998</v>
      </c>
      <c r="D3593" s="1">
        <v>194</v>
      </c>
      <c r="E3593" s="86">
        <f t="shared" si="179"/>
        <v>46.083279375739295</v>
      </c>
      <c r="F3593" s="9">
        <f t="shared" si="178"/>
        <v>4509968.4841200793</v>
      </c>
      <c r="G3593" s="1"/>
      <c r="H3593" s="1"/>
      <c r="I3593" s="1"/>
      <c r="J3593" s="1"/>
      <c r="K3593" s="1"/>
    </row>
    <row r="3594" spans="1:11">
      <c r="A3594" s="9">
        <f t="shared" si="177"/>
        <v>3563.694</v>
      </c>
      <c r="B3594" s="1">
        <v>59.3949</v>
      </c>
      <c r="C3594" s="1">
        <v>19.675999999999998</v>
      </c>
      <c r="D3594" s="1">
        <v>155</v>
      </c>
      <c r="E3594" s="86">
        <f t="shared" si="179"/>
        <v>49.006104039143963</v>
      </c>
      <c r="F3594" s="9">
        <f t="shared" si="178"/>
        <v>5767674.0732069574</v>
      </c>
      <c r="G3594" s="1"/>
      <c r="H3594" s="1"/>
      <c r="I3594" s="1"/>
      <c r="J3594" s="1"/>
      <c r="K3594" s="1"/>
    </row>
    <row r="3595" spans="1:11">
      <c r="A3595" s="9">
        <f t="shared" si="177"/>
        <v>3564.6936000000001</v>
      </c>
      <c r="B3595" s="1">
        <v>59.411560000000001</v>
      </c>
      <c r="C3595" s="1">
        <v>20.106000000000002</v>
      </c>
      <c r="D3595" s="1">
        <v>132</v>
      </c>
      <c r="E3595" s="86">
        <f t="shared" si="179"/>
        <v>52.110249882286737</v>
      </c>
      <c r="F3595" s="9">
        <f t="shared" si="178"/>
        <v>7373821.5439939331</v>
      </c>
      <c r="G3595" s="1"/>
      <c r="H3595" s="1"/>
      <c r="I3595" s="1"/>
      <c r="J3595" s="1"/>
      <c r="K3595" s="1"/>
    </row>
    <row r="3596" spans="1:11">
      <c r="A3596" s="9">
        <f t="shared" si="177"/>
        <v>3565.6938</v>
      </c>
      <c r="B3596" s="1">
        <v>59.428229999999999</v>
      </c>
      <c r="C3596" s="1">
        <v>20.161000000000001</v>
      </c>
      <c r="D3596" s="1">
        <v>91</v>
      </c>
      <c r="E3596" s="86">
        <f t="shared" si="179"/>
        <v>55.255615275956991</v>
      </c>
      <c r="F3596" s="9">
        <f t="shared" si="178"/>
        <v>9321926.5507131796</v>
      </c>
      <c r="G3596" s="1"/>
      <c r="H3596" s="1"/>
      <c r="I3596" s="1"/>
      <c r="J3596" s="1"/>
      <c r="K3596" s="1"/>
    </row>
    <row r="3597" spans="1:11">
      <c r="A3597" s="9">
        <f t="shared" si="177"/>
        <v>3566.694</v>
      </c>
      <c r="B3597" s="1">
        <v>59.444899999999997</v>
      </c>
      <c r="C3597" s="1">
        <v>20.106000000000002</v>
      </c>
      <c r="D3597" s="1">
        <v>0</v>
      </c>
      <c r="E3597" s="86">
        <f t="shared" si="179"/>
        <v>58.159029485498763</v>
      </c>
      <c r="F3597" s="9">
        <f t="shared" si="178"/>
        <v>11441121.638597157</v>
      </c>
      <c r="G3597" s="1"/>
      <c r="H3597" s="1"/>
      <c r="I3597" s="1"/>
      <c r="J3597" s="1"/>
      <c r="K3597" s="1"/>
    </row>
    <row r="3598" spans="1:11">
      <c r="A3598" s="9">
        <f t="shared" si="177"/>
        <v>3567.6936000000001</v>
      </c>
      <c r="B3598" s="1">
        <v>59.461559999999999</v>
      </c>
      <c r="C3598" s="1">
        <v>19.494</v>
      </c>
      <c r="D3598" s="1">
        <v>0</v>
      </c>
      <c r="E3598" s="86">
        <f t="shared" si="179"/>
        <v>60.8391041404604</v>
      </c>
      <c r="F3598" s="9">
        <f t="shared" si="178"/>
        <v>13700336.735812943</v>
      </c>
      <c r="G3598" s="1"/>
      <c r="H3598" s="1"/>
      <c r="I3598" s="1"/>
      <c r="J3598" s="1"/>
      <c r="K3598" s="1"/>
    </row>
    <row r="3599" spans="1:11">
      <c r="A3599" s="9">
        <f t="shared" si="177"/>
        <v>3568.6938</v>
      </c>
      <c r="B3599" s="1">
        <v>59.478230000000003</v>
      </c>
      <c r="C3599" s="1">
        <v>19.164000000000001</v>
      </c>
      <c r="D3599" s="1">
        <v>0</v>
      </c>
      <c r="E3599" s="86">
        <f t="shared" si="179"/>
        <v>63.313019206578829</v>
      </c>
      <c r="F3599" s="9">
        <f t="shared" si="178"/>
        <v>16068380.112713492</v>
      </c>
      <c r="G3599" s="1"/>
      <c r="H3599" s="1"/>
      <c r="I3599" s="1"/>
      <c r="J3599" s="1"/>
      <c r="K3599" s="1"/>
    </row>
    <row r="3600" spans="1:11">
      <c r="A3600" s="9">
        <f t="shared" si="177"/>
        <v>3569.694</v>
      </c>
      <c r="B3600" s="1">
        <v>59.494900000000001</v>
      </c>
      <c r="C3600" s="1">
        <v>18.846</v>
      </c>
      <c r="D3600" s="1">
        <v>0</v>
      </c>
      <c r="E3600" s="86">
        <f t="shared" si="179"/>
        <v>65.59663311376508</v>
      </c>
      <c r="F3600" s="9">
        <f t="shared" si="178"/>
        <v>18515105.688746363</v>
      </c>
      <c r="G3600" s="1"/>
      <c r="H3600" s="1"/>
      <c r="I3600" s="1"/>
      <c r="J3600" s="1"/>
      <c r="K3600" s="1"/>
    </row>
    <row r="3601" spans="1:11">
      <c r="A3601" s="9">
        <f t="shared" si="177"/>
        <v>3570.6941999999999</v>
      </c>
      <c r="B3601" s="1">
        <v>59.511569999999999</v>
      </c>
      <c r="C3601" s="1">
        <v>18.608000000000001</v>
      </c>
      <c r="D3601" s="1">
        <v>0</v>
      </c>
      <c r="E3601" s="86">
        <f t="shared" si="179"/>
        <v>67.704584412706225</v>
      </c>
      <c r="F3601" s="9">
        <f t="shared" si="178"/>
        <v>21012237.768524379</v>
      </c>
      <c r="G3601" s="1"/>
      <c r="H3601" s="1"/>
      <c r="I3601" s="1"/>
      <c r="J3601" s="1"/>
      <c r="K3601" s="1"/>
    </row>
    <row r="3602" spans="1:11">
      <c r="A3602" s="9">
        <f t="shared" si="177"/>
        <v>3571.6938</v>
      </c>
      <c r="B3602" s="1">
        <v>59.528230000000001</v>
      </c>
      <c r="C3602" s="1">
        <v>18.445</v>
      </c>
      <c r="D3602" s="1">
        <v>0</v>
      </c>
      <c r="E3602" s="86">
        <f t="shared" si="179"/>
        <v>68.967308688651897</v>
      </c>
      <c r="F3602" s="9">
        <f t="shared" si="178"/>
        <v>22624193.959467679</v>
      </c>
      <c r="G3602" s="1"/>
      <c r="H3602" s="1"/>
      <c r="I3602" s="1"/>
      <c r="J3602" s="1"/>
      <c r="K3602" s="1"/>
    </row>
    <row r="3603" spans="1:11">
      <c r="A3603" s="9">
        <f t="shared" si="177"/>
        <v>3572.694</v>
      </c>
      <c r="B3603" s="1">
        <v>59.544899999999998</v>
      </c>
      <c r="C3603" s="1">
        <v>18.608000000000001</v>
      </c>
      <c r="D3603" s="1">
        <v>0</v>
      </c>
      <c r="E3603" s="86">
        <f t="shared" si="179"/>
        <v>69.292900327986374</v>
      </c>
      <c r="F3603" s="9">
        <f t="shared" si="178"/>
        <v>23054460.212440863</v>
      </c>
      <c r="G3603" s="1"/>
      <c r="H3603" s="1"/>
      <c r="I3603" s="1"/>
      <c r="J3603" s="1"/>
      <c r="K3603" s="1"/>
    </row>
    <row r="3604" spans="1:11">
      <c r="A3604" s="9">
        <f t="shared" si="177"/>
        <v>3573.6942000000004</v>
      </c>
      <c r="B3604" s="1">
        <v>59.561570000000003</v>
      </c>
      <c r="C3604" s="1">
        <v>17.798999999999999</v>
      </c>
      <c r="D3604" s="1">
        <v>0</v>
      </c>
      <c r="E3604" s="86">
        <f t="shared" si="179"/>
        <v>68.876523379679725</v>
      </c>
      <c r="F3604" s="9">
        <f t="shared" si="178"/>
        <v>22505303.287207015</v>
      </c>
      <c r="G3604" s="1"/>
      <c r="H3604" s="1"/>
      <c r="I3604" s="1"/>
      <c r="J3604" s="1"/>
      <c r="K3604" s="1"/>
    </row>
    <row r="3605" spans="1:11">
      <c r="A3605" s="9">
        <f t="shared" si="177"/>
        <v>3574.6938</v>
      </c>
      <c r="B3605" s="1">
        <v>59.578229999999998</v>
      </c>
      <c r="C3605" s="1">
        <v>15.1</v>
      </c>
      <c r="D3605" s="1">
        <v>0</v>
      </c>
      <c r="E3605" s="86">
        <f t="shared" si="179"/>
        <v>67.999867735088969</v>
      </c>
      <c r="F3605" s="9">
        <f t="shared" si="178"/>
        <v>21381209.647203334</v>
      </c>
      <c r="G3605" s="1"/>
      <c r="H3605" s="1"/>
      <c r="I3605" s="1"/>
      <c r="J3605" s="1"/>
      <c r="K3605" s="1"/>
    </row>
    <row r="3606" spans="1:11">
      <c r="A3606" s="9">
        <f t="shared" si="177"/>
        <v>3575.694</v>
      </c>
      <c r="B3606" s="1">
        <v>59.594900000000003</v>
      </c>
      <c r="C3606" s="1">
        <v>14.491</v>
      </c>
      <c r="D3606" s="1">
        <v>0</v>
      </c>
      <c r="E3606" s="86">
        <f t="shared" si="179"/>
        <v>66.753724063159055</v>
      </c>
      <c r="F3606" s="9">
        <f t="shared" si="178"/>
        <v>19856467.838750251</v>
      </c>
      <c r="G3606" s="1"/>
      <c r="H3606" s="1"/>
      <c r="I3606" s="1"/>
      <c r="J3606" s="1"/>
      <c r="K3606" s="1"/>
    </row>
    <row r="3607" spans="1:11">
      <c r="A3607" s="9">
        <f t="shared" si="177"/>
        <v>3576.6935999999996</v>
      </c>
      <c r="B3607" s="1">
        <v>59.611559999999997</v>
      </c>
      <c r="C3607" s="1">
        <v>14.157</v>
      </c>
      <c r="D3607" s="1">
        <v>0</v>
      </c>
      <c r="E3607" s="86">
        <f t="shared" si="179"/>
        <v>65.172668365992976</v>
      </c>
      <c r="F3607" s="9">
        <f t="shared" si="178"/>
        <v>18041058.333554544</v>
      </c>
      <c r="G3607" s="1"/>
      <c r="H3607" s="1"/>
      <c r="I3607" s="1"/>
      <c r="J3607" s="1"/>
      <c r="K3607" s="1"/>
    </row>
    <row r="3608" spans="1:11">
      <c r="A3608" s="9">
        <f t="shared" si="177"/>
        <v>3577.6938</v>
      </c>
      <c r="B3608" s="1">
        <v>59.628230000000002</v>
      </c>
      <c r="C3608" s="1">
        <v>12.95</v>
      </c>
      <c r="D3608" s="1">
        <v>0</v>
      </c>
      <c r="E3608" s="86">
        <f t="shared" si="179"/>
        <v>63.700924645531977</v>
      </c>
      <c r="F3608" s="9">
        <f t="shared" si="178"/>
        <v>16465804.147387223</v>
      </c>
      <c r="G3608" s="1"/>
      <c r="H3608" s="1"/>
      <c r="I3608" s="1"/>
      <c r="J3608" s="1"/>
      <c r="K3608" s="1"/>
    </row>
    <row r="3609" spans="1:11">
      <c r="A3609" s="9">
        <f t="shared" si="177"/>
        <v>3578.694</v>
      </c>
      <c r="B3609" s="1">
        <v>59.6449</v>
      </c>
      <c r="C3609" s="1">
        <v>10.827999999999999</v>
      </c>
      <c r="D3609" s="1">
        <v>0</v>
      </c>
      <c r="E3609" s="86">
        <f t="shared" si="179"/>
        <v>62.342391980491058</v>
      </c>
      <c r="F3609" s="9">
        <f t="shared" si="178"/>
        <v>15105456.197053829</v>
      </c>
      <c r="G3609" s="1"/>
      <c r="H3609" s="1"/>
      <c r="I3609" s="1"/>
      <c r="J3609" s="1"/>
      <c r="K3609" s="1"/>
    </row>
    <row r="3610" spans="1:11">
      <c r="A3610" s="9">
        <f t="shared" si="177"/>
        <v>3579.6941999999999</v>
      </c>
      <c r="B3610" s="1">
        <v>59.661569999999998</v>
      </c>
      <c r="C3610" s="1">
        <v>7.923</v>
      </c>
      <c r="D3610" s="1">
        <v>0</v>
      </c>
      <c r="E3610" s="86">
        <f t="shared" si="179"/>
        <v>61.088361828145594</v>
      </c>
      <c r="F3610" s="9">
        <f t="shared" si="178"/>
        <v>13926241.31008264</v>
      </c>
      <c r="G3610" s="1"/>
      <c r="H3610" s="1"/>
      <c r="I3610" s="1"/>
      <c r="J3610" s="1"/>
      <c r="K3610" s="1"/>
    </row>
    <row r="3611" spans="1:11">
      <c r="A3611" s="9">
        <f t="shared" si="177"/>
        <v>3580.6938</v>
      </c>
      <c r="B3611" s="1">
        <v>59.678229999999999</v>
      </c>
      <c r="C3611" s="1">
        <v>7.923</v>
      </c>
      <c r="D3611" s="1">
        <v>0</v>
      </c>
      <c r="E3611" s="86">
        <f t="shared" si="179"/>
        <v>59.930795533672857</v>
      </c>
      <c r="F3611" s="9">
        <f t="shared" si="178"/>
        <v>12900310.709547399</v>
      </c>
      <c r="G3611" s="1"/>
      <c r="H3611" s="1"/>
      <c r="I3611" s="1"/>
      <c r="J3611" s="1"/>
      <c r="K3611" s="1"/>
    </row>
    <row r="3612" spans="1:11">
      <c r="A3612" s="9">
        <f t="shared" si="177"/>
        <v>3581.694</v>
      </c>
      <c r="B3612" s="1">
        <v>59.694899999999997</v>
      </c>
      <c r="C3612" s="1">
        <v>0</v>
      </c>
      <c r="D3612" s="1">
        <v>0</v>
      </c>
      <c r="E3612" s="86">
        <f t="shared" si="179"/>
        <v>58.862272800313406</v>
      </c>
      <c r="F3612" s="9">
        <f t="shared" si="178"/>
        <v>12004611.46759914</v>
      </c>
      <c r="G3612" s="1"/>
      <c r="H3612" s="1"/>
      <c r="I3612" s="1"/>
      <c r="J3612" s="1"/>
      <c r="K3612" s="1"/>
    </row>
    <row r="3613" spans="1:11">
      <c r="A3613" s="9">
        <f t="shared" si="177"/>
        <v>3582.6941999999999</v>
      </c>
      <c r="B3613" s="1">
        <v>59.711570000000002</v>
      </c>
      <c r="C3613" s="1">
        <v>0</v>
      </c>
      <c r="D3613" s="1">
        <v>0</v>
      </c>
      <c r="E3613" s="86">
        <f t="shared" si="179"/>
        <v>57.875944123366217</v>
      </c>
      <c r="F3613" s="9">
        <f t="shared" si="178"/>
        <v>11219987.025439637</v>
      </c>
      <c r="G3613" s="1"/>
      <c r="H3613" s="1"/>
      <c r="I3613" s="1"/>
      <c r="J3613" s="1"/>
      <c r="K3613" s="1"/>
    </row>
    <row r="3614" spans="1:11">
      <c r="A3614" s="9">
        <f t="shared" si="177"/>
        <v>3583.6938</v>
      </c>
      <c r="B3614" s="1">
        <v>59.728230000000003</v>
      </c>
      <c r="C3614" s="1">
        <v>0</v>
      </c>
      <c r="D3614" s="1">
        <v>0</v>
      </c>
      <c r="E3614" s="86">
        <f t="shared" si="179"/>
        <v>56.965486883107275</v>
      </c>
      <c r="F3614" s="9">
        <f t="shared" si="178"/>
        <v>10530457.860381573</v>
      </c>
      <c r="G3614" s="1"/>
      <c r="H3614" s="1"/>
      <c r="I3614" s="1"/>
      <c r="J3614" s="1"/>
      <c r="K3614" s="1"/>
    </row>
    <row r="3615" spans="1:11">
      <c r="A3615" s="9">
        <f t="shared" si="177"/>
        <v>3584.694</v>
      </c>
      <c r="B3615" s="1">
        <v>59.744900000000001</v>
      </c>
      <c r="C3615" s="1">
        <v>0</v>
      </c>
      <c r="D3615" s="1">
        <v>0</v>
      </c>
      <c r="E3615" s="86">
        <f t="shared" si="179"/>
        <v>55.854295584406714</v>
      </c>
      <c r="F3615" s="9">
        <f t="shared" si="178"/>
        <v>9732542.6604412328</v>
      </c>
      <c r="G3615" s="1"/>
      <c r="H3615" s="1"/>
      <c r="I3615" s="1"/>
      <c r="J3615" s="1"/>
      <c r="K3615" s="1"/>
    </row>
    <row r="3616" spans="1:11">
      <c r="A3616" s="9">
        <f t="shared" si="177"/>
        <v>3585.6941999999999</v>
      </c>
      <c r="B3616" s="1">
        <v>59.761569999999999</v>
      </c>
      <c r="C3616" s="1">
        <v>0</v>
      </c>
      <c r="D3616" s="1">
        <v>0</v>
      </c>
      <c r="E3616" s="86">
        <f t="shared" si="179"/>
        <v>54.105503616375429</v>
      </c>
      <c r="F3616" s="9">
        <f t="shared" si="178"/>
        <v>8569703.0877865255</v>
      </c>
      <c r="G3616" s="1"/>
      <c r="H3616" s="1"/>
      <c r="I3616" s="1"/>
      <c r="J3616" s="1"/>
      <c r="K3616" s="1"/>
    </row>
    <row r="3617" spans="1:11">
      <c r="A3617" s="9">
        <f t="shared" si="177"/>
        <v>3586.6943999999999</v>
      </c>
      <c r="B3617" s="1">
        <v>59.778239999999997</v>
      </c>
      <c r="C3617" s="1">
        <v>0</v>
      </c>
      <c r="D3617" s="1">
        <v>0</v>
      </c>
      <c r="E3617" s="86">
        <f t="shared" si="179"/>
        <v>51.703541799731163</v>
      </c>
      <c r="F3617" s="9">
        <f t="shared" si="178"/>
        <v>7146298.896023172</v>
      </c>
      <c r="G3617" s="1"/>
      <c r="H3617" s="1"/>
      <c r="I3617" s="1"/>
      <c r="J3617" s="1"/>
      <c r="K3617" s="1"/>
    </row>
    <row r="3618" spans="1:11">
      <c r="A3618" s="9">
        <f t="shared" si="177"/>
        <v>3587.694</v>
      </c>
      <c r="B3618" s="1">
        <v>59.794899999999998</v>
      </c>
      <c r="C3618" s="1">
        <v>0</v>
      </c>
      <c r="D3618" s="1">
        <v>0</v>
      </c>
      <c r="E3618" s="86">
        <f t="shared" si="179"/>
        <v>48.889423199751839</v>
      </c>
      <c r="F3618" s="9">
        <f t="shared" si="178"/>
        <v>5712939.8807159634</v>
      </c>
      <c r="G3618" s="1"/>
      <c r="H3618" s="1"/>
      <c r="I3618" s="1"/>
      <c r="J3618" s="1"/>
      <c r="K3618" s="1"/>
    </row>
    <row r="3619" spans="1:11">
      <c r="A3619" s="9">
        <f t="shared" si="177"/>
        <v>3588.6942000000004</v>
      </c>
      <c r="B3619" s="1">
        <v>59.811570000000003</v>
      </c>
      <c r="C3619" s="1">
        <v>0</v>
      </c>
      <c r="D3619" s="1">
        <v>0</v>
      </c>
      <c r="E3619" s="86">
        <f t="shared" si="179"/>
        <v>45.814852184386311</v>
      </c>
      <c r="F3619" s="9">
        <f t="shared" si="178"/>
        <v>4405803.857483211</v>
      </c>
      <c r="G3619" s="1"/>
      <c r="H3619" s="1"/>
      <c r="I3619" s="1"/>
      <c r="J3619" s="1"/>
      <c r="K3619" s="1"/>
    </row>
    <row r="3620" spans="1:11">
      <c r="A3620" s="9">
        <f t="shared" si="177"/>
        <v>3589.6943999999999</v>
      </c>
      <c r="B3620" s="1">
        <v>59.828240000000001</v>
      </c>
      <c r="C3620" s="1">
        <v>0</v>
      </c>
      <c r="D3620" s="1">
        <v>0</v>
      </c>
      <c r="E3620" s="86">
        <f t="shared" si="179"/>
        <v>42.570632785587364</v>
      </c>
      <c r="F3620" s="9">
        <f t="shared" si="178"/>
        <v>3284281.8703384371</v>
      </c>
      <c r="G3620" s="1"/>
      <c r="H3620" s="1"/>
      <c r="I3620" s="1"/>
      <c r="J3620" s="1"/>
      <c r="K3620" s="1"/>
    </row>
    <row r="3621" spans="1:11">
      <c r="A3621" s="9">
        <f t="shared" ref="A3621:A3641" si="180">B3621*60</f>
        <v>3590.694</v>
      </c>
      <c r="B3621" s="1">
        <v>59.844900000000003</v>
      </c>
      <c r="C3621" s="1">
        <v>0</v>
      </c>
      <c r="D3621" s="1">
        <v>0</v>
      </c>
      <c r="E3621" s="86">
        <f t="shared" si="179"/>
        <v>39.295968725157564</v>
      </c>
      <c r="F3621" s="9">
        <f t="shared" ref="F3621:F3641" si="181">E3621^4</f>
        <v>2384470.7420376674</v>
      </c>
      <c r="G3621" s="1"/>
      <c r="H3621" s="1"/>
      <c r="I3621" s="1"/>
      <c r="J3621" s="1"/>
      <c r="K3621" s="1"/>
    </row>
    <row r="3622" spans="1:11">
      <c r="A3622" s="9">
        <f t="shared" si="180"/>
        <v>3591.6941999999999</v>
      </c>
      <c r="B3622" s="1">
        <v>59.86157</v>
      </c>
      <c r="C3622" s="1">
        <v>0</v>
      </c>
      <c r="D3622" s="1">
        <v>0</v>
      </c>
      <c r="E3622" s="86">
        <f t="shared" si="179"/>
        <v>36.273201900145445</v>
      </c>
      <c r="F3622" s="9">
        <f t="shared" si="181"/>
        <v>1731185.3684007241</v>
      </c>
      <c r="G3622" s="1"/>
      <c r="H3622" s="1"/>
      <c r="I3622" s="1"/>
      <c r="J3622" s="1"/>
      <c r="K3622" s="1"/>
    </row>
    <row r="3623" spans="1:11">
      <c r="A3623" s="9">
        <f t="shared" si="180"/>
        <v>3609.8820000000001</v>
      </c>
      <c r="B3623" s="1">
        <v>60.164700000000003</v>
      </c>
      <c r="C3623" s="1">
        <v>7.2240000000000002</v>
      </c>
      <c r="D3623" s="1">
        <v>0</v>
      </c>
      <c r="E3623" s="86">
        <f t="shared" si="179"/>
        <v>33.482955600134254</v>
      </c>
      <c r="F3623" s="9">
        <f t="shared" si="181"/>
        <v>1256883.8555777951</v>
      </c>
      <c r="G3623" s="1"/>
      <c r="H3623" s="1"/>
      <c r="I3623" s="1"/>
      <c r="J3623" s="1"/>
      <c r="K3623" s="1"/>
    </row>
    <row r="3624" spans="1:11">
      <c r="A3624" s="9">
        <f t="shared" si="180"/>
        <v>3610.8822</v>
      </c>
      <c r="B3624" s="1">
        <v>60.181370000000001</v>
      </c>
      <c r="C3624" s="1">
        <v>11.734</v>
      </c>
      <c r="D3624" s="1">
        <v>0</v>
      </c>
      <c r="E3624" s="86">
        <f t="shared" si="179"/>
        <v>30.907343630893159</v>
      </c>
      <c r="F3624" s="9">
        <f t="shared" si="181"/>
        <v>912529.10014569387</v>
      </c>
      <c r="G3624" s="1"/>
      <c r="H3624" s="1"/>
      <c r="I3624" s="1"/>
      <c r="J3624" s="1"/>
      <c r="K3624" s="1"/>
    </row>
    <row r="3625" spans="1:11">
      <c r="A3625" s="9">
        <f t="shared" si="180"/>
        <v>3611.8824</v>
      </c>
      <c r="B3625" s="1">
        <v>60.198039999999999</v>
      </c>
      <c r="C3625" s="1">
        <v>11.487</v>
      </c>
      <c r="D3625" s="1">
        <v>0</v>
      </c>
      <c r="E3625" s="86">
        <f t="shared" si="179"/>
        <v>28.529855659285992</v>
      </c>
      <c r="F3625" s="9">
        <f t="shared" si="181"/>
        <v>662518.93913452281</v>
      </c>
      <c r="G3625" s="1"/>
      <c r="H3625" s="1"/>
      <c r="I3625" s="1"/>
      <c r="J3625" s="1"/>
      <c r="K3625" s="1"/>
    </row>
    <row r="3626" spans="1:11">
      <c r="A3626" s="9">
        <f t="shared" si="180"/>
        <v>3612.8820000000001</v>
      </c>
      <c r="B3626" s="1">
        <v>60.214700000000001</v>
      </c>
      <c r="C3626" s="1">
        <v>11.148</v>
      </c>
      <c r="D3626" s="1">
        <v>0</v>
      </c>
      <c r="E3626" s="86">
        <f t="shared" si="179"/>
        <v>26.335251377802454</v>
      </c>
      <c r="F3626" s="9">
        <f t="shared" si="181"/>
        <v>481005.3122052261</v>
      </c>
      <c r="G3626" s="1"/>
      <c r="H3626" s="1"/>
      <c r="I3626" s="1"/>
      <c r="J3626" s="1"/>
      <c r="K3626" s="1"/>
    </row>
    <row r="3627" spans="1:11">
      <c r="A3627" s="9">
        <f t="shared" si="180"/>
        <v>3613.8822</v>
      </c>
      <c r="B3627" s="1">
        <v>60.231369999999998</v>
      </c>
      <c r="C3627" s="1">
        <v>10.813000000000001</v>
      </c>
      <c r="D3627" s="1">
        <v>0</v>
      </c>
      <c r="E3627" s="86">
        <f t="shared" si="179"/>
        <v>24.309462810279189</v>
      </c>
      <c r="F3627" s="9">
        <f t="shared" si="181"/>
        <v>349221.88137276605</v>
      </c>
      <c r="G3627" s="1"/>
      <c r="H3627" s="1"/>
      <c r="I3627" s="1"/>
      <c r="J3627" s="1"/>
      <c r="K3627" s="1"/>
    </row>
    <row r="3628" spans="1:11">
      <c r="A3628" s="9">
        <f t="shared" si="180"/>
        <v>3614.8824000000004</v>
      </c>
      <c r="B3628" s="1">
        <v>60.248040000000003</v>
      </c>
      <c r="C3628" s="1">
        <v>10.565</v>
      </c>
      <c r="D3628" s="1">
        <v>0</v>
      </c>
      <c r="E3628" s="86">
        <f t="shared" si="179"/>
        <v>22.439504132565407</v>
      </c>
      <c r="F3628" s="9">
        <f t="shared" si="181"/>
        <v>253543.81611798183</v>
      </c>
      <c r="G3628" s="1"/>
      <c r="H3628" s="1"/>
      <c r="I3628" s="1"/>
      <c r="J3628" s="1"/>
      <c r="K3628" s="1"/>
    </row>
    <row r="3629" spans="1:11">
      <c r="A3629" s="9">
        <f t="shared" si="180"/>
        <v>3615.8825999999999</v>
      </c>
      <c r="B3629" s="1">
        <v>60.264710000000001</v>
      </c>
      <c r="C3629" s="1">
        <v>10.61</v>
      </c>
      <c r="D3629" s="1">
        <v>0</v>
      </c>
      <c r="E3629" s="86">
        <f t="shared" si="179"/>
        <v>20.713388430060377</v>
      </c>
      <c r="F3629" s="9">
        <f t="shared" si="181"/>
        <v>184079.14887512592</v>
      </c>
      <c r="G3629" s="1"/>
      <c r="H3629" s="1"/>
      <c r="I3629" s="1"/>
      <c r="J3629" s="1"/>
      <c r="K3629" s="1"/>
    </row>
    <row r="3630" spans="1:11">
      <c r="A3630" s="9">
        <f t="shared" si="180"/>
        <v>3616.8822</v>
      </c>
      <c r="B3630" s="1">
        <v>60.281370000000003</v>
      </c>
      <c r="C3630" s="1">
        <v>10.61</v>
      </c>
      <c r="D3630" s="1">
        <v>0</v>
      </c>
      <c r="E3630" s="86">
        <f t="shared" si="179"/>
        <v>19.120050858517271</v>
      </c>
      <c r="F3630" s="9">
        <f t="shared" si="181"/>
        <v>133646.06390093523</v>
      </c>
      <c r="G3630" s="1"/>
      <c r="H3630" s="1"/>
      <c r="I3630" s="1"/>
      <c r="J3630" s="1"/>
      <c r="K3630" s="1"/>
    </row>
    <row r="3631" spans="1:11">
      <c r="A3631" s="9">
        <f t="shared" si="180"/>
        <v>3617.8824</v>
      </c>
      <c r="B3631" s="1">
        <v>60.29804</v>
      </c>
      <c r="C3631" s="1">
        <v>0</v>
      </c>
      <c r="D3631" s="1">
        <v>0</v>
      </c>
      <c r="E3631" s="86">
        <f t="shared" si="179"/>
        <v>17.649277715554405</v>
      </c>
      <c r="F3631" s="9">
        <f t="shared" si="181"/>
        <v>97030.383426693516</v>
      </c>
      <c r="G3631" s="1"/>
      <c r="H3631" s="1"/>
      <c r="I3631" s="1"/>
      <c r="J3631" s="1"/>
      <c r="K3631" s="1"/>
    </row>
    <row r="3632" spans="1:11">
      <c r="A3632" s="9">
        <f t="shared" si="180"/>
        <v>3618.8820000000001</v>
      </c>
      <c r="B3632" s="1">
        <v>60.314700000000002</v>
      </c>
      <c r="C3632" s="1">
        <v>0</v>
      </c>
      <c r="D3632" s="1">
        <v>0</v>
      </c>
      <c r="E3632" s="86">
        <f t="shared" si="179"/>
        <v>16.291640968204067</v>
      </c>
      <c r="F3632" s="9">
        <f t="shared" si="181"/>
        <v>70446.48404243261</v>
      </c>
      <c r="G3632" s="1"/>
      <c r="H3632" s="1"/>
      <c r="I3632" s="1"/>
      <c r="J3632" s="1"/>
      <c r="K3632" s="1"/>
    </row>
    <row r="3633" spans="1:11">
      <c r="A3633" s="9">
        <f t="shared" si="180"/>
        <v>3619.8822</v>
      </c>
      <c r="B3633" s="1">
        <v>60.33137</v>
      </c>
      <c r="C3633" s="1">
        <v>0</v>
      </c>
      <c r="D3633" s="1">
        <v>0</v>
      </c>
      <c r="E3633" s="86">
        <f t="shared" si="179"/>
        <v>15.038437816803754</v>
      </c>
      <c r="F3633" s="9">
        <f t="shared" si="181"/>
        <v>51145.908515243944</v>
      </c>
      <c r="G3633" s="1"/>
      <c r="H3633" s="1"/>
      <c r="I3633" s="1"/>
      <c r="J3633" s="1"/>
      <c r="K3633" s="1"/>
    </row>
    <row r="3634" spans="1:11">
      <c r="A3634" s="9">
        <f t="shared" si="180"/>
        <v>3620.8824</v>
      </c>
      <c r="B3634" s="1">
        <v>60.348039999999997</v>
      </c>
      <c r="C3634" s="1">
        <v>0</v>
      </c>
      <c r="D3634" s="1">
        <v>0</v>
      </c>
      <c r="E3634" s="86">
        <f t="shared" si="179"/>
        <v>13.881634907818849</v>
      </c>
      <c r="F3634" s="9">
        <f t="shared" si="181"/>
        <v>37133.208185010968</v>
      </c>
      <c r="G3634" s="1"/>
      <c r="H3634" s="1"/>
      <c r="I3634" s="1"/>
      <c r="J3634" s="1"/>
      <c r="K3634" s="1"/>
    </row>
    <row r="3635" spans="1:11">
      <c r="A3635" s="9">
        <f t="shared" si="180"/>
        <v>3621.8820000000001</v>
      </c>
      <c r="B3635" s="1">
        <v>60.364699999999999</v>
      </c>
      <c r="C3635" s="1">
        <v>0</v>
      </c>
      <c r="D3635" s="1">
        <v>0</v>
      </c>
      <c r="E3635" s="86">
        <f t="shared" si="179"/>
        <v>12.81381683798663</v>
      </c>
      <c r="F3635" s="9">
        <f t="shared" si="181"/>
        <v>26959.637440019163</v>
      </c>
      <c r="G3635" s="1"/>
      <c r="H3635" s="1"/>
      <c r="I3635" s="1"/>
      <c r="J3635" s="1"/>
      <c r="K3635" s="1"/>
    </row>
    <row r="3636" spans="1:11">
      <c r="A3636" s="9">
        <f t="shared" si="180"/>
        <v>3622.8822</v>
      </c>
      <c r="B3636" s="1">
        <v>60.381369999999997</v>
      </c>
      <c r="C3636" s="1">
        <v>0</v>
      </c>
      <c r="D3636" s="1">
        <v>0</v>
      </c>
      <c r="E3636" s="86">
        <f t="shared" si="179"/>
        <v>11.828138619679967</v>
      </c>
      <c r="F3636" s="9">
        <f t="shared" si="181"/>
        <v>19573.370748791625</v>
      </c>
      <c r="G3636" s="1"/>
      <c r="H3636" s="1"/>
      <c r="I3636" s="1"/>
      <c r="J3636" s="1"/>
      <c r="K3636" s="1"/>
    </row>
    <row r="3637" spans="1:11">
      <c r="A3637" s="9">
        <f t="shared" si="180"/>
        <v>3623.8824</v>
      </c>
      <c r="B3637" s="1">
        <v>60.398040000000002</v>
      </c>
      <c r="C3637" s="1">
        <v>0</v>
      </c>
      <c r="D3637" s="1">
        <v>0</v>
      </c>
      <c r="E3637" s="86">
        <f t="shared" si="179"/>
        <v>10.918281802781507</v>
      </c>
      <c r="F3637" s="9">
        <f t="shared" si="181"/>
        <v>14210.75648075848</v>
      </c>
      <c r="G3637" s="1"/>
      <c r="H3637" s="1"/>
      <c r="I3637" s="1"/>
      <c r="J3637" s="1"/>
      <c r="K3637" s="1"/>
    </row>
    <row r="3638" spans="1:11">
      <c r="A3638" s="9">
        <f t="shared" si="180"/>
        <v>3624.8825999999999</v>
      </c>
      <c r="B3638" s="1">
        <v>60.414709999999999</v>
      </c>
      <c r="C3638" s="1">
        <v>0</v>
      </c>
      <c r="D3638" s="1">
        <v>0</v>
      </c>
      <c r="E3638" s="86">
        <f t="shared" si="179"/>
        <v>10.078413971798314</v>
      </c>
      <c r="F3638" s="9">
        <f t="shared" si="181"/>
        <v>10317.364461503723</v>
      </c>
      <c r="G3638" s="1"/>
      <c r="H3638" s="1"/>
      <c r="I3638" s="1"/>
      <c r="J3638" s="1"/>
      <c r="K3638" s="1"/>
    </row>
    <row r="3639" spans="1:11">
      <c r="A3639" s="9">
        <f t="shared" si="180"/>
        <v>3625.8822</v>
      </c>
      <c r="B3639" s="1">
        <v>60.431370000000001</v>
      </c>
      <c r="C3639" s="1">
        <v>0</v>
      </c>
      <c r="D3639" s="1">
        <v>0</v>
      </c>
      <c r="E3639" s="86">
        <f t="shared" si="179"/>
        <v>9.3031513585830599</v>
      </c>
      <c r="F3639" s="9">
        <f t="shared" si="181"/>
        <v>7490.6645241322522</v>
      </c>
      <c r="G3639" s="1"/>
      <c r="H3639" s="1"/>
      <c r="I3639" s="1"/>
      <c r="J3639" s="1"/>
      <c r="K3639" s="1"/>
    </row>
    <row r="3640" spans="1:11">
      <c r="A3640" s="9">
        <f t="shared" si="180"/>
        <v>3626.8824</v>
      </c>
      <c r="B3640" s="1">
        <v>60.448039999999999</v>
      </c>
      <c r="C3640" s="1">
        <v>0</v>
      </c>
      <c r="D3640" s="1">
        <v>0</v>
      </c>
      <c r="E3640" s="86">
        <f t="shared" si="179"/>
        <v>8.5875243309997469</v>
      </c>
      <c r="F3640" s="9">
        <f t="shared" si="181"/>
        <v>5438.4097045763929</v>
      </c>
      <c r="G3640" s="1"/>
      <c r="H3640" s="1"/>
      <c r="I3640" s="1"/>
      <c r="J3640" s="1"/>
      <c r="K3640" s="1"/>
    </row>
    <row r="3641" spans="1:11">
      <c r="A3641" s="9">
        <f t="shared" si="180"/>
        <v>3627.8825999999999</v>
      </c>
      <c r="B3641" s="1">
        <v>60.464709999999997</v>
      </c>
      <c r="C3641" s="1">
        <v>0</v>
      </c>
      <c r="D3641" s="1">
        <v>0</v>
      </c>
      <c r="E3641" s="86">
        <f t="shared" si="179"/>
        <v>7.9269455363074588</v>
      </c>
      <c r="F3641" s="9">
        <f t="shared" si="181"/>
        <v>3948.4214010047294</v>
      </c>
      <c r="G3641" s="1"/>
      <c r="H3641" s="1"/>
      <c r="I3641" s="1"/>
      <c r="J3641" s="1"/>
      <c r="K3641" s="1"/>
    </row>
    <row r="3642" spans="1:11">
      <c r="G3642" s="1"/>
      <c r="H3642" s="1"/>
    </row>
    <row r="3643" spans="1:11">
      <c r="A3643">
        <f>3615-10</f>
        <v>3605</v>
      </c>
      <c r="G3643" s="1"/>
      <c r="H3643" s="1"/>
    </row>
    <row r="3644" spans="1:11">
      <c r="G3644" s="1"/>
      <c r="H3644" s="1"/>
    </row>
  </sheetData>
  <pageMargins left="0.7" right="0.7" top="0.75" bottom="0.75" header="0.3" footer="0.3"/>
  <pageSetup orientation="portrait" horizontalDpi="300" verticalDpi="300" r:id="rId1"/>
  <drawing r:id="rId2"/>
  <legacyDrawing r:id="rId3"/>
  <oleObjects>
    <oleObject progId="Equation.3" shapeId="11267" r:id="rId4"/>
  </oleObjects>
</worksheet>
</file>

<file path=xl/worksheets/sheet7.xml><?xml version="1.0" encoding="utf-8"?>
<worksheet xmlns="http://schemas.openxmlformats.org/spreadsheetml/2006/main" xmlns:r="http://schemas.openxmlformats.org/officeDocument/2006/relationships">
  <dimension ref="A1:AN202"/>
  <sheetViews>
    <sheetView workbookViewId="0"/>
  </sheetViews>
  <sheetFormatPr defaultColWidth="11" defaultRowHeight="14.25"/>
  <cols>
    <col min="1" max="1" width="11" style="71"/>
    <col min="2" max="2" width="16.625" style="71" bestFit="1" customWidth="1"/>
    <col min="3" max="3" width="16.25" style="71" customWidth="1"/>
    <col min="4" max="8" width="11" style="71"/>
    <col min="9" max="10" width="12.5" style="71" customWidth="1"/>
    <col min="11" max="11" width="11" style="71"/>
    <col min="12" max="12" width="10.375" style="71" customWidth="1"/>
    <col min="13" max="23" width="11" style="71"/>
    <col min="24" max="24" width="3.25" style="142" customWidth="1"/>
    <col min="25" max="31" width="11" style="71"/>
    <col min="32" max="32" width="12.5" style="71" customWidth="1"/>
    <col min="33" max="34" width="17" style="71" bestFit="1" customWidth="1"/>
    <col min="35" max="35" width="11" style="71"/>
    <col min="36" max="36" width="3.375" style="71" customWidth="1"/>
    <col min="37" max="16384" width="11" style="71"/>
  </cols>
  <sheetData>
    <row r="1" spans="1:1" ht="15">
      <c r="A1" s="70" t="s">
        <v>150</v>
      </c>
    </row>
    <row r="2" spans="1:1" ht="15">
      <c r="A2" s="70"/>
    </row>
    <row r="3" spans="1:1" ht="15">
      <c r="A3" s="70"/>
    </row>
    <row r="4" spans="1:1" ht="15">
      <c r="A4" s="70"/>
    </row>
    <row r="5" spans="1:1" ht="15">
      <c r="A5" s="70"/>
    </row>
    <row r="6" spans="1:1" ht="15">
      <c r="A6" s="70"/>
    </row>
    <row r="7" spans="1:1" ht="15">
      <c r="A7" s="70"/>
    </row>
    <row r="8" spans="1:1" ht="15">
      <c r="A8" s="70"/>
    </row>
    <row r="9" spans="1:1" ht="15">
      <c r="A9" s="70"/>
    </row>
    <row r="10" spans="1:1" ht="15">
      <c r="A10" s="70"/>
    </row>
    <row r="11" spans="1:1" ht="15">
      <c r="A11" s="70"/>
    </row>
    <row r="12" spans="1:1" ht="15">
      <c r="A12" s="70"/>
    </row>
    <row r="13" spans="1:1" ht="15">
      <c r="A13" s="70"/>
    </row>
    <row r="14" spans="1:1" ht="15">
      <c r="A14" s="70"/>
    </row>
    <row r="15" spans="1:1" ht="15">
      <c r="A15" s="70"/>
    </row>
    <row r="16" spans="1:1" ht="15">
      <c r="A16" s="70"/>
    </row>
    <row r="17" spans="1:25" ht="15">
      <c r="A17" s="70"/>
    </row>
    <row r="18" spans="1:25" ht="15">
      <c r="A18" s="70"/>
    </row>
    <row r="19" spans="1:25" ht="15">
      <c r="A19" s="70"/>
    </row>
    <row r="20" spans="1:25" ht="15">
      <c r="A20" s="70"/>
    </row>
    <row r="21" spans="1:25" ht="15">
      <c r="A21" s="70"/>
    </row>
    <row r="22" spans="1:25" ht="15">
      <c r="A22" s="70"/>
    </row>
    <row r="23" spans="1:25" ht="15">
      <c r="A23" s="70"/>
    </row>
    <row r="24" spans="1:25" ht="15">
      <c r="A24" s="70"/>
    </row>
    <row r="25" spans="1:25" ht="15">
      <c r="A25" s="70"/>
    </row>
    <row r="26" spans="1:25" ht="15">
      <c r="A26" s="70"/>
    </row>
    <row r="27" spans="1:25" ht="15">
      <c r="A27" s="70"/>
    </row>
    <row r="28" spans="1:25" ht="15">
      <c r="A28" s="70"/>
    </row>
    <row r="29" spans="1:25" ht="15">
      <c r="A29" s="70"/>
    </row>
    <row r="30" spans="1:25" ht="15">
      <c r="A30" s="70"/>
    </row>
    <row r="31" spans="1:25" ht="15">
      <c r="A31" s="70"/>
    </row>
    <row r="32" spans="1:25" ht="15">
      <c r="A32" s="70" t="s">
        <v>161</v>
      </c>
      <c r="Y32" s="70" t="s">
        <v>160</v>
      </c>
    </row>
    <row r="33" spans="1:40" ht="43.5" customHeight="1">
      <c r="E33" s="152" t="s">
        <v>24</v>
      </c>
      <c r="F33" s="152"/>
      <c r="G33" s="153" t="s">
        <v>25</v>
      </c>
      <c r="H33" s="153"/>
      <c r="I33" s="72" t="s">
        <v>23</v>
      </c>
      <c r="J33" s="72" t="s">
        <v>12</v>
      </c>
      <c r="K33" s="154" t="s">
        <v>44</v>
      </c>
      <c r="L33" s="154"/>
      <c r="M33" s="72"/>
      <c r="N33" s="72"/>
      <c r="O33" s="72"/>
      <c r="P33" s="72"/>
      <c r="AF33" s="72" t="s">
        <v>55</v>
      </c>
      <c r="AK33" s="113" t="s">
        <v>85</v>
      </c>
    </row>
    <row r="34" spans="1:40" ht="15" customHeight="1">
      <c r="A34" s="76" t="s">
        <v>45</v>
      </c>
      <c r="B34" s="76" t="s">
        <v>46</v>
      </c>
      <c r="C34" s="76" t="s">
        <v>165</v>
      </c>
      <c r="D34" s="76" t="s">
        <v>19</v>
      </c>
      <c r="E34" s="75" t="s">
        <v>20</v>
      </c>
      <c r="F34" s="75" t="s">
        <v>47</v>
      </c>
      <c r="G34" s="75" t="s">
        <v>21</v>
      </c>
      <c r="H34" s="75" t="s">
        <v>48</v>
      </c>
      <c r="I34" s="75" t="s">
        <v>22</v>
      </c>
      <c r="J34" s="75"/>
      <c r="K34" s="133" t="s">
        <v>64</v>
      </c>
      <c r="L34" s="133" t="s">
        <v>65</v>
      </c>
      <c r="M34" s="132" t="s">
        <v>66</v>
      </c>
      <c r="N34" s="132"/>
      <c r="O34" s="75"/>
      <c r="P34" s="75"/>
      <c r="Y34" s="70" t="s">
        <v>162</v>
      </c>
      <c r="AF34" s="73" t="s">
        <v>56</v>
      </c>
      <c r="AG34" s="73" t="s">
        <v>170</v>
      </c>
      <c r="AH34" s="73" t="s">
        <v>172</v>
      </c>
      <c r="AI34" s="83" t="s">
        <v>171</v>
      </c>
      <c r="AJ34" s="83"/>
      <c r="AK34" s="83"/>
      <c r="AL34" s="84"/>
      <c r="AM34" s="83"/>
      <c r="AN34" s="83"/>
    </row>
    <row r="35" spans="1:40">
      <c r="A35" s="74"/>
      <c r="B35" s="84" t="s">
        <v>167</v>
      </c>
      <c r="C35" s="84" t="s">
        <v>8</v>
      </c>
      <c r="D35" s="74"/>
      <c r="E35" s="84" t="s">
        <v>166</v>
      </c>
      <c r="F35" s="84" t="s">
        <v>8</v>
      </c>
      <c r="G35" s="84" t="s">
        <v>166</v>
      </c>
      <c r="H35" s="84" t="s">
        <v>8</v>
      </c>
      <c r="I35" s="84" t="s">
        <v>8</v>
      </c>
      <c r="J35" s="74"/>
      <c r="K35" s="74"/>
      <c r="L35" s="74"/>
      <c r="M35" s="73"/>
      <c r="N35" s="75"/>
    </row>
    <row r="36" spans="1:40" ht="15.75">
      <c r="A36" s="76"/>
      <c r="B36" s="76"/>
      <c r="C36" s="76"/>
      <c r="D36" s="76"/>
      <c r="K36" s="112" t="s">
        <v>28</v>
      </c>
      <c r="L36" s="78">
        <v>261.92737210897678</v>
      </c>
      <c r="M36" s="143" t="s">
        <v>17</v>
      </c>
      <c r="O36" s="78"/>
      <c r="P36" s="78"/>
      <c r="AF36" s="78">
        <v>165</v>
      </c>
      <c r="AG36" s="82">
        <f>$L$37*EXP(-AF36/$L$39)</f>
        <v>1.8238811690341752E-3</v>
      </c>
      <c r="AH36" s="82">
        <f>$L$38*EXP(-AF36/$L$40)</f>
        <v>1.0093553378123262E-4</v>
      </c>
      <c r="AI36" s="82">
        <f>AG36-AH36</f>
        <v>1.7229456352529425E-3</v>
      </c>
      <c r="AJ36" s="82"/>
      <c r="AK36" s="118">
        <f>-AF36</f>
        <v>-165</v>
      </c>
      <c r="AL36" s="114" t="s">
        <v>19</v>
      </c>
      <c r="AM36" s="114" t="s">
        <v>125</v>
      </c>
      <c r="AN36" s="78"/>
    </row>
    <row r="37" spans="1:40" ht="18.75">
      <c r="A37" s="79">
        <v>38015</v>
      </c>
      <c r="B37" s="80">
        <v>0</v>
      </c>
      <c r="C37" s="76"/>
      <c r="D37" s="80">
        <v>0</v>
      </c>
      <c r="E37" s="78">
        <v>0</v>
      </c>
      <c r="F37" s="78">
        <f t="shared" ref="F37:F68" si="0">$L$37*E37</f>
        <v>0</v>
      </c>
      <c r="G37" s="78">
        <v>0</v>
      </c>
      <c r="H37" s="78">
        <f t="shared" ref="H37:H68" si="1">$L$38*G37</f>
        <v>0</v>
      </c>
      <c r="I37" s="78">
        <f t="shared" ref="I37:I68" si="2">$L$36+F37-H37</f>
        <v>261.92737210897678</v>
      </c>
      <c r="J37" s="78" t="str">
        <f>IF(ISBLANK(C37),"",I37-C37)</f>
        <v/>
      </c>
      <c r="K37" s="112" t="s">
        <v>29</v>
      </c>
      <c r="L37" s="81">
        <v>0.18258190690144069</v>
      </c>
      <c r="M37" s="144" t="s">
        <v>168</v>
      </c>
      <c r="N37" s="78"/>
      <c r="O37" s="81"/>
      <c r="P37" s="81"/>
      <c r="Y37" s="112" t="s">
        <v>41</v>
      </c>
      <c r="Z37" s="20">
        <f>$L$39*$L$40/($L$39-$L$40)*LN($L$38/$L$37)</f>
        <v>12.224707842077706</v>
      </c>
      <c r="AF37" s="78">
        <v>164</v>
      </c>
      <c r="AG37" s="82">
        <f t="shared" ref="AG37:AG100" si="3">$L$37*EXP(-AF37/$L$39)</f>
        <v>1.8755150206322523E-3</v>
      </c>
      <c r="AH37" s="82">
        <f t="shared" ref="AH37:AH100" si="4">$L$38*EXP(-AF37/$L$40)</f>
        <v>1.0577804847379058E-4</v>
      </c>
      <c r="AI37" s="82">
        <f t="shared" ref="AI37:AI100" si="5">AG37-AH37</f>
        <v>1.7697369721584619E-3</v>
      </c>
      <c r="AJ37" s="82"/>
      <c r="AK37" s="118">
        <f>-AF37</f>
        <v>-164</v>
      </c>
      <c r="AL37" s="77">
        <v>0</v>
      </c>
      <c r="AM37" s="78">
        <v>0</v>
      </c>
      <c r="AN37" s="78"/>
    </row>
    <row r="38" spans="1:40" ht="18.75">
      <c r="A38" s="79">
        <v>38016</v>
      </c>
      <c r="B38" s="77">
        <v>46.46</v>
      </c>
      <c r="C38" s="77"/>
      <c r="D38" s="77">
        <v>1</v>
      </c>
      <c r="E38" s="78">
        <f t="shared" ref="E38:E69" si="6">(E37*EXP(-1/$L$39)+B38)</f>
        <v>46.46</v>
      </c>
      <c r="F38" s="78">
        <f t="shared" si="0"/>
        <v>8.4827553946409342</v>
      </c>
      <c r="G38" s="78">
        <f t="shared" ref="G38:G69" si="7">(G37*EXP(-1/$L$40)+B38)</f>
        <v>46.46</v>
      </c>
      <c r="H38" s="78">
        <f t="shared" si="1"/>
        <v>10.69338558046088</v>
      </c>
      <c r="I38" s="78">
        <f t="shared" si="2"/>
        <v>259.71674192315686</v>
      </c>
      <c r="J38" s="78" t="str">
        <f t="shared" ref="J38:J101" si="8">IF(ISBLANK(C38),"",I38-C38)</f>
        <v/>
      </c>
      <c r="K38" s="112" t="s">
        <v>30</v>
      </c>
      <c r="L38" s="81">
        <v>0.23016327121095306</v>
      </c>
      <c r="M38" s="145" t="s">
        <v>168</v>
      </c>
      <c r="N38" s="81"/>
      <c r="O38" s="81"/>
      <c r="P38" s="81"/>
      <c r="Y38" s="112" t="s">
        <v>42</v>
      </c>
      <c r="Z38" s="20">
        <f>$L$39*$L$40/($L$39-$L$40)*LN($L$38/$L$37*($L$39/$L$40))</f>
        <v>39.566018965827936</v>
      </c>
      <c r="AF38" s="78">
        <v>163</v>
      </c>
      <c r="AG38" s="82">
        <f t="shared" si="3"/>
        <v>1.9286106202192441E-3</v>
      </c>
      <c r="AH38" s="82">
        <f t="shared" si="4"/>
        <v>1.1085288916363758E-4</v>
      </c>
      <c r="AI38" s="82">
        <f t="shared" si="5"/>
        <v>1.8177577310556066E-3</v>
      </c>
      <c r="AJ38" s="82"/>
      <c r="AK38" s="118">
        <f>-AF38</f>
        <v>-163</v>
      </c>
      <c r="AL38" s="77">
        <v>-165</v>
      </c>
      <c r="AM38" s="78">
        <v>0</v>
      </c>
      <c r="AN38" s="78"/>
    </row>
    <row r="39" spans="1:40" ht="18.75">
      <c r="A39" s="79">
        <f>A38+1</f>
        <v>38017</v>
      </c>
      <c r="B39" s="77">
        <v>26.7</v>
      </c>
      <c r="C39" s="77"/>
      <c r="D39" s="77">
        <v>2</v>
      </c>
      <c r="E39" s="78">
        <f t="shared" si="6"/>
        <v>71.880933333587478</v>
      </c>
      <c r="F39" s="78">
        <f t="shared" si="0"/>
        <v>13.124157877901734</v>
      </c>
      <c r="G39" s="78">
        <f t="shared" si="7"/>
        <v>71.033063117892681</v>
      </c>
      <c r="H39" s="78">
        <f t="shared" si="1"/>
        <v>16.349202171348281</v>
      </c>
      <c r="I39" s="78">
        <f t="shared" si="2"/>
        <v>258.70232781553023</v>
      </c>
      <c r="J39" s="78" t="str">
        <f t="shared" si="8"/>
        <v/>
      </c>
      <c r="K39" s="112" t="s">
        <v>31</v>
      </c>
      <c r="L39" s="78">
        <v>35.821034441472136</v>
      </c>
      <c r="M39" s="145" t="s">
        <v>169</v>
      </c>
      <c r="N39" s="81"/>
      <c r="O39" s="78"/>
      <c r="P39" s="78"/>
      <c r="AF39" s="78">
        <v>162</v>
      </c>
      <c r="AG39" s="82">
        <f t="shared" si="3"/>
        <v>1.983209349700951E-3</v>
      </c>
      <c r="AH39" s="82">
        <f t="shared" si="4"/>
        <v>1.1617120199537913E-4</v>
      </c>
      <c r="AI39" s="82">
        <f t="shared" si="5"/>
        <v>1.8670381477055718E-3</v>
      </c>
      <c r="AJ39" s="82"/>
      <c r="AK39" s="118">
        <f t="shared" ref="AK39:AK102" si="9">-AF39</f>
        <v>-162</v>
      </c>
      <c r="AL39" s="77"/>
      <c r="AM39" s="78"/>
      <c r="AN39" s="78"/>
    </row>
    <row r="40" spans="1:40" ht="18.75">
      <c r="A40" s="79">
        <f t="shared" ref="A40:A103" si="10">A39+1</f>
        <v>38018</v>
      </c>
      <c r="B40" s="77">
        <v>177.37</v>
      </c>
      <c r="C40" s="77"/>
      <c r="D40" s="77">
        <v>3</v>
      </c>
      <c r="E40" s="78">
        <f t="shared" si="6"/>
        <v>247.27201586097422</v>
      </c>
      <c r="F40" s="78">
        <f t="shared" si="0"/>
        <v>45.147396179259964</v>
      </c>
      <c r="G40" s="78">
        <f t="shared" si="7"/>
        <v>245.1511724206369</v>
      </c>
      <c r="H40" s="78">
        <f t="shared" si="1"/>
        <v>56.424795785534165</v>
      </c>
      <c r="I40" s="78">
        <f t="shared" si="2"/>
        <v>250.64997250270255</v>
      </c>
      <c r="J40" s="78" t="str">
        <f t="shared" si="8"/>
        <v/>
      </c>
      <c r="K40" s="112" t="s">
        <v>32</v>
      </c>
      <c r="L40" s="78">
        <v>21.339714582978822</v>
      </c>
      <c r="M40" s="144" t="s">
        <v>169</v>
      </c>
      <c r="N40" s="78"/>
      <c r="O40" s="78"/>
      <c r="P40" s="78"/>
      <c r="AF40" s="78">
        <v>161</v>
      </c>
      <c r="AG40" s="82">
        <f t="shared" si="3"/>
        <v>2.0393537624998435E-3</v>
      </c>
      <c r="AH40" s="82">
        <f t="shared" si="4"/>
        <v>1.2174466786453512E-4</v>
      </c>
      <c r="AI40" s="82">
        <f t="shared" si="5"/>
        <v>1.9176090946353083E-3</v>
      </c>
      <c r="AJ40" s="82"/>
      <c r="AK40" s="118">
        <f t="shared" si="9"/>
        <v>-161</v>
      </c>
      <c r="AL40" s="114" t="s">
        <v>171</v>
      </c>
      <c r="AM40" s="115" t="s">
        <v>123</v>
      </c>
      <c r="AN40" s="115" t="s">
        <v>124</v>
      </c>
    </row>
    <row r="41" spans="1:40">
      <c r="A41" s="79">
        <f t="shared" si="10"/>
        <v>38019</v>
      </c>
      <c r="B41" s="77">
        <v>0</v>
      </c>
      <c r="C41" s="77"/>
      <c r="D41" s="77">
        <v>4</v>
      </c>
      <c r="E41" s="78">
        <f t="shared" si="6"/>
        <v>240.46449556341935</v>
      </c>
      <c r="F41" s="78">
        <f t="shared" si="0"/>
        <v>43.904466142062127</v>
      </c>
      <c r="G41" s="78">
        <f t="shared" si="7"/>
        <v>233.9281618671865</v>
      </c>
      <c r="H41" s="78">
        <f t="shared" si="1"/>
        <v>53.841670963716979</v>
      </c>
      <c r="I41" s="78">
        <f t="shared" si="2"/>
        <v>251.99016728732192</v>
      </c>
      <c r="J41" s="78" t="str">
        <f t="shared" si="8"/>
        <v/>
      </c>
      <c r="M41" s="78"/>
      <c r="N41" s="78"/>
      <c r="O41" s="78"/>
      <c r="P41" s="78"/>
      <c r="AF41" s="78">
        <v>160</v>
      </c>
      <c r="AG41" s="82">
        <f t="shared" si="3"/>
        <v>2.0970876167205423E-3</v>
      </c>
      <c r="AH41" s="82">
        <f t="shared" si="4"/>
        <v>1.2758552807291712E-4</v>
      </c>
      <c r="AI41" s="82">
        <f t="shared" si="5"/>
        <v>1.9695020886476254E-3</v>
      </c>
      <c r="AJ41" s="82"/>
      <c r="AK41" s="118">
        <f t="shared" si="9"/>
        <v>-160</v>
      </c>
      <c r="AL41" s="77">
        <v>-0.06</v>
      </c>
      <c r="AM41" s="78">
        <v>-12</v>
      </c>
      <c r="AN41" s="78">
        <v>-40</v>
      </c>
    </row>
    <row r="42" spans="1:40" ht="15">
      <c r="A42" s="79">
        <f t="shared" si="10"/>
        <v>38020</v>
      </c>
      <c r="B42" s="77">
        <v>36.64</v>
      </c>
      <c r="C42" s="77"/>
      <c r="D42" s="77">
        <v>5</v>
      </c>
      <c r="E42" s="78">
        <f t="shared" si="6"/>
        <v>270.48438965014191</v>
      </c>
      <c r="F42" s="78">
        <f t="shared" si="0"/>
        <v>49.385555649395215</v>
      </c>
      <c r="G42" s="78">
        <f t="shared" si="7"/>
        <v>259.85894027358142</v>
      </c>
      <c r="H42" s="78">
        <f t="shared" si="1"/>
        <v>59.809983746779174</v>
      </c>
      <c r="I42" s="78">
        <f t="shared" si="2"/>
        <v>251.5029440115928</v>
      </c>
      <c r="J42" s="78" t="str">
        <f t="shared" si="8"/>
        <v/>
      </c>
      <c r="K42" s="85" t="s">
        <v>49</v>
      </c>
      <c r="P42" s="78"/>
      <c r="AF42" s="78">
        <v>159</v>
      </c>
      <c r="AG42" s="82">
        <f t="shared" si="3"/>
        <v>2.1564559092542351E-3</v>
      </c>
      <c r="AH42" s="82">
        <f t="shared" si="4"/>
        <v>1.3370661121485559E-4</v>
      </c>
      <c r="AI42" s="82">
        <f t="shared" si="5"/>
        <v>2.0227492980393795E-3</v>
      </c>
      <c r="AJ42" s="82"/>
      <c r="AK42" s="118">
        <f t="shared" si="9"/>
        <v>-159</v>
      </c>
      <c r="AL42" s="77">
        <v>0.03</v>
      </c>
      <c r="AM42" s="78">
        <v>-12</v>
      </c>
      <c r="AN42" s="78">
        <v>-40</v>
      </c>
    </row>
    <row r="43" spans="1:40" ht="15">
      <c r="A43" s="79">
        <f t="shared" si="10"/>
        <v>38021</v>
      </c>
      <c r="B43" s="77">
        <v>62.52</v>
      </c>
      <c r="C43" s="77"/>
      <c r="D43" s="77">
        <v>6</v>
      </c>
      <c r="E43" s="78">
        <f t="shared" si="6"/>
        <v>325.55782127764013</v>
      </c>
      <c r="F43" s="78">
        <f t="shared" si="0"/>
        <v>59.440967815549953</v>
      </c>
      <c r="G43" s="78">
        <f t="shared" si="7"/>
        <v>310.48260871496745</v>
      </c>
      <c r="H43" s="78">
        <f t="shared" si="1"/>
        <v>71.461692875947278</v>
      </c>
      <c r="I43" s="78">
        <f t="shared" si="2"/>
        <v>249.90664704857943</v>
      </c>
      <c r="J43" s="78" t="str">
        <f t="shared" si="8"/>
        <v/>
      </c>
      <c r="K43" s="76" t="s">
        <v>45</v>
      </c>
      <c r="L43" s="76" t="s">
        <v>19</v>
      </c>
      <c r="M43" s="76" t="s">
        <v>50</v>
      </c>
      <c r="N43" s="76" t="s">
        <v>22</v>
      </c>
      <c r="P43" s="78"/>
      <c r="AF43" s="78">
        <v>158</v>
      </c>
      <c r="AG43" s="82">
        <f t="shared" si="3"/>
        <v>2.2175049108485636E-3</v>
      </c>
      <c r="AH43" s="82">
        <f t="shared" si="4"/>
        <v>1.4012136135332923E-4</v>
      </c>
      <c r="AI43" s="82">
        <f t="shared" si="5"/>
        <v>2.0773835494952344E-3</v>
      </c>
      <c r="AJ43" s="82"/>
      <c r="AK43" s="118">
        <f t="shared" si="9"/>
        <v>-158</v>
      </c>
    </row>
    <row r="44" spans="1:40" ht="15">
      <c r="A44" s="79">
        <f t="shared" si="10"/>
        <v>38022</v>
      </c>
      <c r="B44" s="77">
        <v>52.46</v>
      </c>
      <c r="C44" s="77"/>
      <c r="D44" s="77">
        <v>7</v>
      </c>
      <c r="E44" s="78">
        <f t="shared" si="6"/>
        <v>369.05505422671217</v>
      </c>
      <c r="F44" s="78">
        <f t="shared" si="0"/>
        <v>67.382775552327701</v>
      </c>
      <c r="G44" s="78">
        <f t="shared" si="7"/>
        <v>348.72872770487783</v>
      </c>
      <c r="H44" s="78">
        <f t="shared" si="1"/>
        <v>80.264544733788398</v>
      </c>
      <c r="I44" s="78">
        <f t="shared" si="2"/>
        <v>249.04560292751609</v>
      </c>
      <c r="J44" s="78" t="str">
        <f t="shared" si="8"/>
        <v/>
      </c>
      <c r="K44" s="76"/>
      <c r="L44" s="76"/>
      <c r="M44" s="76" t="s">
        <v>8</v>
      </c>
      <c r="N44" s="76" t="s">
        <v>8</v>
      </c>
      <c r="P44" s="78"/>
      <c r="AF44" s="78">
        <v>157</v>
      </c>
      <c r="AG44" s="82">
        <f t="shared" si="3"/>
        <v>2.2802822021703406E-3</v>
      </c>
      <c r="AH44" s="82">
        <f t="shared" si="4"/>
        <v>1.4684386754788091E-4</v>
      </c>
      <c r="AI44" s="82">
        <f t="shared" si="5"/>
        <v>2.1334383346224596E-3</v>
      </c>
      <c r="AJ44" s="82"/>
      <c r="AK44" s="118">
        <f t="shared" si="9"/>
        <v>-157</v>
      </c>
    </row>
    <row r="45" spans="1:40">
      <c r="A45" s="79">
        <f t="shared" si="10"/>
        <v>38023</v>
      </c>
      <c r="B45" s="77">
        <v>41</v>
      </c>
      <c r="C45" s="77"/>
      <c r="D45" s="77">
        <v>8</v>
      </c>
      <c r="E45" s="78">
        <f t="shared" si="6"/>
        <v>399.89478694448121</v>
      </c>
      <c r="F45" s="78">
        <f t="shared" si="0"/>
        <v>73.013552760268723</v>
      </c>
      <c r="G45" s="78">
        <f t="shared" si="7"/>
        <v>373.76394094624959</v>
      </c>
      <c r="H45" s="78">
        <f t="shared" si="1"/>
        <v>86.026731308886284</v>
      </c>
      <c r="I45" s="78">
        <f t="shared" si="2"/>
        <v>248.91419356035925</v>
      </c>
      <c r="J45" s="78" t="str">
        <f t="shared" si="8"/>
        <v/>
      </c>
      <c r="K45" s="79">
        <v>38060</v>
      </c>
      <c r="L45" s="77">
        <v>45</v>
      </c>
      <c r="M45" s="77">
        <v>271</v>
      </c>
      <c r="N45" s="78">
        <v>273.07505090301606</v>
      </c>
      <c r="O45" s="78"/>
      <c r="P45" s="78"/>
      <c r="AF45" s="78">
        <v>156</v>
      </c>
      <c r="AG45" s="82">
        <f t="shared" si="3"/>
        <v>2.3448367108892128E-3</v>
      </c>
      <c r="AH45" s="82">
        <f t="shared" si="4"/>
        <v>1.5388889479917451E-4</v>
      </c>
      <c r="AI45" s="82">
        <f t="shared" si="5"/>
        <v>2.1909478160900384E-3</v>
      </c>
      <c r="AJ45" s="82"/>
      <c r="AK45" s="118">
        <f t="shared" si="9"/>
        <v>-156</v>
      </c>
      <c r="AL45" s="77"/>
      <c r="AM45" s="78"/>
      <c r="AN45" s="78"/>
    </row>
    <row r="46" spans="1:40">
      <c r="A46" s="79">
        <f t="shared" si="10"/>
        <v>38024</v>
      </c>
      <c r="B46" s="77"/>
      <c r="C46" s="77"/>
      <c r="D46" s="77">
        <v>9</v>
      </c>
      <c r="E46" s="78">
        <f t="shared" si="6"/>
        <v>388.88548664200982</v>
      </c>
      <c r="F46" s="78">
        <f t="shared" si="0"/>
        <v>71.003453717392887</v>
      </c>
      <c r="G46" s="78">
        <f t="shared" si="7"/>
        <v>356.65304315889784</v>
      </c>
      <c r="H46" s="78">
        <f t="shared" si="1"/>
        <v>82.088431100793159</v>
      </c>
      <c r="I46" s="78">
        <f t="shared" si="2"/>
        <v>250.84239472557647</v>
      </c>
      <c r="J46" s="78" t="str">
        <f t="shared" si="8"/>
        <v/>
      </c>
      <c r="K46" s="79">
        <v>38063</v>
      </c>
      <c r="L46" s="77">
        <v>48</v>
      </c>
      <c r="M46" s="77">
        <v>274</v>
      </c>
      <c r="N46" s="78">
        <v>274.94704923456629</v>
      </c>
      <c r="O46" s="78"/>
      <c r="P46" s="78"/>
      <c r="AF46" s="78">
        <v>155</v>
      </c>
      <c r="AG46" s="82">
        <f t="shared" si="3"/>
        <v>2.4112187498111291E-3</v>
      </c>
      <c r="AH46" s="82">
        <f t="shared" si="4"/>
        <v>1.6127191647815695E-4</v>
      </c>
      <c r="AI46" s="82">
        <f t="shared" si="5"/>
        <v>2.2499468333329721E-3</v>
      </c>
      <c r="AJ46" s="82"/>
      <c r="AK46" s="118">
        <f t="shared" si="9"/>
        <v>-155</v>
      </c>
      <c r="AL46" s="77"/>
      <c r="AM46" s="78"/>
      <c r="AN46" s="78"/>
    </row>
    <row r="47" spans="1:40">
      <c r="A47" s="79">
        <f t="shared" si="10"/>
        <v>38025</v>
      </c>
      <c r="B47" s="77">
        <v>29.98</v>
      </c>
      <c r="C47" s="77"/>
      <c r="D47" s="77">
        <v>10</v>
      </c>
      <c r="E47" s="78">
        <f t="shared" si="6"/>
        <v>408.15927779535883</v>
      </c>
      <c r="F47" s="78">
        <f t="shared" si="0"/>
        <v>74.522499259391481</v>
      </c>
      <c r="G47" s="78">
        <f t="shared" si="7"/>
        <v>370.30548156590442</v>
      </c>
      <c r="H47" s="78">
        <f t="shared" si="1"/>
        <v>85.230720984555845</v>
      </c>
      <c r="I47" s="78">
        <f t="shared" si="2"/>
        <v>251.2191503838124</v>
      </c>
      <c r="J47" s="78" t="str">
        <f t="shared" si="8"/>
        <v/>
      </c>
      <c r="K47" s="79">
        <v>38071</v>
      </c>
      <c r="L47" s="77">
        <v>56</v>
      </c>
      <c r="M47" s="77">
        <v>282</v>
      </c>
      <c r="N47" s="78">
        <v>279.51916266477053</v>
      </c>
      <c r="O47" s="78"/>
      <c r="P47" s="78"/>
      <c r="AF47" s="78">
        <v>154</v>
      </c>
      <c r="AG47" s="82">
        <f t="shared" si="3"/>
        <v>2.4794800560913963E-3</v>
      </c>
      <c r="AH47" s="82">
        <f t="shared" si="4"/>
        <v>1.6900914831105229E-4</v>
      </c>
      <c r="AI47" s="82">
        <f t="shared" si="5"/>
        <v>2.3104709077803442E-3</v>
      </c>
      <c r="AJ47" s="82"/>
      <c r="AK47" s="118">
        <f t="shared" si="9"/>
        <v>-154</v>
      </c>
      <c r="AL47" s="77"/>
      <c r="AM47" s="78"/>
      <c r="AN47" s="78"/>
    </row>
    <row r="48" spans="1:40">
      <c r="A48" s="79">
        <f t="shared" si="10"/>
        <v>38026</v>
      </c>
      <c r="B48" s="77"/>
      <c r="C48" s="77"/>
      <c r="D48" s="77">
        <v>11</v>
      </c>
      <c r="E48" s="78">
        <f t="shared" si="6"/>
        <v>396.92245199219371</v>
      </c>
      <c r="F48" s="78">
        <f t="shared" si="0"/>
        <v>72.470858176730275</v>
      </c>
      <c r="G48" s="78">
        <f t="shared" si="7"/>
        <v>353.35291190621786</v>
      </c>
      <c r="H48" s="78">
        <f t="shared" si="1"/>
        <v>81.32886209625083</v>
      </c>
      <c r="I48" s="78">
        <f t="shared" si="2"/>
        <v>253.06936818945627</v>
      </c>
      <c r="J48" s="78" t="str">
        <f t="shared" si="8"/>
        <v/>
      </c>
      <c r="K48" s="79">
        <v>38085</v>
      </c>
      <c r="L48" s="77">
        <v>70</v>
      </c>
      <c r="M48" s="77">
        <v>290</v>
      </c>
      <c r="N48" s="78">
        <v>289.54958631269017</v>
      </c>
      <c r="O48" s="78"/>
      <c r="P48" s="78"/>
      <c r="AF48" s="78">
        <v>153</v>
      </c>
      <c r="AG48" s="82">
        <f t="shared" si="3"/>
        <v>2.5496738315578154E-3</v>
      </c>
      <c r="AH48" s="82">
        <f t="shared" si="4"/>
        <v>1.7711758399483078E-4</v>
      </c>
      <c r="AI48" s="82">
        <f t="shared" si="5"/>
        <v>2.3725562475629845E-3</v>
      </c>
      <c r="AJ48" s="82"/>
      <c r="AK48" s="118">
        <f t="shared" si="9"/>
        <v>-153</v>
      </c>
      <c r="AL48" s="77"/>
      <c r="AM48" s="78"/>
      <c r="AN48" s="78"/>
    </row>
    <row r="49" spans="1:40">
      <c r="A49" s="79">
        <f t="shared" si="10"/>
        <v>38027</v>
      </c>
      <c r="B49" s="77">
        <v>38.17</v>
      </c>
      <c r="C49" s="77"/>
      <c r="D49" s="77">
        <v>12</v>
      </c>
      <c r="E49" s="78">
        <f t="shared" si="6"/>
        <v>424.16498153386533</v>
      </c>
      <c r="F49" s="78">
        <f t="shared" si="0"/>
        <v>77.444851169267508</v>
      </c>
      <c r="G49" s="78">
        <f t="shared" si="7"/>
        <v>375.34643018574099</v>
      </c>
      <c r="H49" s="78">
        <f t="shared" si="1"/>
        <v>86.390962208903758</v>
      </c>
      <c r="I49" s="78">
        <f t="shared" si="2"/>
        <v>252.98126106934052</v>
      </c>
      <c r="J49" s="78" t="str">
        <f t="shared" si="8"/>
        <v/>
      </c>
      <c r="K49" s="79">
        <v>38092</v>
      </c>
      <c r="L49" s="77">
        <v>77</v>
      </c>
      <c r="M49" s="77">
        <v>292</v>
      </c>
      <c r="N49" s="78">
        <v>291.7963120433306</v>
      </c>
      <c r="O49" s="78"/>
      <c r="P49" s="78"/>
      <c r="AF49" s="78">
        <v>152</v>
      </c>
      <c r="AG49" s="82">
        <f t="shared" si="3"/>
        <v>2.6218547841753981E-3</v>
      </c>
      <c r="AH49" s="82">
        <f t="shared" si="4"/>
        <v>1.8561503252137546E-4</v>
      </c>
      <c r="AI49" s="82">
        <f t="shared" si="5"/>
        <v>2.4362397516540226E-3</v>
      </c>
      <c r="AJ49" s="82"/>
      <c r="AK49" s="118">
        <f t="shared" si="9"/>
        <v>-152</v>
      </c>
      <c r="AL49" s="77"/>
      <c r="AM49" s="78"/>
      <c r="AN49" s="78"/>
    </row>
    <row r="50" spans="1:40">
      <c r="A50" s="79">
        <f t="shared" si="10"/>
        <v>38028</v>
      </c>
      <c r="B50" s="77">
        <v>75.23</v>
      </c>
      <c r="C50" s="77"/>
      <c r="D50" s="77">
        <v>13</v>
      </c>
      <c r="E50" s="78">
        <f t="shared" si="6"/>
        <v>487.71751082918502</v>
      </c>
      <c r="F50" s="78">
        <f t="shared" si="0"/>
        <v>89.048393156416651</v>
      </c>
      <c r="G50" s="78">
        <f t="shared" si="7"/>
        <v>433.39308610633128</v>
      </c>
      <c r="H50" s="78">
        <f t="shared" si="1"/>
        <v>99.751170418443465</v>
      </c>
      <c r="I50" s="78">
        <f t="shared" si="2"/>
        <v>251.22459484694997</v>
      </c>
      <c r="J50" s="78" t="str">
        <f t="shared" si="8"/>
        <v/>
      </c>
      <c r="K50" s="79">
        <v>38098</v>
      </c>
      <c r="L50" s="77">
        <v>83</v>
      </c>
      <c r="M50" s="77">
        <v>296</v>
      </c>
      <c r="N50" s="78">
        <v>295.41297838859373</v>
      </c>
      <c r="O50" s="78"/>
      <c r="P50" s="78"/>
      <c r="AF50" s="78">
        <v>151</v>
      </c>
      <c r="AG50" s="82">
        <f t="shared" si="3"/>
        <v>2.6960791706849168E-3</v>
      </c>
      <c r="AH50" s="82">
        <f t="shared" si="4"/>
        <v>1.9452015729232614E-4</v>
      </c>
      <c r="AI50" s="82">
        <f t="shared" si="5"/>
        <v>2.5015590133925908E-3</v>
      </c>
      <c r="AJ50" s="82"/>
      <c r="AK50" s="118">
        <f t="shared" si="9"/>
        <v>-151</v>
      </c>
      <c r="AL50" s="77"/>
      <c r="AM50" s="78"/>
      <c r="AN50" s="78"/>
    </row>
    <row r="51" spans="1:40">
      <c r="A51" s="79">
        <f t="shared" si="10"/>
        <v>38029</v>
      </c>
      <c r="B51" s="77">
        <v>35.729999999999997</v>
      </c>
      <c r="C51" s="77"/>
      <c r="D51" s="77">
        <v>14</v>
      </c>
      <c r="E51" s="78">
        <f t="shared" si="6"/>
        <v>510.02040771409042</v>
      </c>
      <c r="F51" s="78">
        <f t="shared" si="0"/>
        <v>93.120498599088876</v>
      </c>
      <c r="G51" s="78">
        <f t="shared" si="7"/>
        <v>449.28236851507273</v>
      </c>
      <c r="H51" s="78">
        <f t="shared" si="1"/>
        <v>103.40829963483405</v>
      </c>
      <c r="I51" s="78">
        <f t="shared" si="2"/>
        <v>251.63957107323159</v>
      </c>
      <c r="J51" s="78" t="str">
        <f t="shared" si="8"/>
        <v/>
      </c>
      <c r="K51" s="79">
        <v>38120</v>
      </c>
      <c r="L51" s="77">
        <v>105</v>
      </c>
      <c r="M51" s="77">
        <v>299</v>
      </c>
      <c r="N51" s="78">
        <v>298.70357619181766</v>
      </c>
      <c r="O51" s="78"/>
      <c r="P51" s="78"/>
      <c r="AF51" s="78">
        <v>150</v>
      </c>
      <c r="AG51" s="82">
        <f t="shared" si="3"/>
        <v>2.7724048404485502E-3</v>
      </c>
      <c r="AH51" s="82">
        <f t="shared" si="4"/>
        <v>2.0385251711050857E-4</v>
      </c>
      <c r="AI51" s="82">
        <f t="shared" si="5"/>
        <v>2.5685523233380417E-3</v>
      </c>
      <c r="AJ51" s="82"/>
      <c r="AK51" s="118">
        <f t="shared" si="9"/>
        <v>-150</v>
      </c>
      <c r="AL51" s="77"/>
      <c r="AM51" s="78"/>
      <c r="AN51" s="78"/>
    </row>
    <row r="52" spans="1:40">
      <c r="A52" s="79">
        <f t="shared" si="10"/>
        <v>38030</v>
      </c>
      <c r="B52" s="77"/>
      <c r="C52" s="77"/>
      <c r="D52" s="77">
        <v>15</v>
      </c>
      <c r="E52" s="78">
        <f t="shared" si="6"/>
        <v>495.97929487084429</v>
      </c>
      <c r="F52" s="78">
        <f t="shared" si="0"/>
        <v>90.556845441150685</v>
      </c>
      <c r="G52" s="78">
        <f t="shared" si="7"/>
        <v>428.71424023105976</v>
      </c>
      <c r="H52" s="78">
        <f t="shared" si="1"/>
        <v>98.674271946299086</v>
      </c>
      <c r="I52" s="78">
        <f t="shared" si="2"/>
        <v>253.8099456038284</v>
      </c>
      <c r="J52" s="78" t="str">
        <f t="shared" si="8"/>
        <v/>
      </c>
      <c r="K52" s="79">
        <v>38130</v>
      </c>
      <c r="L52" s="77">
        <v>115</v>
      </c>
      <c r="M52" s="77">
        <v>296</v>
      </c>
      <c r="N52" s="78">
        <v>294.53450075893943</v>
      </c>
      <c r="O52" s="78"/>
      <c r="P52" s="78"/>
      <c r="AF52" s="78">
        <v>149</v>
      </c>
      <c r="AG52" s="82">
        <f t="shared" si="3"/>
        <v>2.8508912805368151E-3</v>
      </c>
      <c r="AH52" s="82">
        <f t="shared" si="4"/>
        <v>2.1363260913798151E-4</v>
      </c>
      <c r="AI52" s="82">
        <f t="shared" si="5"/>
        <v>2.6372586713988336E-3</v>
      </c>
      <c r="AJ52" s="82"/>
      <c r="AK52" s="118">
        <f t="shared" si="9"/>
        <v>-149</v>
      </c>
      <c r="AL52" s="77"/>
      <c r="AM52" s="78"/>
      <c r="AN52" s="78"/>
    </row>
    <row r="53" spans="1:40">
      <c r="A53" s="79">
        <f t="shared" si="10"/>
        <v>38031</v>
      </c>
      <c r="B53" s="77">
        <v>39.03</v>
      </c>
      <c r="C53" s="77"/>
      <c r="D53" s="77">
        <v>16</v>
      </c>
      <c r="E53" s="78">
        <f t="shared" si="6"/>
        <v>521.35474077484594</v>
      </c>
      <c r="F53" s="78">
        <f t="shared" si="0"/>
        <v>95.18994274277766</v>
      </c>
      <c r="G53" s="78">
        <f t="shared" si="7"/>
        <v>448.11772001082602</v>
      </c>
      <c r="H53" s="78">
        <f t="shared" si="1"/>
        <v>103.14024032528567</v>
      </c>
      <c r="I53" s="78">
        <f t="shared" si="2"/>
        <v>253.97707452646875</v>
      </c>
      <c r="J53" s="78" t="str">
        <f t="shared" si="8"/>
        <v/>
      </c>
      <c r="K53" s="79">
        <v>38147</v>
      </c>
      <c r="L53" s="77">
        <v>132</v>
      </c>
      <c r="M53" s="77">
        <v>302</v>
      </c>
      <c r="N53" s="78">
        <v>304.46429615267323</v>
      </c>
      <c r="O53" s="78"/>
      <c r="P53" s="78"/>
      <c r="AF53" s="78">
        <v>148</v>
      </c>
      <c r="AG53" s="82">
        <f t="shared" si="3"/>
        <v>2.9315996620918701E-3</v>
      </c>
      <c r="AH53" s="82">
        <f t="shared" si="4"/>
        <v>2.2388191391505216E-4</v>
      </c>
      <c r="AI53" s="82">
        <f t="shared" si="5"/>
        <v>2.7077177481768179E-3</v>
      </c>
      <c r="AJ53" s="82"/>
      <c r="AK53" s="118">
        <f t="shared" si="9"/>
        <v>-148</v>
      </c>
      <c r="AL53" s="77"/>
      <c r="AM53" s="78"/>
      <c r="AN53" s="78"/>
    </row>
    <row r="54" spans="1:40">
      <c r="A54" s="79">
        <f t="shared" si="10"/>
        <v>38032</v>
      </c>
      <c r="B54" s="77"/>
      <c r="C54" s="77"/>
      <c r="D54" s="77">
        <v>17</v>
      </c>
      <c r="E54" s="78">
        <f t="shared" si="6"/>
        <v>507.00158816397112</v>
      </c>
      <c r="F54" s="78">
        <f t="shared" si="0"/>
        <v>92.569316769036746</v>
      </c>
      <c r="G54" s="78">
        <f t="shared" si="7"/>
        <v>427.60290928726016</v>
      </c>
      <c r="H54" s="78">
        <f t="shared" si="1"/>
        <v>98.418484380876222</v>
      </c>
      <c r="I54" s="78">
        <f t="shared" si="2"/>
        <v>256.07820449713728</v>
      </c>
      <c r="J54" s="78" t="str">
        <f t="shared" si="8"/>
        <v/>
      </c>
      <c r="K54" s="78"/>
      <c r="L54" s="78"/>
      <c r="M54" s="78"/>
      <c r="N54" s="78"/>
      <c r="O54" s="78"/>
      <c r="P54" s="78"/>
      <c r="AF54" s="78">
        <v>147</v>
      </c>
      <c r="AG54" s="82">
        <f t="shared" si="3"/>
        <v>3.014592888003393E-3</v>
      </c>
      <c r="AH54" s="82">
        <f t="shared" si="4"/>
        <v>2.3462294253913832E-4</v>
      </c>
      <c r="AI54" s="82">
        <f t="shared" si="5"/>
        <v>2.7799699454642548E-3</v>
      </c>
      <c r="AJ54" s="82"/>
      <c r="AK54" s="118">
        <f t="shared" si="9"/>
        <v>-147</v>
      </c>
      <c r="AL54" s="77"/>
      <c r="AM54" s="78"/>
      <c r="AN54" s="78"/>
    </row>
    <row r="55" spans="1:40" ht="15">
      <c r="A55" s="79">
        <f t="shared" si="10"/>
        <v>38033</v>
      </c>
      <c r="B55" s="77">
        <v>51.51</v>
      </c>
      <c r="C55" s="77"/>
      <c r="D55" s="77">
        <v>18</v>
      </c>
      <c r="E55" s="78">
        <f t="shared" si="6"/>
        <v>544.55358490872482</v>
      </c>
      <c r="F55" s="78">
        <f t="shared" si="0"/>
        <v>99.425631942650568</v>
      </c>
      <c r="G55" s="78">
        <f t="shared" si="7"/>
        <v>459.53726575175722</v>
      </c>
      <c r="H55" s="78">
        <f t="shared" si="1"/>
        <v>105.76860032876151</v>
      </c>
      <c r="I55" s="78">
        <f t="shared" si="2"/>
        <v>255.58440372286583</v>
      </c>
      <c r="J55" s="78" t="str">
        <f t="shared" si="8"/>
        <v/>
      </c>
      <c r="K55" s="141" t="s">
        <v>51</v>
      </c>
      <c r="L55" s="81">
        <f>SUMSQ(J37:J201)</f>
        <v>20.25455866002153</v>
      </c>
      <c r="M55" s="78"/>
      <c r="N55" s="78"/>
      <c r="O55" s="78"/>
      <c r="P55" s="78"/>
      <c r="AF55" s="78">
        <v>146</v>
      </c>
      <c r="AG55" s="82">
        <f t="shared" si="3"/>
        <v>3.0999356419341311E-3</v>
      </c>
      <c r="AH55" s="82">
        <f t="shared" si="4"/>
        <v>2.4587928610709777E-4</v>
      </c>
      <c r="AI55" s="82">
        <f t="shared" si="5"/>
        <v>2.8540563558270334E-3</v>
      </c>
      <c r="AJ55" s="82"/>
      <c r="AK55" s="118">
        <f t="shared" si="9"/>
        <v>-146</v>
      </c>
      <c r="AL55" s="77"/>
      <c r="AM55" s="78"/>
      <c r="AN55" s="78"/>
    </row>
    <row r="56" spans="1:40">
      <c r="A56" s="79">
        <f t="shared" si="10"/>
        <v>38034</v>
      </c>
      <c r="B56" s="77">
        <v>61.12</v>
      </c>
      <c r="C56" s="77"/>
      <c r="D56" s="77">
        <v>19</v>
      </c>
      <c r="E56" s="78">
        <f t="shared" si="6"/>
        <v>590.68175670097219</v>
      </c>
      <c r="F56" s="78">
        <f t="shared" si="0"/>
        <v>107.84780151035635</v>
      </c>
      <c r="G56" s="78">
        <f t="shared" si="7"/>
        <v>499.61966869557625</v>
      </c>
      <c r="H56" s="78">
        <f t="shared" si="1"/>
        <v>114.99409730830644</v>
      </c>
      <c r="I56" s="78">
        <f t="shared" si="2"/>
        <v>254.78107631102671</v>
      </c>
      <c r="J56" s="78" t="str">
        <f t="shared" si="8"/>
        <v/>
      </c>
      <c r="O56" s="78"/>
      <c r="P56" s="78"/>
      <c r="AF56" s="78">
        <v>145</v>
      </c>
      <c r="AG56" s="82">
        <f t="shared" si="3"/>
        <v>3.1876944387333635E-3</v>
      </c>
      <c r="AH56" s="82">
        <f t="shared" si="4"/>
        <v>2.5767566752961981E-4</v>
      </c>
      <c r="AI56" s="82">
        <f t="shared" si="5"/>
        <v>2.9300187712037436E-3</v>
      </c>
      <c r="AJ56" s="82"/>
      <c r="AK56" s="118">
        <f t="shared" si="9"/>
        <v>-145</v>
      </c>
      <c r="AL56" s="77"/>
      <c r="AM56" s="78"/>
      <c r="AN56" s="78"/>
    </row>
    <row r="57" spans="1:40" ht="15">
      <c r="A57" s="79">
        <f t="shared" si="10"/>
        <v>38035</v>
      </c>
      <c r="B57" s="77">
        <v>31.32</v>
      </c>
      <c r="C57" s="77"/>
      <c r="D57" s="77">
        <v>20</v>
      </c>
      <c r="E57" s="78">
        <f t="shared" si="6"/>
        <v>605.73999722068379</v>
      </c>
      <c r="F57" s="78">
        <f t="shared" si="0"/>
        <v>110.59716377902583</v>
      </c>
      <c r="G57" s="78">
        <f t="shared" si="7"/>
        <v>508.06710088724941</v>
      </c>
      <c r="H57" s="78">
        <f t="shared" si="1"/>
        <v>116.93838593487463</v>
      </c>
      <c r="I57" s="78">
        <f t="shared" si="2"/>
        <v>255.58614995312797</v>
      </c>
      <c r="J57" s="78" t="str">
        <f t="shared" si="8"/>
        <v/>
      </c>
      <c r="K57" s="70" t="s">
        <v>157</v>
      </c>
      <c r="O57" s="78"/>
      <c r="P57" s="78"/>
      <c r="AF57" s="78">
        <v>144</v>
      </c>
      <c r="AG57" s="82">
        <f t="shared" si="3"/>
        <v>3.2779376762775828E-3</v>
      </c>
      <c r="AH57" s="82">
        <f t="shared" si="4"/>
        <v>2.7003799583147771E-4</v>
      </c>
      <c r="AI57" s="82">
        <f t="shared" si="5"/>
        <v>3.0078996804461054E-3</v>
      </c>
      <c r="AJ57" s="82"/>
      <c r="AK57" s="118">
        <f t="shared" si="9"/>
        <v>-144</v>
      </c>
      <c r="AL57" s="77"/>
      <c r="AM57" s="78"/>
      <c r="AN57" s="78"/>
    </row>
    <row r="58" spans="1:40">
      <c r="A58" s="79">
        <f t="shared" si="10"/>
        <v>38036</v>
      </c>
      <c r="B58" s="77"/>
      <c r="C58" s="77"/>
      <c r="D58" s="77">
        <v>21</v>
      </c>
      <c r="E58" s="78">
        <f t="shared" si="6"/>
        <v>589.06367696761049</v>
      </c>
      <c r="F58" s="78">
        <f t="shared" si="0"/>
        <v>107.5523694271206</v>
      </c>
      <c r="G58" s="78">
        <f t="shared" si="7"/>
        <v>484.80780998190215</v>
      </c>
      <c r="H58" s="78">
        <f t="shared" si="1"/>
        <v>111.58495145405274</v>
      </c>
      <c r="I58" s="78">
        <f t="shared" si="2"/>
        <v>257.89479008204466</v>
      </c>
      <c r="J58" s="78" t="str">
        <f t="shared" si="8"/>
        <v/>
      </c>
      <c r="O58" s="78"/>
      <c r="P58" s="78"/>
      <c r="AF58" s="78">
        <v>143</v>
      </c>
      <c r="AG58" s="82">
        <f t="shared" si="3"/>
        <v>3.3707356887787421E-3</v>
      </c>
      <c r="AH58" s="82">
        <f t="shared" si="4"/>
        <v>2.8299342305690905E-4</v>
      </c>
      <c r="AI58" s="82">
        <f t="shared" si="5"/>
        <v>3.0877422657218331E-3</v>
      </c>
      <c r="AJ58" s="82"/>
      <c r="AK58" s="118">
        <f t="shared" si="9"/>
        <v>-143</v>
      </c>
      <c r="AL58" s="77"/>
      <c r="AM58" s="78"/>
      <c r="AN58" s="78"/>
    </row>
    <row r="59" spans="1:40" ht="15">
      <c r="A59" s="79">
        <f t="shared" si="10"/>
        <v>38037</v>
      </c>
      <c r="B59" s="77">
        <v>14.37</v>
      </c>
      <c r="C59" s="77"/>
      <c r="D59" s="77">
        <v>22</v>
      </c>
      <c r="E59" s="78">
        <f t="shared" si="6"/>
        <v>587.21646401875853</v>
      </c>
      <c r="F59" s="78">
        <f t="shared" si="0"/>
        <v>107.21510176446617</v>
      </c>
      <c r="G59" s="78">
        <f t="shared" si="7"/>
        <v>476.98332845404622</v>
      </c>
      <c r="H59" s="78">
        <f t="shared" si="1"/>
        <v>109.78404319007174</v>
      </c>
      <c r="I59" s="78">
        <f t="shared" si="2"/>
        <v>259.35843068337124</v>
      </c>
      <c r="J59" s="78" t="str">
        <f t="shared" si="8"/>
        <v/>
      </c>
      <c r="K59" s="85" t="s">
        <v>52</v>
      </c>
      <c r="L59" s="82">
        <f>PEARSON(M45:M53,N45:N53)</f>
        <v>0.98955738574611152</v>
      </c>
      <c r="M59" s="78"/>
      <c r="N59" s="78"/>
      <c r="O59" s="78"/>
      <c r="P59" s="78"/>
      <c r="AF59" s="78">
        <v>142</v>
      </c>
      <c r="AG59" s="82">
        <f t="shared" si="3"/>
        <v>3.4661608016016959E-3</v>
      </c>
      <c r="AH59" s="82">
        <f t="shared" si="4"/>
        <v>2.9657040390510621E-4</v>
      </c>
      <c r="AI59" s="82">
        <f t="shared" si="5"/>
        <v>3.1695903976965895E-3</v>
      </c>
      <c r="AJ59" s="82"/>
      <c r="AK59" s="118">
        <f t="shared" si="9"/>
        <v>-142</v>
      </c>
      <c r="AL59" s="77"/>
      <c r="AM59" s="78"/>
      <c r="AN59" s="78"/>
    </row>
    <row r="60" spans="1:40" ht="17.25">
      <c r="A60" s="79">
        <f t="shared" si="10"/>
        <v>38038</v>
      </c>
      <c r="B60" s="77">
        <v>38.4</v>
      </c>
      <c r="C60" s="77"/>
      <c r="D60" s="77">
        <v>23</v>
      </c>
      <c r="E60" s="78">
        <f t="shared" si="6"/>
        <v>609.45010575153901</v>
      </c>
      <c r="F60" s="78">
        <f t="shared" si="0"/>
        <v>111.27456246940068</v>
      </c>
      <c r="G60" s="78">
        <f t="shared" si="7"/>
        <v>493.54705136753688</v>
      </c>
      <c r="H60" s="78">
        <f t="shared" si="1"/>
        <v>113.59640383927257</v>
      </c>
      <c r="I60" s="78">
        <f t="shared" si="2"/>
        <v>259.60553073910489</v>
      </c>
      <c r="J60" s="78" t="str">
        <f t="shared" si="8"/>
        <v/>
      </c>
      <c r="K60" s="85" t="s">
        <v>158</v>
      </c>
      <c r="L60" s="82">
        <f>L59^2</f>
        <v>0.97922381968467853</v>
      </c>
      <c r="M60" s="78"/>
      <c r="N60" s="78"/>
      <c r="O60" s="78"/>
      <c r="P60" s="78"/>
      <c r="AF60" s="78">
        <v>141</v>
      </c>
      <c r="AG60" s="82">
        <f t="shared" si="3"/>
        <v>3.5642873876334772E-3</v>
      </c>
      <c r="AH60" s="82">
        <f t="shared" si="4"/>
        <v>3.1079875822679655E-4</v>
      </c>
      <c r="AI60" s="82">
        <f t="shared" si="5"/>
        <v>3.2534886294066805E-3</v>
      </c>
      <c r="AJ60" s="82"/>
      <c r="AK60" s="118">
        <f t="shared" si="9"/>
        <v>-141</v>
      </c>
      <c r="AL60" s="77"/>
      <c r="AM60" s="78"/>
      <c r="AN60" s="78"/>
    </row>
    <row r="61" spans="1:40" ht="18">
      <c r="A61" s="79">
        <f t="shared" si="10"/>
        <v>38039</v>
      </c>
      <c r="B61" s="77"/>
      <c r="C61" s="77"/>
      <c r="D61" s="77">
        <v>24</v>
      </c>
      <c r="E61" s="78">
        <f t="shared" si="6"/>
        <v>592.67164438459156</v>
      </c>
      <c r="F61" s="78">
        <f t="shared" si="0"/>
        <v>108.21111899815126</v>
      </c>
      <c r="G61" s="78">
        <f t="shared" si="7"/>
        <v>470.95248772980693</v>
      </c>
      <c r="H61" s="78">
        <f t="shared" si="1"/>
        <v>108.3959651608286</v>
      </c>
      <c r="I61" s="78">
        <f t="shared" si="2"/>
        <v>261.74252594629945</v>
      </c>
      <c r="J61" s="78" t="str">
        <f t="shared" si="8"/>
        <v/>
      </c>
      <c r="K61" s="141" t="s">
        <v>159</v>
      </c>
      <c r="L61" s="82">
        <f>1-(1-L60)*(L62-1)/(L62-L63-1)</f>
        <v>0.94459685249247605</v>
      </c>
      <c r="M61" s="78"/>
      <c r="N61" s="78"/>
      <c r="O61" s="78"/>
      <c r="P61" s="78"/>
      <c r="AF61" s="78">
        <v>140</v>
      </c>
      <c r="AG61" s="82">
        <f t="shared" si="3"/>
        <v>3.6651919252484047E-3</v>
      </c>
      <c r="AH61" s="82">
        <f t="shared" si="4"/>
        <v>3.2570973651917929E-4</v>
      </c>
      <c r="AI61" s="82">
        <f t="shared" si="5"/>
        <v>3.3394821887292253E-3</v>
      </c>
      <c r="AJ61" s="82"/>
      <c r="AK61" s="118">
        <f t="shared" si="9"/>
        <v>-140</v>
      </c>
      <c r="AL61" s="77"/>
      <c r="AM61" s="78"/>
      <c r="AN61" s="78"/>
    </row>
    <row r="62" spans="1:40">
      <c r="A62" s="79">
        <f t="shared" si="10"/>
        <v>38040</v>
      </c>
      <c r="B62" s="77"/>
      <c r="C62" s="77"/>
      <c r="D62" s="77">
        <v>25</v>
      </c>
      <c r="E62" s="78">
        <f t="shared" si="6"/>
        <v>576.35510231700175</v>
      </c>
      <c r="F62" s="78">
        <f t="shared" si="0"/>
        <v>105.23201363341313</v>
      </c>
      <c r="G62" s="78">
        <f t="shared" si="7"/>
        <v>449.39230228269707</v>
      </c>
      <c r="H62" s="78">
        <f t="shared" si="1"/>
        <v>103.43360235040701</v>
      </c>
      <c r="I62" s="78">
        <f t="shared" si="2"/>
        <v>263.72578339198293</v>
      </c>
      <c r="J62" s="78" t="str">
        <f t="shared" si="8"/>
        <v/>
      </c>
      <c r="K62" s="78" t="s">
        <v>53</v>
      </c>
      <c r="L62" s="78">
        <f>COUNT(M45:M53)</f>
        <v>9</v>
      </c>
      <c r="M62" s="78"/>
      <c r="N62" s="78"/>
      <c r="O62" s="78"/>
      <c r="P62" s="78"/>
      <c r="AF62" s="78">
        <v>139</v>
      </c>
      <c r="AG62" s="82">
        <f t="shared" si="3"/>
        <v>3.768953057914172E-3</v>
      </c>
      <c r="AH62" s="82">
        <f t="shared" si="4"/>
        <v>3.4133608856306744E-4</v>
      </c>
      <c r="AI62" s="82">
        <f t="shared" si="5"/>
        <v>3.4276169693511047E-3</v>
      </c>
      <c r="AJ62" s="82"/>
      <c r="AK62" s="118">
        <f t="shared" si="9"/>
        <v>-139</v>
      </c>
      <c r="AL62" s="77"/>
      <c r="AM62" s="78"/>
      <c r="AN62" s="78"/>
    </row>
    <row r="63" spans="1:40">
      <c r="A63" s="79">
        <f t="shared" si="10"/>
        <v>38041</v>
      </c>
      <c r="B63" s="77"/>
      <c r="C63" s="77"/>
      <c r="D63" s="77">
        <v>26</v>
      </c>
      <c r="E63" s="78">
        <f t="shared" si="6"/>
        <v>560.48776268311337</v>
      </c>
      <c r="F63" s="78">
        <f t="shared" si="0"/>
        <v>102.33492450560499</v>
      </c>
      <c r="G63" s="78">
        <f t="shared" si="7"/>
        <v>428.81914123534034</v>
      </c>
      <c r="H63" s="78">
        <f t="shared" si="1"/>
        <v>98.698416304597629</v>
      </c>
      <c r="I63" s="78">
        <f t="shared" si="2"/>
        <v>265.56388030998414</v>
      </c>
      <c r="J63" s="78" t="str">
        <f t="shared" si="8"/>
        <v/>
      </c>
      <c r="K63" s="78" t="s">
        <v>54</v>
      </c>
      <c r="L63" s="78">
        <v>5</v>
      </c>
      <c r="M63" s="78"/>
      <c r="N63" s="78"/>
      <c r="O63" s="78"/>
      <c r="P63" s="78"/>
      <c r="AF63" s="78">
        <v>138</v>
      </c>
      <c r="AG63" s="82">
        <f t="shared" si="3"/>
        <v>3.8756516554853677E-3</v>
      </c>
      <c r="AH63" s="82">
        <f t="shared" si="4"/>
        <v>3.5771213535298614E-4</v>
      </c>
      <c r="AI63" s="82">
        <f t="shared" si="5"/>
        <v>3.5179395201323815E-3</v>
      </c>
      <c r="AJ63" s="82"/>
      <c r="AK63" s="118">
        <f t="shared" si="9"/>
        <v>-138</v>
      </c>
      <c r="AL63" s="77"/>
      <c r="AM63" s="78"/>
      <c r="AN63" s="78"/>
    </row>
    <row r="64" spans="1:40">
      <c r="A64" s="79">
        <f t="shared" si="10"/>
        <v>38042</v>
      </c>
      <c r="B64" s="77"/>
      <c r="C64" s="77"/>
      <c r="D64" s="77">
        <v>27</v>
      </c>
      <c r="E64" s="78">
        <f t="shared" si="6"/>
        <v>545.0572587188409</v>
      </c>
      <c r="F64" s="78">
        <f t="shared" si="0"/>
        <v>99.517593667357886</v>
      </c>
      <c r="G64" s="78">
        <f t="shared" si="7"/>
        <v>409.18781865146099</v>
      </c>
      <c r="H64" s="78">
        <f t="shared" si="1"/>
        <v>94.180006880494489</v>
      </c>
      <c r="I64" s="78">
        <f t="shared" si="2"/>
        <v>267.26495889584021</v>
      </c>
      <c r="J64" s="78" t="str">
        <f t="shared" si="8"/>
        <v/>
      </c>
      <c r="K64" s="78"/>
      <c r="L64" s="78"/>
      <c r="M64" s="78"/>
      <c r="N64" s="78"/>
      <c r="O64" s="78"/>
      <c r="P64" s="78"/>
      <c r="AF64" s="78">
        <v>137</v>
      </c>
      <c r="AG64" s="82">
        <f t="shared" si="3"/>
        <v>3.9853708772322246E-3</v>
      </c>
      <c r="AH64" s="82">
        <f t="shared" si="4"/>
        <v>3.7487384447821388E-4</v>
      </c>
      <c r="AI64" s="82">
        <f t="shared" si="5"/>
        <v>3.6104970327540107E-3</v>
      </c>
      <c r="AJ64" s="82"/>
      <c r="AK64" s="118">
        <f t="shared" si="9"/>
        <v>-137</v>
      </c>
      <c r="AL64" s="77"/>
      <c r="AM64" s="78"/>
      <c r="AN64" s="78"/>
    </row>
    <row r="65" spans="1:40">
      <c r="A65" s="79">
        <f t="shared" si="10"/>
        <v>38043</v>
      </c>
      <c r="B65" s="77">
        <v>60.31</v>
      </c>
      <c r="C65" s="77"/>
      <c r="D65" s="77">
        <v>28</v>
      </c>
      <c r="E65" s="78">
        <f t="shared" si="6"/>
        <v>590.36156412320042</v>
      </c>
      <c r="F65" s="78">
        <f t="shared" si="0"/>
        <v>107.78934013893108</v>
      </c>
      <c r="G65" s="78">
        <f t="shared" si="7"/>
        <v>450.76521720508055</v>
      </c>
      <c r="H65" s="78">
        <f t="shared" si="1"/>
        <v>103.74959694003712</v>
      </c>
      <c r="I65" s="78">
        <f t="shared" si="2"/>
        <v>265.96711530787076</v>
      </c>
      <c r="J65" s="78" t="str">
        <f t="shared" si="8"/>
        <v/>
      </c>
      <c r="K65" s="78"/>
      <c r="L65" s="78"/>
      <c r="M65" s="78"/>
      <c r="N65" s="78"/>
      <c r="O65" s="78"/>
      <c r="P65" s="78"/>
      <c r="AF65" s="78">
        <v>136</v>
      </c>
      <c r="AG65" s="82">
        <f t="shared" si="3"/>
        <v>4.0981962366536829E-3</v>
      </c>
      <c r="AH65" s="82">
        <f t="shared" si="4"/>
        <v>3.9285890912032476E-4</v>
      </c>
      <c r="AI65" s="82">
        <f t="shared" si="5"/>
        <v>3.705337327533358E-3</v>
      </c>
      <c r="AJ65" s="82"/>
      <c r="AK65" s="118">
        <f t="shared" si="9"/>
        <v>-136</v>
      </c>
      <c r="AL65" s="77"/>
      <c r="AM65" s="78"/>
      <c r="AN65" s="78"/>
    </row>
    <row r="66" spans="1:40">
      <c r="A66" s="79">
        <f t="shared" si="10"/>
        <v>38044</v>
      </c>
      <c r="B66" s="77">
        <v>38.450000000000003</v>
      </c>
      <c r="C66" s="77"/>
      <c r="D66" s="77">
        <v>29</v>
      </c>
      <c r="E66" s="78">
        <f t="shared" si="6"/>
        <v>612.55861970216858</v>
      </c>
      <c r="F66" s="78">
        <f t="shared" si="0"/>
        <v>111.84212087413636</v>
      </c>
      <c r="G66" s="78">
        <f t="shared" si="7"/>
        <v>468.57920416925174</v>
      </c>
      <c r="H66" s="78">
        <f t="shared" si="1"/>
        <v>107.84972245302004</v>
      </c>
      <c r="I66" s="78">
        <f t="shared" si="2"/>
        <v>265.9197705300931</v>
      </c>
      <c r="J66" s="78" t="str">
        <f t="shared" si="8"/>
        <v/>
      </c>
      <c r="K66" s="78"/>
      <c r="L66" s="78"/>
      <c r="M66" s="78"/>
      <c r="N66" s="78"/>
      <c r="O66" s="78"/>
      <c r="P66" s="78"/>
      <c r="AF66" s="78">
        <v>135</v>
      </c>
      <c r="AG66" s="82">
        <f t="shared" si="3"/>
        <v>4.2142156681253245E-3</v>
      </c>
      <c r="AH66" s="82">
        <f t="shared" si="4"/>
        <v>4.1170683084074453E-4</v>
      </c>
      <c r="AI66" s="82">
        <f t="shared" si="5"/>
        <v>3.8025088372845798E-3</v>
      </c>
      <c r="AJ66" s="82"/>
      <c r="AK66" s="118">
        <f t="shared" si="9"/>
        <v>-135</v>
      </c>
      <c r="AL66" s="77"/>
      <c r="AM66" s="78"/>
      <c r="AN66" s="78"/>
    </row>
    <row r="67" spans="1:40">
      <c r="A67" s="79">
        <f t="shared" si="10"/>
        <v>38045</v>
      </c>
      <c r="B67" s="77"/>
      <c r="C67" s="77"/>
      <c r="D67" s="77">
        <v>30</v>
      </c>
      <c r="E67" s="78">
        <f t="shared" si="6"/>
        <v>595.69457941623</v>
      </c>
      <c r="F67" s="78">
        <f t="shared" si="0"/>
        <v>108.76305224066697</v>
      </c>
      <c r="G67" s="78">
        <f t="shared" si="7"/>
        <v>447.12766754557373</v>
      </c>
      <c r="H67" s="78">
        <f t="shared" si="1"/>
        <v>102.91236661121275</v>
      </c>
      <c r="I67" s="78">
        <f t="shared" si="2"/>
        <v>267.77805773843102</v>
      </c>
      <c r="J67" s="78" t="str">
        <f t="shared" si="8"/>
        <v/>
      </c>
      <c r="K67" s="78"/>
      <c r="L67" s="78"/>
      <c r="M67" s="78"/>
      <c r="N67" s="78"/>
      <c r="O67" s="78"/>
      <c r="P67" s="78"/>
      <c r="AF67" s="78">
        <v>134</v>
      </c>
      <c r="AG67" s="82">
        <f t="shared" si="3"/>
        <v>4.3335195954340893E-3</v>
      </c>
      <c r="AH67" s="82">
        <f t="shared" si="4"/>
        <v>4.3145900634014697E-4</v>
      </c>
      <c r="AI67" s="82">
        <f t="shared" si="5"/>
        <v>3.9020605890939422E-3</v>
      </c>
      <c r="AJ67" s="82"/>
      <c r="AK67" s="118">
        <f t="shared" si="9"/>
        <v>-134</v>
      </c>
      <c r="AL67" s="77"/>
      <c r="AM67" s="78"/>
      <c r="AN67" s="78"/>
    </row>
    <row r="68" spans="1:40">
      <c r="A68" s="79">
        <f t="shared" si="10"/>
        <v>38046</v>
      </c>
      <c r="B68" s="77">
        <v>98.57</v>
      </c>
      <c r="C68" s="77"/>
      <c r="D68" s="77">
        <v>31</v>
      </c>
      <c r="E68" s="78">
        <f t="shared" si="6"/>
        <v>677.86481445940854</v>
      </c>
      <c r="F68" s="78">
        <f t="shared" si="0"/>
        <v>123.7658504453901</v>
      </c>
      <c r="G68" s="78">
        <f t="shared" si="7"/>
        <v>525.22818138299726</v>
      </c>
      <c r="H68" s="78">
        <f t="shared" si="1"/>
        <v>120.88823635929045</v>
      </c>
      <c r="I68" s="78">
        <f t="shared" si="2"/>
        <v>264.80498619507648</v>
      </c>
      <c r="J68" s="78" t="str">
        <f t="shared" si="8"/>
        <v/>
      </c>
      <c r="K68" s="78"/>
      <c r="L68" s="78"/>
      <c r="M68" s="78"/>
      <c r="N68" s="78"/>
      <c r="O68" s="78"/>
      <c r="P68" s="78"/>
      <c r="AF68" s="78">
        <v>133</v>
      </c>
      <c r="AG68" s="82">
        <f t="shared" si="3"/>
        <v>4.4562010022532053E-3</v>
      </c>
      <c r="AH68" s="82">
        <f t="shared" si="4"/>
        <v>4.5215881838024636E-4</v>
      </c>
      <c r="AI68" s="82">
        <f t="shared" si="5"/>
        <v>4.0040421838729587E-3</v>
      </c>
      <c r="AJ68" s="82"/>
      <c r="AK68" s="118">
        <f t="shared" si="9"/>
        <v>-133</v>
      </c>
      <c r="AL68" s="77"/>
      <c r="AM68" s="78"/>
      <c r="AN68" s="78"/>
    </row>
    <row r="69" spans="1:40">
      <c r="A69" s="79">
        <f t="shared" si="10"/>
        <v>38047</v>
      </c>
      <c r="B69" s="77">
        <v>45.64</v>
      </c>
      <c r="C69" s="77"/>
      <c r="D69" s="77">
        <v>32</v>
      </c>
      <c r="E69" s="78">
        <f t="shared" si="6"/>
        <v>704.84286248978015</v>
      </c>
      <c r="F69" s="78">
        <f t="shared" ref="F69:F100" si="11">$L$37*E69</f>
        <v>128.69155389925399</v>
      </c>
      <c r="G69" s="78">
        <f t="shared" si="7"/>
        <v>546.82325692097288</v>
      </c>
      <c r="H69" s="78">
        <f t="shared" ref="H69:H100" si="12">$L$38*G69</f>
        <v>125.85862958715855</v>
      </c>
      <c r="I69" s="78">
        <f t="shared" ref="I69:I100" si="13">$L$36+F69-H69</f>
        <v>264.76029642107227</v>
      </c>
      <c r="J69" s="78" t="str">
        <f t="shared" si="8"/>
        <v/>
      </c>
      <c r="K69" s="78"/>
      <c r="L69" s="78"/>
      <c r="M69" s="78"/>
      <c r="N69" s="78"/>
      <c r="O69" s="78"/>
      <c r="P69" s="78"/>
      <c r="AF69" s="78">
        <v>132</v>
      </c>
      <c r="AG69" s="82">
        <f t="shared" si="3"/>
        <v>4.5823555046122554E-3</v>
      </c>
      <c r="AH69" s="82">
        <f t="shared" si="4"/>
        <v>4.7385173106768188E-4</v>
      </c>
      <c r="AI69" s="82">
        <f t="shared" si="5"/>
        <v>4.1085037735445733E-3</v>
      </c>
      <c r="AJ69" s="82"/>
      <c r="AK69" s="118">
        <f t="shared" si="9"/>
        <v>-132</v>
      </c>
      <c r="AL69" s="77"/>
      <c r="AM69" s="78"/>
      <c r="AN69" s="78"/>
    </row>
    <row r="70" spans="1:40">
      <c r="A70" s="79">
        <f t="shared" si="10"/>
        <v>38048</v>
      </c>
      <c r="B70" s="77"/>
      <c r="C70" s="77"/>
      <c r="D70" s="77">
        <v>33</v>
      </c>
      <c r="E70" s="78">
        <f t="shared" ref="E70:E101" si="14">(E69*EXP(-1/$L$39)+B70)</f>
        <v>685.43819157997689</v>
      </c>
      <c r="F70" s="78">
        <f t="shared" si="11"/>
        <v>125.1486120817472</v>
      </c>
      <c r="G70" s="78">
        <f t="shared" ref="G70:G101" si="15">(G69*EXP(-1/$L$40)+B70)</f>
        <v>521.78971079227574</v>
      </c>
      <c r="H70" s="78">
        <f t="shared" si="12"/>
        <v>120.09682672016733</v>
      </c>
      <c r="I70" s="78">
        <f t="shared" si="13"/>
        <v>266.97915747055669</v>
      </c>
      <c r="J70" s="78" t="str">
        <f t="shared" si="8"/>
        <v/>
      </c>
      <c r="K70" s="78"/>
      <c r="L70" s="78"/>
      <c r="M70" s="78"/>
      <c r="N70" s="78"/>
      <c r="O70" s="78"/>
      <c r="P70" s="78"/>
      <c r="AF70" s="78">
        <v>131</v>
      </c>
      <c r="AG70" s="82">
        <f t="shared" si="3"/>
        <v>4.7120814254188572E-3</v>
      </c>
      <c r="AH70" s="82">
        <f t="shared" si="4"/>
        <v>4.9658538970927236E-4</v>
      </c>
      <c r="AI70" s="82">
        <f t="shared" si="5"/>
        <v>4.2154960357095846E-3</v>
      </c>
      <c r="AJ70" s="82"/>
      <c r="AK70" s="118">
        <f t="shared" si="9"/>
        <v>-131</v>
      </c>
      <c r="AL70" s="77"/>
      <c r="AM70" s="78"/>
      <c r="AN70" s="78"/>
    </row>
    <row r="71" spans="1:40">
      <c r="A71" s="79">
        <f t="shared" si="10"/>
        <v>38049</v>
      </c>
      <c r="B71" s="77">
        <v>21.03</v>
      </c>
      <c r="C71" s="77"/>
      <c r="D71" s="77">
        <v>34</v>
      </c>
      <c r="E71" s="78">
        <f t="shared" si="14"/>
        <v>687.59774081079854</v>
      </c>
      <c r="F71" s="78">
        <f t="shared" si="11"/>
        <v>125.54290669835817</v>
      </c>
      <c r="G71" s="78">
        <f t="shared" si="15"/>
        <v>518.93219937195272</v>
      </c>
      <c r="H71" s="78">
        <f t="shared" si="12"/>
        <v>119.43913254414312</v>
      </c>
      <c r="I71" s="78">
        <f t="shared" si="13"/>
        <v>268.03114626319177</v>
      </c>
      <c r="J71" s="78" t="str">
        <f t="shared" si="8"/>
        <v/>
      </c>
      <c r="K71" s="78"/>
      <c r="L71" s="78"/>
      <c r="M71" s="78"/>
      <c r="N71" s="78"/>
      <c r="O71" s="78"/>
      <c r="P71" s="78"/>
      <c r="AF71" s="78">
        <v>130</v>
      </c>
      <c r="AG71" s="82">
        <f t="shared" si="3"/>
        <v>4.845479871090061E-3</v>
      </c>
      <c r="AH71" s="82">
        <f t="shared" si="4"/>
        <v>5.2040972545795683E-4</v>
      </c>
      <c r="AI71" s="82">
        <f t="shared" si="5"/>
        <v>4.3250701456321039E-3</v>
      </c>
      <c r="AJ71" s="82"/>
      <c r="AK71" s="118">
        <f t="shared" si="9"/>
        <v>-130</v>
      </c>
      <c r="AL71" s="77"/>
      <c r="AM71" s="78"/>
      <c r="AN71" s="78"/>
    </row>
    <row r="72" spans="1:40">
      <c r="A72" s="79">
        <f t="shared" si="10"/>
        <v>38050</v>
      </c>
      <c r="B72" s="77">
        <v>23.54</v>
      </c>
      <c r="C72" s="77"/>
      <c r="D72" s="77">
        <v>35</v>
      </c>
      <c r="E72" s="78">
        <f t="shared" si="14"/>
        <v>692.20783658842129</v>
      </c>
      <c r="F72" s="78">
        <f t="shared" si="11"/>
        <v>126.3846267764348</v>
      </c>
      <c r="G72" s="78">
        <f t="shared" si="15"/>
        <v>518.71550470649254</v>
      </c>
      <c r="H72" s="78">
        <f t="shared" si="12"/>
        <v>119.38925739108684</v>
      </c>
      <c r="I72" s="78">
        <f t="shared" si="13"/>
        <v>268.92274149432473</v>
      </c>
      <c r="J72" s="78" t="str">
        <f t="shared" si="8"/>
        <v/>
      </c>
      <c r="K72" s="78"/>
      <c r="L72" s="78"/>
      <c r="M72" s="78"/>
      <c r="N72" s="78"/>
      <c r="O72" s="78"/>
      <c r="P72" s="78"/>
      <c r="AF72" s="78">
        <v>129</v>
      </c>
      <c r="AG72" s="82">
        <f t="shared" si="3"/>
        <v>4.9826548103531418E-3</v>
      </c>
      <c r="AH72" s="82">
        <f t="shared" si="4"/>
        <v>5.4537706497926155E-4</v>
      </c>
      <c r="AI72" s="82">
        <f t="shared" si="5"/>
        <v>4.4372777453738806E-3</v>
      </c>
      <c r="AJ72" s="82"/>
      <c r="AK72" s="118">
        <f t="shared" si="9"/>
        <v>-129</v>
      </c>
      <c r="AL72" s="77"/>
      <c r="AM72" s="78"/>
      <c r="AN72" s="78"/>
    </row>
    <row r="73" spans="1:40">
      <c r="A73" s="79">
        <f t="shared" si="10"/>
        <v>38051</v>
      </c>
      <c r="B73" s="77">
        <v>55.53</v>
      </c>
      <c r="C73" s="77"/>
      <c r="D73" s="77">
        <v>36</v>
      </c>
      <c r="E73" s="78">
        <f t="shared" si="14"/>
        <v>728.68101416031595</v>
      </c>
      <c r="F73" s="78">
        <f t="shared" si="11"/>
        <v>133.04396908826618</v>
      </c>
      <c r="G73" s="78">
        <f t="shared" si="15"/>
        <v>550.49873031387187</v>
      </c>
      <c r="H73" s="78">
        <f t="shared" si="12"/>
        <v>126.704588566517</v>
      </c>
      <c r="I73" s="78">
        <f t="shared" si="13"/>
        <v>268.26675263072593</v>
      </c>
      <c r="J73" s="78" t="str">
        <f t="shared" si="8"/>
        <v/>
      </c>
      <c r="K73" s="78"/>
      <c r="L73" s="78"/>
      <c r="M73" s="78"/>
      <c r="N73" s="78"/>
      <c r="O73" s="78"/>
      <c r="P73" s="78"/>
      <c r="AF73" s="78">
        <v>128</v>
      </c>
      <c r="AG73" s="82">
        <f t="shared" si="3"/>
        <v>5.1237131552772574E-3</v>
      </c>
      <c r="AH73" s="82">
        <f t="shared" si="4"/>
        <v>5.7154224537916206E-4</v>
      </c>
      <c r="AI73" s="82">
        <f t="shared" si="5"/>
        <v>4.5521709098980956E-3</v>
      </c>
      <c r="AJ73" s="82"/>
      <c r="AK73" s="118">
        <f t="shared" si="9"/>
        <v>-128</v>
      </c>
      <c r="AL73" s="77"/>
      <c r="AM73" s="78"/>
      <c r="AN73" s="78"/>
    </row>
    <row r="74" spans="1:40">
      <c r="A74" s="79">
        <f t="shared" si="10"/>
        <v>38052</v>
      </c>
      <c r="B74" s="77">
        <v>43.31</v>
      </c>
      <c r="C74" s="77"/>
      <c r="D74" s="77">
        <v>37</v>
      </c>
      <c r="E74" s="78">
        <f t="shared" si="14"/>
        <v>751.93006720250014</v>
      </c>
      <c r="F74" s="78">
        <f t="shared" si="11"/>
        <v>137.28882552636091</v>
      </c>
      <c r="G74" s="78">
        <f t="shared" si="15"/>
        <v>568.6069211649733</v>
      </c>
      <c r="H74" s="78">
        <f t="shared" si="12"/>
        <v>130.87242900851876</v>
      </c>
      <c r="I74" s="78">
        <f t="shared" si="13"/>
        <v>268.34376862681893</v>
      </c>
      <c r="J74" s="78" t="str">
        <f t="shared" si="8"/>
        <v/>
      </c>
      <c r="K74" s="78"/>
      <c r="L74" s="78"/>
      <c r="M74" s="78"/>
      <c r="N74" s="78"/>
      <c r="O74" s="78"/>
      <c r="P74" s="78"/>
      <c r="AF74" s="78">
        <v>127</v>
      </c>
      <c r="AG74" s="82">
        <f t="shared" si="3"/>
        <v>5.2687648445991012E-3</v>
      </c>
      <c r="AH74" s="82">
        <f t="shared" si="4"/>
        <v>5.9896273464575534E-4</v>
      </c>
      <c r="AI74" s="82">
        <f t="shared" si="5"/>
        <v>4.6698021099533457E-3</v>
      </c>
      <c r="AJ74" s="82"/>
      <c r="AK74" s="118">
        <f t="shared" si="9"/>
        <v>-127</v>
      </c>
      <c r="AL74" s="77"/>
      <c r="AM74" s="78"/>
      <c r="AN74" s="78"/>
    </row>
    <row r="75" spans="1:40">
      <c r="A75" s="79">
        <f t="shared" si="10"/>
        <v>38053</v>
      </c>
      <c r="B75" s="77"/>
      <c r="C75" s="77"/>
      <c r="D75" s="77">
        <v>38</v>
      </c>
      <c r="E75" s="78">
        <f t="shared" si="14"/>
        <v>731.22906237184918</v>
      </c>
      <c r="F75" s="78">
        <f t="shared" si="11"/>
        <v>133.50919658960473</v>
      </c>
      <c r="G75" s="78">
        <f t="shared" si="15"/>
        <v>542.57611978642672</v>
      </c>
      <c r="H75" s="78">
        <f t="shared" si="12"/>
        <v>124.88109461098989</v>
      </c>
      <c r="I75" s="78">
        <f t="shared" si="13"/>
        <v>270.55547408759162</v>
      </c>
      <c r="J75" s="78" t="str">
        <f t="shared" si="8"/>
        <v/>
      </c>
      <c r="K75" s="78"/>
      <c r="L75" s="78"/>
      <c r="M75" s="78"/>
      <c r="N75" s="78"/>
      <c r="O75" s="78"/>
      <c r="P75" s="78"/>
      <c r="AF75" s="78">
        <v>126</v>
      </c>
      <c r="AG75" s="82">
        <f t="shared" si="3"/>
        <v>5.4179229294074776E-3</v>
      </c>
      <c r="AH75" s="82">
        <f t="shared" si="4"/>
        <v>6.2769875786928392E-4</v>
      </c>
      <c r="AI75" s="82">
        <f t="shared" si="5"/>
        <v>4.7902241715381934E-3</v>
      </c>
      <c r="AJ75" s="82"/>
      <c r="AK75" s="118">
        <f t="shared" si="9"/>
        <v>-126</v>
      </c>
      <c r="AL75" s="77"/>
      <c r="AM75" s="78"/>
      <c r="AN75" s="78"/>
    </row>
    <row r="76" spans="1:40">
      <c r="A76" s="79">
        <f t="shared" si="10"/>
        <v>38054</v>
      </c>
      <c r="B76" s="77">
        <v>88.48</v>
      </c>
      <c r="C76" s="77"/>
      <c r="D76" s="77">
        <v>39</v>
      </c>
      <c r="E76" s="78">
        <f t="shared" si="14"/>
        <v>799.57796639268622</v>
      </c>
      <c r="F76" s="78">
        <f t="shared" si="11"/>
        <v>145.98846982035272</v>
      </c>
      <c r="G76" s="78">
        <f t="shared" si="15"/>
        <v>606.21700742042515</v>
      </c>
      <c r="H76" s="78">
        <f t="shared" si="12"/>
        <v>139.52888949159967</v>
      </c>
      <c r="I76" s="78">
        <f t="shared" si="13"/>
        <v>268.38695243772986</v>
      </c>
      <c r="J76" s="78" t="str">
        <f t="shared" si="8"/>
        <v/>
      </c>
      <c r="K76" s="78"/>
      <c r="L76" s="78"/>
      <c r="M76" s="78"/>
      <c r="N76" s="78"/>
      <c r="O76" s="78"/>
      <c r="P76" s="78"/>
      <c r="AF76" s="78">
        <v>125</v>
      </c>
      <c r="AG76" s="82">
        <f t="shared" si="3"/>
        <v>5.5713036612536123E-3</v>
      </c>
      <c r="AH76" s="82">
        <f t="shared" si="4"/>
        <v>6.5781342951772926E-4</v>
      </c>
      <c r="AI76" s="82">
        <f t="shared" si="5"/>
        <v>4.9134902317358835E-3</v>
      </c>
      <c r="AJ76" s="82"/>
      <c r="AK76" s="118">
        <f t="shared" si="9"/>
        <v>-125</v>
      </c>
      <c r="AL76" s="77"/>
      <c r="AM76" s="78"/>
      <c r="AN76" s="78"/>
    </row>
    <row r="77" spans="1:40">
      <c r="A77" s="79">
        <f t="shared" si="10"/>
        <v>38055</v>
      </c>
      <c r="B77" s="77">
        <v>35.770000000000003</v>
      </c>
      <c r="C77" s="77"/>
      <c r="D77" s="77">
        <v>40</v>
      </c>
      <c r="E77" s="78">
        <f t="shared" si="14"/>
        <v>813.33519144626359</v>
      </c>
      <c r="F77" s="78">
        <f t="shared" si="11"/>
        <v>148.50029020430713</v>
      </c>
      <c r="G77" s="78">
        <f t="shared" si="15"/>
        <v>614.23441784566762</v>
      </c>
      <c r="H77" s="78">
        <f t="shared" si="12"/>
        <v>141.37420290171426</v>
      </c>
      <c r="I77" s="78">
        <f t="shared" si="13"/>
        <v>269.05345941156963</v>
      </c>
      <c r="J77" s="78" t="str">
        <f t="shared" si="8"/>
        <v/>
      </c>
      <c r="K77" s="78"/>
      <c r="L77" s="78"/>
      <c r="M77" s="78"/>
      <c r="N77" s="78"/>
      <c r="O77" s="78"/>
      <c r="P77" s="78"/>
      <c r="AF77" s="78">
        <v>124</v>
      </c>
      <c r="AG77" s="82">
        <f t="shared" si="3"/>
        <v>5.7290265827558565E-3</v>
      </c>
      <c r="AH77" s="82">
        <f t="shared" si="4"/>
        <v>6.8937289205850015E-4</v>
      </c>
      <c r="AI77" s="82">
        <f t="shared" si="5"/>
        <v>5.0396536906973568E-3</v>
      </c>
      <c r="AJ77" s="82"/>
      <c r="AK77" s="118">
        <f t="shared" si="9"/>
        <v>-124</v>
      </c>
      <c r="AL77" s="77"/>
      <c r="AM77" s="78"/>
      <c r="AN77" s="78"/>
    </row>
    <row r="78" spans="1:40">
      <c r="A78" s="79">
        <f t="shared" si="10"/>
        <v>38056</v>
      </c>
      <c r="B78" s="77"/>
      <c r="C78" s="77"/>
      <c r="D78" s="77">
        <v>41</v>
      </c>
      <c r="E78" s="78">
        <f t="shared" si="14"/>
        <v>790.94367332316506</v>
      </c>
      <c r="F78" s="78">
        <f t="shared" si="11"/>
        <v>144.41200412697364</v>
      </c>
      <c r="G78" s="78">
        <f t="shared" si="15"/>
        <v>586.11479155260531</v>
      </c>
      <c r="H78" s="78">
        <f t="shared" si="12"/>
        <v>134.90209772887351</v>
      </c>
      <c r="I78" s="78">
        <f t="shared" si="13"/>
        <v>271.43727850707694</v>
      </c>
      <c r="J78" s="78" t="str">
        <f t="shared" si="8"/>
        <v/>
      </c>
      <c r="K78" s="78"/>
      <c r="L78" s="78"/>
      <c r="M78" s="78"/>
      <c r="N78" s="78"/>
      <c r="O78" s="78"/>
      <c r="P78" s="78"/>
      <c r="AF78" s="78">
        <v>123</v>
      </c>
      <c r="AG78" s="82">
        <f t="shared" si="3"/>
        <v>5.8912146207693774E-3</v>
      </c>
      <c r="AH78" s="82">
        <f t="shared" si="4"/>
        <v>7.2244646123067969E-4</v>
      </c>
      <c r="AI78" s="82">
        <f t="shared" si="5"/>
        <v>5.168768159538698E-3</v>
      </c>
      <c r="AJ78" s="82"/>
      <c r="AK78" s="118">
        <f t="shared" si="9"/>
        <v>-123</v>
      </c>
      <c r="AL78" s="77"/>
      <c r="AM78" s="78"/>
      <c r="AN78" s="78"/>
    </row>
    <row r="79" spans="1:40">
      <c r="A79" s="79">
        <f t="shared" si="10"/>
        <v>38057</v>
      </c>
      <c r="B79" s="77"/>
      <c r="C79" s="77"/>
      <c r="D79" s="77">
        <v>42</v>
      </c>
      <c r="E79" s="78">
        <f t="shared" si="14"/>
        <v>769.16860471452253</v>
      </c>
      <c r="F79" s="78">
        <f t="shared" si="11"/>
        <v>140.43627057749799</v>
      </c>
      <c r="G79" s="78">
        <f t="shared" si="15"/>
        <v>559.28248059044677</v>
      </c>
      <c r="H79" s="78">
        <f t="shared" si="12"/>
        <v>128.72628526367359</v>
      </c>
      <c r="I79" s="78">
        <f t="shared" si="13"/>
        <v>273.63735742280119</v>
      </c>
      <c r="J79" s="78" t="str">
        <f t="shared" si="8"/>
        <v/>
      </c>
      <c r="K79" s="78"/>
      <c r="L79" s="78"/>
      <c r="M79" s="78"/>
      <c r="N79" s="78"/>
      <c r="O79" s="78"/>
      <c r="P79" s="78"/>
      <c r="AF79" s="78">
        <v>122</v>
      </c>
      <c r="AG79" s="82">
        <f t="shared" si="3"/>
        <v>6.0579941821934978E-3</v>
      </c>
      <c r="AH79" s="82">
        <f t="shared" si="4"/>
        <v>7.5710677828689696E-4</v>
      </c>
      <c r="AI79" s="82">
        <f t="shared" si="5"/>
        <v>5.3008874039066007E-3</v>
      </c>
      <c r="AJ79" s="82"/>
      <c r="AK79" s="118">
        <f t="shared" si="9"/>
        <v>-122</v>
      </c>
      <c r="AL79" s="77"/>
      <c r="AM79" s="78"/>
      <c r="AN79" s="78"/>
    </row>
    <row r="80" spans="1:40">
      <c r="A80" s="79">
        <f t="shared" si="10"/>
        <v>38058</v>
      </c>
      <c r="B80" s="77"/>
      <c r="C80" s="77"/>
      <c r="D80" s="77">
        <v>43</v>
      </c>
      <c r="E80" s="78">
        <f t="shared" si="14"/>
        <v>747.99301446180255</v>
      </c>
      <c r="F80" s="78">
        <f t="shared" si="11"/>
        <v>136.56999092939282</v>
      </c>
      <c r="G80" s="78">
        <f t="shared" si="15"/>
        <v>533.67855171648432</v>
      </c>
      <c r="H80" s="78">
        <f t="shared" si="12"/>
        <v>122.83320123818982</v>
      </c>
      <c r="I80" s="78">
        <f t="shared" si="13"/>
        <v>275.66416180017978</v>
      </c>
      <c r="J80" s="78" t="str">
        <f t="shared" si="8"/>
        <v/>
      </c>
      <c r="K80" s="78"/>
      <c r="L80" s="78"/>
      <c r="M80" s="78"/>
      <c r="N80" s="78"/>
      <c r="O80" s="78"/>
      <c r="P80" s="78"/>
      <c r="AF80" s="78">
        <v>121</v>
      </c>
      <c r="AG80" s="82">
        <f t="shared" si="3"/>
        <v>6.2294952524913167E-3</v>
      </c>
      <c r="AH80" s="82">
        <f t="shared" si="4"/>
        <v>7.9342996953920436E-4</v>
      </c>
      <c r="AI80" s="82">
        <f t="shared" si="5"/>
        <v>5.4360652829521126E-3</v>
      </c>
      <c r="AJ80" s="82"/>
      <c r="AK80" s="118">
        <f t="shared" si="9"/>
        <v>-121</v>
      </c>
      <c r="AL80" s="77"/>
      <c r="AM80" s="78"/>
      <c r="AN80" s="78"/>
    </row>
    <row r="81" spans="1:40">
      <c r="A81" s="79">
        <f t="shared" si="10"/>
        <v>38059</v>
      </c>
      <c r="B81" s="77">
        <v>46.83</v>
      </c>
      <c r="C81" s="77"/>
      <c r="D81" s="77">
        <v>44</v>
      </c>
      <c r="E81" s="78">
        <f t="shared" si="14"/>
        <v>774.23039863081874</v>
      </c>
      <c r="F81" s="78">
        <f t="shared" si="11"/>
        <v>141.36046256307745</v>
      </c>
      <c r="G81" s="78">
        <f t="shared" si="15"/>
        <v>556.07676964942857</v>
      </c>
      <c r="H81" s="78">
        <f t="shared" si="12"/>
        <v>127.9884483469321</v>
      </c>
      <c r="I81" s="78">
        <f t="shared" si="13"/>
        <v>275.29938632512216</v>
      </c>
      <c r="J81" s="78" t="str">
        <f t="shared" si="8"/>
        <v/>
      </c>
      <c r="K81" s="78"/>
      <c r="L81" s="78"/>
      <c r="M81" s="78"/>
      <c r="N81" s="78"/>
      <c r="O81" s="78"/>
      <c r="P81" s="78"/>
      <c r="AF81" s="78">
        <v>120</v>
      </c>
      <c r="AG81" s="82">
        <f t="shared" si="3"/>
        <v>6.4058514969984066E-3</v>
      </c>
      <c r="AH81" s="82">
        <f t="shared" si="4"/>
        <v>8.3149581355937841E-4</v>
      </c>
      <c r="AI81" s="82">
        <f t="shared" si="5"/>
        <v>5.574355683439028E-3</v>
      </c>
      <c r="AJ81" s="82"/>
      <c r="AK81" s="118">
        <f t="shared" si="9"/>
        <v>-120</v>
      </c>
      <c r="AL81" s="77"/>
      <c r="AM81" s="78"/>
      <c r="AN81" s="78"/>
    </row>
    <row r="82" spans="1:40">
      <c r="A82" s="79">
        <f t="shared" si="10"/>
        <v>38060</v>
      </c>
      <c r="B82" s="77">
        <v>88.1</v>
      </c>
      <c r="C82" s="77">
        <v>271</v>
      </c>
      <c r="D82" s="77">
        <v>45</v>
      </c>
      <c r="E82" s="78">
        <f t="shared" si="14"/>
        <v>841.01545470029885</v>
      </c>
      <c r="F82" s="78">
        <f t="shared" si="11"/>
        <v>153.55420545276277</v>
      </c>
      <c r="G82" s="78">
        <f t="shared" si="15"/>
        <v>618.7195980900126</v>
      </c>
      <c r="H82" s="78">
        <f t="shared" si="12"/>
        <v>142.40652665872344</v>
      </c>
      <c r="I82" s="78">
        <f t="shared" si="13"/>
        <v>273.07505090301606</v>
      </c>
      <c r="J82" s="78">
        <f t="shared" si="8"/>
        <v>2.0750509030160629</v>
      </c>
      <c r="K82" s="78"/>
      <c r="L82" s="78"/>
      <c r="M82" s="78"/>
      <c r="N82" s="78"/>
      <c r="O82" s="78"/>
      <c r="P82" s="78"/>
      <c r="AF82" s="78">
        <v>119</v>
      </c>
      <c r="AG82" s="82">
        <f t="shared" si="3"/>
        <v>6.5872003650995501E-3</v>
      </c>
      <c r="AH82" s="82">
        <f t="shared" si="4"/>
        <v>8.7138791640086919E-4</v>
      </c>
      <c r="AI82" s="82">
        <f t="shared" si="5"/>
        <v>5.7158124486986813E-3</v>
      </c>
      <c r="AJ82" s="82"/>
      <c r="AK82" s="118">
        <f t="shared" si="9"/>
        <v>-119</v>
      </c>
      <c r="AL82" s="77"/>
      <c r="AM82" s="78"/>
      <c r="AN82" s="78"/>
    </row>
    <row r="83" spans="1:40">
      <c r="A83" s="79">
        <f t="shared" si="10"/>
        <v>38061</v>
      </c>
      <c r="B83" s="77"/>
      <c r="C83" s="77"/>
      <c r="D83" s="77">
        <v>46</v>
      </c>
      <c r="E83" s="78">
        <f t="shared" si="14"/>
        <v>817.86188530630579</v>
      </c>
      <c r="F83" s="78">
        <f t="shared" si="11"/>
        <v>149.32678260123268</v>
      </c>
      <c r="G83" s="78">
        <f t="shared" si="15"/>
        <v>590.39464043051476</v>
      </c>
      <c r="H83" s="78">
        <f t="shared" si="12"/>
        <v>135.88716174690168</v>
      </c>
      <c r="I83" s="78">
        <f t="shared" si="13"/>
        <v>275.36699296330778</v>
      </c>
      <c r="J83" s="78" t="str">
        <f t="shared" si="8"/>
        <v/>
      </c>
      <c r="K83" s="78"/>
      <c r="L83" s="78"/>
      <c r="M83" s="78"/>
      <c r="N83" s="78"/>
      <c r="O83" s="78"/>
      <c r="P83" s="78"/>
      <c r="AF83" s="78">
        <v>118</v>
      </c>
      <c r="AG83" s="82">
        <f t="shared" si="3"/>
        <v>6.773683197354715E-3</v>
      </c>
      <c r="AH83" s="82">
        <f t="shared" si="4"/>
        <v>9.1319389522725991E-4</v>
      </c>
      <c r="AI83" s="82">
        <f t="shared" si="5"/>
        <v>5.860489302127455E-3</v>
      </c>
      <c r="AJ83" s="82"/>
      <c r="AK83" s="118">
        <f t="shared" si="9"/>
        <v>-118</v>
      </c>
      <c r="AL83" s="77"/>
      <c r="AM83" s="78"/>
      <c r="AN83" s="78"/>
    </row>
    <row r="84" spans="1:40">
      <c r="A84" s="79">
        <f t="shared" si="10"/>
        <v>38062</v>
      </c>
      <c r="B84" s="77">
        <v>32.090000000000003</v>
      </c>
      <c r="C84" s="77"/>
      <c r="D84" s="77">
        <v>47</v>
      </c>
      <c r="E84" s="78">
        <f t="shared" si="14"/>
        <v>827.43574507331846</v>
      </c>
      <c r="F84" s="78">
        <f t="shared" si="11"/>
        <v>151.07479617390084</v>
      </c>
      <c r="G84" s="78">
        <f t="shared" si="15"/>
        <v>595.45639816339997</v>
      </c>
      <c r="H84" s="78">
        <f t="shared" si="12"/>
        <v>137.05219246477989</v>
      </c>
      <c r="I84" s="78">
        <f t="shared" si="13"/>
        <v>275.94997581809776</v>
      </c>
      <c r="J84" s="78" t="str">
        <f t="shared" si="8"/>
        <v/>
      </c>
      <c r="K84" s="78"/>
      <c r="L84" s="78"/>
      <c r="M84" s="78"/>
      <c r="N84" s="78"/>
      <c r="O84" s="78"/>
      <c r="P84" s="78"/>
      <c r="AF84" s="78">
        <v>117</v>
      </c>
      <c r="AG84" s="82">
        <f t="shared" si="3"/>
        <v>6.9654453356577366E-3</v>
      </c>
      <c r="AH84" s="82">
        <f t="shared" si="4"/>
        <v>9.5700557075053801E-4</v>
      </c>
      <c r="AI84" s="82">
        <f t="shared" si="5"/>
        <v>6.0084397649071983E-3</v>
      </c>
      <c r="AJ84" s="82"/>
      <c r="AK84" s="118">
        <f t="shared" si="9"/>
        <v>-117</v>
      </c>
      <c r="AL84" s="77"/>
      <c r="AM84" s="78"/>
      <c r="AN84" s="78"/>
    </row>
    <row r="85" spans="1:40">
      <c r="A85" s="79">
        <f t="shared" si="10"/>
        <v>38063</v>
      </c>
      <c r="B85" s="77">
        <v>65.53</v>
      </c>
      <c r="C85" s="77">
        <v>274</v>
      </c>
      <c r="D85" s="77">
        <v>48</v>
      </c>
      <c r="E85" s="78">
        <f t="shared" si="14"/>
        <v>870.18603176893862</v>
      </c>
      <c r="F85" s="78">
        <f t="shared" si="11"/>
        <v>158.88022503937046</v>
      </c>
      <c r="G85" s="78">
        <f t="shared" si="15"/>
        <v>633.72642883622564</v>
      </c>
      <c r="H85" s="78">
        <f t="shared" si="12"/>
        <v>145.86054791378095</v>
      </c>
      <c r="I85" s="78">
        <f t="shared" si="13"/>
        <v>274.94704923456629</v>
      </c>
      <c r="J85" s="78">
        <f t="shared" si="8"/>
        <v>0.94704923456629331</v>
      </c>
      <c r="K85" s="78"/>
      <c r="L85" s="78"/>
      <c r="M85" s="78"/>
      <c r="N85" s="78"/>
      <c r="O85" s="78"/>
      <c r="P85" s="78"/>
      <c r="AF85" s="78">
        <v>116</v>
      </c>
      <c r="AG85" s="82">
        <f t="shared" si="3"/>
        <v>7.16263623651359E-3</v>
      </c>
      <c r="AH85" s="82">
        <f t="shared" si="4"/>
        <v>1.0029191689018462E-3</v>
      </c>
      <c r="AI85" s="82">
        <f t="shared" si="5"/>
        <v>6.1597170676117438E-3</v>
      </c>
      <c r="AJ85" s="82"/>
      <c r="AK85" s="118">
        <f t="shared" si="9"/>
        <v>-116</v>
      </c>
      <c r="AL85" s="77"/>
      <c r="AM85" s="78"/>
      <c r="AN85" s="78"/>
    </row>
    <row r="86" spans="1:40">
      <c r="A86" s="79">
        <f t="shared" si="10"/>
        <v>38064</v>
      </c>
      <c r="B86" s="77"/>
      <c r="C86" s="77"/>
      <c r="D86" s="77">
        <v>49</v>
      </c>
      <c r="E86" s="78">
        <f t="shared" si="14"/>
        <v>846.22938203124102</v>
      </c>
      <c r="F86" s="78">
        <f t="shared" si="11"/>
        <v>154.50617424729174</v>
      </c>
      <c r="G86" s="78">
        <f t="shared" si="15"/>
        <v>604.7144590846558</v>
      </c>
      <c r="H86" s="78">
        <f t="shared" si="12"/>
        <v>139.1830580514864</v>
      </c>
      <c r="I86" s="78">
        <f t="shared" si="13"/>
        <v>277.2504883047821</v>
      </c>
      <c r="J86" s="78" t="str">
        <f t="shared" si="8"/>
        <v/>
      </c>
      <c r="K86" s="78"/>
      <c r="L86" s="78"/>
      <c r="M86" s="78"/>
      <c r="N86" s="78"/>
      <c r="O86" s="78"/>
      <c r="P86" s="78"/>
      <c r="AF86" s="78">
        <v>115</v>
      </c>
      <c r="AG86" s="82">
        <f t="shared" si="3"/>
        <v>7.3654095875225279E-3</v>
      </c>
      <c r="AH86" s="82">
        <f t="shared" si="4"/>
        <v>1.0510355321776521E-3</v>
      </c>
      <c r="AI86" s="82">
        <f t="shared" si="5"/>
        <v>6.3143740553448756E-3</v>
      </c>
      <c r="AJ86" s="82"/>
      <c r="AK86" s="118">
        <f t="shared" si="9"/>
        <v>-115</v>
      </c>
      <c r="AL86" s="77"/>
      <c r="AM86" s="78"/>
      <c r="AN86" s="78"/>
    </row>
    <row r="87" spans="1:40">
      <c r="A87" s="79">
        <f t="shared" si="10"/>
        <v>38065</v>
      </c>
      <c r="B87" s="77">
        <v>32.090000000000003</v>
      </c>
      <c r="C87" s="77"/>
      <c r="D87" s="77">
        <v>50</v>
      </c>
      <c r="E87" s="78">
        <f t="shared" si="14"/>
        <v>855.02227065166676</v>
      </c>
      <c r="F87" s="78">
        <f t="shared" si="11"/>
        <v>156.11159661878105</v>
      </c>
      <c r="G87" s="78">
        <f t="shared" si="15"/>
        <v>609.12065611068385</v>
      </c>
      <c r="H87" s="78">
        <f t="shared" si="12"/>
        <v>140.197202772597</v>
      </c>
      <c r="I87" s="78">
        <f t="shared" si="13"/>
        <v>277.84176595516084</v>
      </c>
      <c r="J87" s="78" t="str">
        <f t="shared" si="8"/>
        <v/>
      </c>
      <c r="K87" s="78"/>
      <c r="L87" s="78"/>
      <c r="M87" s="78"/>
      <c r="N87" s="78"/>
      <c r="O87" s="78"/>
      <c r="P87" s="78"/>
      <c r="AF87" s="78">
        <v>114</v>
      </c>
      <c r="AG87" s="82">
        <f t="shared" si="3"/>
        <v>7.5739234271618638E-3</v>
      </c>
      <c r="AH87" s="82">
        <f t="shared" si="4"/>
        <v>1.1014603411255302E-3</v>
      </c>
      <c r="AI87" s="82">
        <f t="shared" si="5"/>
        <v>6.4724630860363338E-3</v>
      </c>
      <c r="AJ87" s="82"/>
      <c r="AK87" s="118">
        <f t="shared" si="9"/>
        <v>-114</v>
      </c>
      <c r="AL87" s="77"/>
      <c r="AM87" s="78"/>
      <c r="AN87" s="78"/>
    </row>
    <row r="88" spans="1:40">
      <c r="A88" s="79">
        <f t="shared" si="10"/>
        <v>38066</v>
      </c>
      <c r="B88" s="77">
        <v>46.55</v>
      </c>
      <c r="C88" s="77"/>
      <c r="D88" s="77">
        <v>51</v>
      </c>
      <c r="E88" s="78">
        <f t="shared" si="14"/>
        <v>878.03308672073933</v>
      </c>
      <c r="F88" s="78">
        <f t="shared" si="11"/>
        <v>160.31295529603062</v>
      </c>
      <c r="G88" s="78">
        <f t="shared" si="15"/>
        <v>627.78513761875035</v>
      </c>
      <c r="H88" s="78">
        <f t="shared" si="12"/>
        <v>144.49308089194994</v>
      </c>
      <c r="I88" s="78">
        <f t="shared" si="13"/>
        <v>277.74724651305746</v>
      </c>
      <c r="J88" s="78" t="str">
        <f t="shared" si="8"/>
        <v/>
      </c>
      <c r="K88" s="78"/>
      <c r="L88" s="78"/>
      <c r="M88" s="78"/>
      <c r="N88" s="78"/>
      <c r="O88" s="78"/>
      <c r="P88" s="78"/>
      <c r="AF88" s="78">
        <v>113</v>
      </c>
      <c r="AG88" s="82">
        <f t="shared" si="3"/>
        <v>7.7883402679587701E-3</v>
      </c>
      <c r="AH88" s="82">
        <f t="shared" si="4"/>
        <v>1.1543043464560098E-3</v>
      </c>
      <c r="AI88" s="82">
        <f t="shared" si="5"/>
        <v>6.6340359215027603E-3</v>
      </c>
      <c r="AJ88" s="82"/>
      <c r="AK88" s="118">
        <f t="shared" si="9"/>
        <v>-113</v>
      </c>
      <c r="AL88" s="77"/>
      <c r="AM88" s="78"/>
      <c r="AN88" s="78"/>
    </row>
    <row r="89" spans="1:40">
      <c r="A89" s="79">
        <f t="shared" si="10"/>
        <v>38067</v>
      </c>
      <c r="B89" s="77">
        <v>51.06</v>
      </c>
      <c r="C89" s="77"/>
      <c r="D89" s="77">
        <v>52</v>
      </c>
      <c r="E89" s="78">
        <f t="shared" si="14"/>
        <v>904.9204036981007</v>
      </c>
      <c r="F89" s="78">
        <f t="shared" si="11"/>
        <v>165.22209290122075</v>
      </c>
      <c r="G89" s="78">
        <f t="shared" si="15"/>
        <v>650.10515993385707</v>
      </c>
      <c r="H89" s="78">
        <f t="shared" si="12"/>
        <v>149.63033024149635</v>
      </c>
      <c r="I89" s="78">
        <f t="shared" si="13"/>
        <v>277.51913476870118</v>
      </c>
      <c r="J89" s="78" t="str">
        <f t="shared" si="8"/>
        <v/>
      </c>
      <c r="K89" s="78"/>
      <c r="L89" s="78"/>
      <c r="M89" s="78"/>
      <c r="N89" s="78"/>
      <c r="O89" s="78"/>
      <c r="P89" s="78"/>
      <c r="AF89" s="78">
        <v>112</v>
      </c>
      <c r="AG89" s="82">
        <f t="shared" si="3"/>
        <v>8.0088272231500848E-3</v>
      </c>
      <c r="AH89" s="82">
        <f t="shared" si="4"/>
        <v>1.2096836122902977E-3</v>
      </c>
      <c r="AI89" s="82">
        <f t="shared" si="5"/>
        <v>6.7991436108597869E-3</v>
      </c>
      <c r="AJ89" s="82"/>
      <c r="AK89" s="118">
        <f t="shared" si="9"/>
        <v>-112</v>
      </c>
      <c r="AL89" s="77"/>
      <c r="AM89" s="78"/>
      <c r="AN89" s="78"/>
    </row>
    <row r="90" spans="1:40">
      <c r="A90" s="79">
        <f t="shared" si="10"/>
        <v>38068</v>
      </c>
      <c r="B90" s="77"/>
      <c r="C90" s="77"/>
      <c r="D90" s="77">
        <v>53</v>
      </c>
      <c r="E90" s="78">
        <f t="shared" si="14"/>
        <v>880.00749960583209</v>
      </c>
      <c r="F90" s="78">
        <f t="shared" si="11"/>
        <v>160.67344736560165</v>
      </c>
      <c r="G90" s="78">
        <f t="shared" si="15"/>
        <v>620.34337254876016</v>
      </c>
      <c r="H90" s="78">
        <f t="shared" si="12"/>
        <v>142.78025989985758</v>
      </c>
      <c r="I90" s="78">
        <f t="shared" si="13"/>
        <v>279.82055957472085</v>
      </c>
      <c r="J90" s="78" t="str">
        <f t="shared" si="8"/>
        <v/>
      </c>
      <c r="K90" s="78"/>
      <c r="L90" s="78"/>
      <c r="M90" s="78"/>
      <c r="N90" s="78"/>
      <c r="O90" s="78"/>
      <c r="P90" s="78"/>
      <c r="AF90" s="78">
        <v>111</v>
      </c>
      <c r="AG90" s="82">
        <f t="shared" si="3"/>
        <v>8.2355561369278161E-3</v>
      </c>
      <c r="AH90" s="82">
        <f t="shared" si="4"/>
        <v>1.2677197710781311E-3</v>
      </c>
      <c r="AI90" s="82">
        <f t="shared" si="5"/>
        <v>6.9678363658496854E-3</v>
      </c>
      <c r="AJ90" s="82"/>
      <c r="AK90" s="118">
        <f t="shared" si="9"/>
        <v>-111</v>
      </c>
      <c r="AL90" s="77"/>
      <c r="AM90" s="78"/>
      <c r="AN90" s="78"/>
    </row>
    <row r="91" spans="1:40">
      <c r="A91" s="79">
        <f t="shared" si="10"/>
        <v>38069</v>
      </c>
      <c r="B91" s="77">
        <v>96.66</v>
      </c>
      <c r="C91" s="77"/>
      <c r="D91" s="77">
        <v>54</v>
      </c>
      <c r="E91" s="78">
        <f t="shared" si="14"/>
        <v>952.4404600247118</v>
      </c>
      <c r="F91" s="78">
        <f t="shared" si="11"/>
        <v>173.89839540139727</v>
      </c>
      <c r="G91" s="78">
        <f t="shared" si="15"/>
        <v>688.6040785615711</v>
      </c>
      <c r="H91" s="78">
        <f t="shared" si="12"/>
        <v>158.49136729093533</v>
      </c>
      <c r="I91" s="78">
        <f t="shared" si="13"/>
        <v>277.33440021943869</v>
      </c>
      <c r="J91" s="78" t="str">
        <f t="shared" si="8"/>
        <v/>
      </c>
      <c r="K91" s="78"/>
      <c r="L91" s="78"/>
      <c r="M91" s="78"/>
      <c r="N91" s="78"/>
      <c r="O91" s="78"/>
      <c r="P91" s="78"/>
      <c r="AF91" s="78">
        <v>110</v>
      </c>
      <c r="AG91" s="82">
        <f t="shared" si="3"/>
        <v>8.4687037183719237E-3</v>
      </c>
      <c r="AH91" s="82">
        <f t="shared" si="4"/>
        <v>1.3285402907456407E-3</v>
      </c>
      <c r="AI91" s="82">
        <f t="shared" si="5"/>
        <v>7.1401634276262831E-3</v>
      </c>
      <c r="AJ91" s="82"/>
      <c r="AK91" s="118">
        <f t="shared" si="9"/>
        <v>-110</v>
      </c>
      <c r="AL91" s="77"/>
      <c r="AM91" s="78"/>
      <c r="AN91" s="78"/>
    </row>
    <row r="92" spans="1:40">
      <c r="A92" s="79">
        <f t="shared" si="10"/>
        <v>38070</v>
      </c>
      <c r="B92" s="77"/>
      <c r="C92" s="77"/>
      <c r="D92" s="77">
        <v>55</v>
      </c>
      <c r="E92" s="78">
        <f t="shared" si="14"/>
        <v>926.21930539362677</v>
      </c>
      <c r="F92" s="78">
        <f t="shared" si="11"/>
        <v>169.11088698769623</v>
      </c>
      <c r="G92" s="78">
        <f t="shared" si="15"/>
        <v>657.07981227095263</v>
      </c>
      <c r="H92" s="78">
        <f t="shared" si="12"/>
        <v>151.23563903896138</v>
      </c>
      <c r="I92" s="78">
        <f t="shared" si="13"/>
        <v>279.80262005771164</v>
      </c>
      <c r="J92" s="78" t="str">
        <f t="shared" si="8"/>
        <v/>
      </c>
      <c r="K92" s="78"/>
      <c r="L92" s="78"/>
      <c r="M92" s="78"/>
      <c r="N92" s="78"/>
      <c r="O92" s="78"/>
      <c r="P92" s="78"/>
      <c r="AF92" s="78">
        <v>109</v>
      </c>
      <c r="AG92" s="82">
        <f t="shared" si="3"/>
        <v>8.7084516791746894E-3</v>
      </c>
      <c r="AH92" s="82">
        <f t="shared" si="4"/>
        <v>1.392278754659993E-3</v>
      </c>
      <c r="AI92" s="82">
        <f t="shared" si="5"/>
        <v>7.3161729245146967E-3</v>
      </c>
      <c r="AJ92" s="82"/>
      <c r="AK92" s="118">
        <f t="shared" si="9"/>
        <v>-109</v>
      </c>
      <c r="AL92" s="77"/>
      <c r="AM92" s="78"/>
      <c r="AN92" s="78"/>
    </row>
    <row r="93" spans="1:40">
      <c r="A93" s="79">
        <f t="shared" si="10"/>
        <v>38071</v>
      </c>
      <c r="B93" s="77">
        <v>53.62</v>
      </c>
      <c r="C93" s="77">
        <v>282</v>
      </c>
      <c r="D93" s="77">
        <v>56</v>
      </c>
      <c r="E93" s="78">
        <f t="shared" si="14"/>
        <v>954.34003205491081</v>
      </c>
      <c r="F93" s="78">
        <f t="shared" si="11"/>
        <v>174.24522288496766</v>
      </c>
      <c r="G93" s="78">
        <f t="shared" si="15"/>
        <v>680.61872558978075</v>
      </c>
      <c r="H93" s="78">
        <f t="shared" si="12"/>
        <v>156.65343232917394</v>
      </c>
      <c r="I93" s="78">
        <f t="shared" si="13"/>
        <v>279.51916266477053</v>
      </c>
      <c r="J93" s="78">
        <f t="shared" si="8"/>
        <v>-2.4808373352294666</v>
      </c>
      <c r="K93" s="78"/>
      <c r="L93" s="78"/>
      <c r="M93" s="78"/>
      <c r="N93" s="78"/>
      <c r="O93" s="78"/>
      <c r="P93" s="78"/>
      <c r="AF93" s="78">
        <v>108</v>
      </c>
      <c r="AG93" s="82">
        <f t="shared" si="3"/>
        <v>8.9549868752640521E-3</v>
      </c>
      <c r="AH93" s="82">
        <f t="shared" si="4"/>
        <v>1.4590751550256974E-3</v>
      </c>
      <c r="AI93" s="82">
        <f t="shared" si="5"/>
        <v>7.4959117202383543E-3</v>
      </c>
      <c r="AJ93" s="82"/>
      <c r="AK93" s="118">
        <f t="shared" si="9"/>
        <v>-108</v>
      </c>
      <c r="AL93" s="77"/>
      <c r="AM93" s="78"/>
      <c r="AN93" s="78"/>
    </row>
    <row r="94" spans="1:40">
      <c r="A94" s="79">
        <f t="shared" si="10"/>
        <v>38072</v>
      </c>
      <c r="B94" s="77"/>
      <c r="C94" s="77"/>
      <c r="D94" s="77">
        <v>57</v>
      </c>
      <c r="E94" s="78">
        <f t="shared" si="14"/>
        <v>928.06658127091407</v>
      </c>
      <c r="F94" s="78">
        <f t="shared" si="11"/>
        <v>169.44816613994436</v>
      </c>
      <c r="G94" s="78">
        <f t="shared" si="15"/>
        <v>649.46002842857126</v>
      </c>
      <c r="H94" s="78">
        <f t="shared" si="12"/>
        <v>149.48184466387855</v>
      </c>
      <c r="I94" s="78">
        <f t="shared" si="13"/>
        <v>281.89369358504257</v>
      </c>
      <c r="J94" s="78" t="str">
        <f t="shared" si="8"/>
        <v/>
      </c>
      <c r="K94" s="78"/>
      <c r="L94" s="78"/>
      <c r="M94" s="78"/>
      <c r="N94" s="78"/>
      <c r="O94" s="78"/>
      <c r="P94" s="78"/>
      <c r="AF94" s="78">
        <v>107</v>
      </c>
      <c r="AG94" s="82">
        <f t="shared" si="3"/>
        <v>9.2085014524362942E-3</v>
      </c>
      <c r="AH94" s="82">
        <f t="shared" si="4"/>
        <v>1.5290762003569891E-3</v>
      </c>
      <c r="AI94" s="82">
        <f t="shared" si="5"/>
        <v>7.6794252520793055E-3</v>
      </c>
      <c r="AJ94" s="82"/>
      <c r="AK94" s="118">
        <f t="shared" si="9"/>
        <v>-107</v>
      </c>
      <c r="AL94" s="77"/>
      <c r="AM94" s="78"/>
      <c r="AN94" s="78"/>
    </row>
    <row r="95" spans="1:40">
      <c r="A95" s="79">
        <f t="shared" si="10"/>
        <v>38073</v>
      </c>
      <c r="B95" s="77"/>
      <c r="C95" s="77"/>
      <c r="D95" s="77">
        <v>58</v>
      </c>
      <c r="E95" s="78">
        <f t="shared" si="14"/>
        <v>902.51645151811488</v>
      </c>
      <c r="F95" s="78">
        <f t="shared" si="11"/>
        <v>164.78317472809906</v>
      </c>
      <c r="G95" s="78">
        <f t="shared" si="15"/>
        <v>619.72777513715494</v>
      </c>
      <c r="H95" s="78">
        <f t="shared" si="12"/>
        <v>142.63857198585353</v>
      </c>
      <c r="I95" s="78">
        <f t="shared" si="13"/>
        <v>284.07197485122231</v>
      </c>
      <c r="J95" s="78" t="str">
        <f t="shared" si="8"/>
        <v/>
      </c>
      <c r="K95" s="78"/>
      <c r="L95" s="78"/>
      <c r="M95" s="78"/>
      <c r="N95" s="78"/>
      <c r="O95" s="78"/>
      <c r="P95" s="78"/>
      <c r="AF95" s="78">
        <v>106</v>
      </c>
      <c r="AG95" s="82">
        <f t="shared" si="3"/>
        <v>9.4691929961115678E-3</v>
      </c>
      <c r="AH95" s="82">
        <f t="shared" si="4"/>
        <v>1.6024356377016022E-3</v>
      </c>
      <c r="AI95" s="82">
        <f t="shared" si="5"/>
        <v>7.8667573584099652E-3</v>
      </c>
      <c r="AJ95" s="82"/>
      <c r="AK95" s="118">
        <f t="shared" si="9"/>
        <v>-106</v>
      </c>
      <c r="AL95" s="77"/>
      <c r="AM95" s="78"/>
      <c r="AN95" s="78"/>
    </row>
    <row r="96" spans="1:40">
      <c r="A96" s="79">
        <f t="shared" si="10"/>
        <v>38074</v>
      </c>
      <c r="B96" s="77"/>
      <c r="C96" s="77"/>
      <c r="D96" s="77">
        <v>59</v>
      </c>
      <c r="E96" s="78">
        <f t="shared" si="14"/>
        <v>877.66972941252448</v>
      </c>
      <c r="F96" s="78">
        <f t="shared" si="11"/>
        <v>160.24661282581019</v>
      </c>
      <c r="G96" s="78">
        <f t="shared" si="15"/>
        <v>591.35666317405696</v>
      </c>
      <c r="H96" s="78">
        <f t="shared" si="12"/>
        <v>136.10858404853468</v>
      </c>
      <c r="I96" s="78">
        <f t="shared" si="13"/>
        <v>286.06540088625229</v>
      </c>
      <c r="J96" s="78" t="str">
        <f t="shared" si="8"/>
        <v/>
      </c>
      <c r="K96" s="78"/>
      <c r="L96" s="78"/>
      <c r="M96" s="78"/>
      <c r="N96" s="78"/>
      <c r="O96" s="78"/>
      <c r="P96" s="78"/>
      <c r="AF96" s="78">
        <v>105</v>
      </c>
      <c r="AG96" s="82">
        <f t="shared" si="3"/>
        <v>9.7372646853289609E-3</v>
      </c>
      <c r="AH96" s="82">
        <f t="shared" si="4"/>
        <v>1.6793145903236497E-3</v>
      </c>
      <c r="AI96" s="82">
        <f t="shared" si="5"/>
        <v>8.0579500950053104E-3</v>
      </c>
      <c r="AJ96" s="82"/>
      <c r="AK96" s="118">
        <f t="shared" si="9"/>
        <v>-105</v>
      </c>
      <c r="AL96" s="77"/>
      <c r="AM96" s="78"/>
      <c r="AN96" s="78"/>
    </row>
    <row r="97" spans="1:40">
      <c r="A97" s="79">
        <f t="shared" si="10"/>
        <v>38075</v>
      </c>
      <c r="B97" s="77">
        <v>50.95</v>
      </c>
      <c r="C97" s="77"/>
      <c r="D97" s="77">
        <v>60</v>
      </c>
      <c r="E97" s="78">
        <f t="shared" si="14"/>
        <v>904.4570497954162</v>
      </c>
      <c r="F97" s="78">
        <f t="shared" si="11"/>
        <v>165.13749286209838</v>
      </c>
      <c r="G97" s="78">
        <f t="shared" si="15"/>
        <v>615.23437954545557</v>
      </c>
      <c r="H97" s="78">
        <f t="shared" si="12"/>
        <v>141.60435735762312</v>
      </c>
      <c r="I97" s="78">
        <f t="shared" si="13"/>
        <v>285.46050761345202</v>
      </c>
      <c r="J97" s="78" t="str">
        <f t="shared" si="8"/>
        <v/>
      </c>
      <c r="K97" s="78"/>
      <c r="L97" s="78"/>
      <c r="M97" s="78"/>
      <c r="N97" s="78"/>
      <c r="O97" s="78"/>
      <c r="P97" s="78"/>
      <c r="AF97" s="78">
        <v>104</v>
      </c>
      <c r="AG97" s="82">
        <f t="shared" si="3"/>
        <v>1.0012925451101174E-2</v>
      </c>
      <c r="AH97" s="82">
        <f t="shared" si="4"/>
        <v>1.7598819115872849E-3</v>
      </c>
      <c r="AI97" s="82">
        <f t="shared" si="5"/>
        <v>8.25304353951389E-3</v>
      </c>
      <c r="AJ97" s="82"/>
      <c r="AK97" s="118">
        <f t="shared" si="9"/>
        <v>-104</v>
      </c>
      <c r="AL97" s="77"/>
      <c r="AM97" s="78"/>
      <c r="AN97" s="78"/>
    </row>
    <row r="98" spans="1:40">
      <c r="A98" s="79">
        <f t="shared" si="10"/>
        <v>38076</v>
      </c>
      <c r="B98" s="77">
        <v>59.19</v>
      </c>
      <c r="C98" s="77"/>
      <c r="D98" s="77">
        <v>61</v>
      </c>
      <c r="E98" s="78">
        <f t="shared" si="14"/>
        <v>938.74690206413925</v>
      </c>
      <c r="F98" s="78">
        <f t="shared" si="11"/>
        <v>171.39819947669054</v>
      </c>
      <c r="G98" s="78">
        <f t="shared" si="15"/>
        <v>646.25897504705586</v>
      </c>
      <c r="H98" s="78">
        <f t="shared" si="12"/>
        <v>148.74507974626806</v>
      </c>
      <c r="I98" s="78">
        <f t="shared" si="13"/>
        <v>284.58049183939926</v>
      </c>
      <c r="J98" s="78" t="str">
        <f t="shared" si="8"/>
        <v/>
      </c>
      <c r="K98" s="78"/>
      <c r="L98" s="78"/>
      <c r="M98" s="78"/>
      <c r="N98" s="78"/>
      <c r="O98" s="78"/>
      <c r="P98" s="78"/>
      <c r="AF98" s="78">
        <v>103</v>
      </c>
      <c r="AG98" s="82">
        <f t="shared" si="3"/>
        <v>1.0296390139252187E-2</v>
      </c>
      <c r="AH98" s="82">
        <f t="shared" si="4"/>
        <v>1.8443145558183986E-3</v>
      </c>
      <c r="AI98" s="82">
        <f t="shared" si="5"/>
        <v>8.452075583433789E-3</v>
      </c>
      <c r="AJ98" s="82"/>
      <c r="AK98" s="118">
        <f t="shared" si="9"/>
        <v>-103</v>
      </c>
      <c r="AL98" s="77"/>
      <c r="AM98" s="78"/>
      <c r="AN98" s="78"/>
    </row>
    <row r="99" spans="1:40">
      <c r="A99" s="79">
        <f t="shared" si="10"/>
        <v>38077</v>
      </c>
      <c r="B99" s="77">
        <v>50.53</v>
      </c>
      <c r="C99" s="77"/>
      <c r="D99" s="77">
        <v>62</v>
      </c>
      <c r="E99" s="78">
        <f t="shared" si="14"/>
        <v>963.43273782332437</v>
      </c>
      <c r="F99" s="78">
        <f t="shared" si="11"/>
        <v>175.90538644305832</v>
      </c>
      <c r="G99" s="78">
        <f t="shared" si="15"/>
        <v>667.20326584730424</v>
      </c>
      <c r="H99" s="78">
        <f t="shared" si="12"/>
        <v>153.56568623004671</v>
      </c>
      <c r="I99" s="78">
        <f t="shared" si="13"/>
        <v>284.26707232198839</v>
      </c>
      <c r="J99" s="78" t="str">
        <f t="shared" si="8"/>
        <v/>
      </c>
      <c r="K99" s="78"/>
      <c r="L99" s="78"/>
      <c r="M99" s="78"/>
      <c r="N99" s="78"/>
      <c r="O99" s="78"/>
      <c r="P99" s="78"/>
      <c r="AF99" s="78">
        <v>102</v>
      </c>
      <c r="AG99" s="82">
        <f t="shared" si="3"/>
        <v>1.058787967786483E-2</v>
      </c>
      <c r="AH99" s="82">
        <f t="shared" si="4"/>
        <v>1.9327979669588834E-3</v>
      </c>
      <c r="AI99" s="82">
        <f t="shared" si="5"/>
        <v>8.6550817109059472E-3</v>
      </c>
      <c r="AJ99" s="82"/>
      <c r="AK99" s="118">
        <f t="shared" si="9"/>
        <v>-102</v>
      </c>
      <c r="AL99" s="77"/>
      <c r="AM99" s="78"/>
      <c r="AN99" s="78"/>
    </row>
    <row r="100" spans="1:40">
      <c r="A100" s="79">
        <f t="shared" si="10"/>
        <v>38078</v>
      </c>
      <c r="B100" s="77">
        <v>39.33</v>
      </c>
      <c r="C100" s="77"/>
      <c r="D100" s="77">
        <v>63</v>
      </c>
      <c r="E100" s="78">
        <f t="shared" si="14"/>
        <v>976.23896037432814</v>
      </c>
      <c r="F100" s="78">
        <f t="shared" si="11"/>
        <v>178.24357097662482</v>
      </c>
      <c r="G100" s="78">
        <f t="shared" si="15"/>
        <v>675.98872787930839</v>
      </c>
      <c r="H100" s="78">
        <f t="shared" si="12"/>
        <v>155.58777691043241</v>
      </c>
      <c r="I100" s="78">
        <f t="shared" si="13"/>
        <v>284.5831661751692</v>
      </c>
      <c r="J100" s="78" t="str">
        <f t="shared" si="8"/>
        <v/>
      </c>
      <c r="K100" s="78"/>
      <c r="L100" s="78"/>
      <c r="M100" s="78"/>
      <c r="N100" s="78"/>
      <c r="O100" s="78"/>
      <c r="P100" s="78"/>
      <c r="AF100" s="78">
        <v>101</v>
      </c>
      <c r="AG100" s="82">
        <f t="shared" si="3"/>
        <v>1.0887621249468789E-2</v>
      </c>
      <c r="AH100" s="82">
        <f t="shared" si="4"/>
        <v>2.0255264858671054E-3</v>
      </c>
      <c r="AI100" s="82">
        <f t="shared" si="5"/>
        <v>8.8620947636016845E-3</v>
      </c>
      <c r="AJ100" s="82"/>
      <c r="AK100" s="118">
        <f t="shared" si="9"/>
        <v>-101</v>
      </c>
      <c r="AL100" s="77"/>
      <c r="AM100" s="78"/>
      <c r="AN100" s="78"/>
    </row>
    <row r="101" spans="1:40">
      <c r="A101" s="79">
        <f t="shared" si="10"/>
        <v>38079</v>
      </c>
      <c r="B101" s="77"/>
      <c r="C101" s="77"/>
      <c r="D101" s="77">
        <v>64</v>
      </c>
      <c r="E101" s="78">
        <f t="shared" si="14"/>
        <v>949.36262131561068</v>
      </c>
      <c r="F101" s="78">
        <f t="shared" ref="F101:F132" si="16">$L$37*E101</f>
        <v>173.33643774075452</v>
      </c>
      <c r="G101" s="78">
        <f t="shared" si="15"/>
        <v>645.04199182215564</v>
      </c>
      <c r="H101" s="78">
        <f t="shared" ref="H101:H132" si="17">$L$38*G101</f>
        <v>148.46497490621618</v>
      </c>
      <c r="I101" s="78">
        <f t="shared" ref="I101:I132" si="18">$L$36+F101-H101</f>
        <v>286.79883494351509</v>
      </c>
      <c r="J101" s="78" t="str">
        <f t="shared" si="8"/>
        <v/>
      </c>
      <c r="K101" s="78"/>
      <c r="L101" s="78"/>
      <c r="M101" s="78"/>
      <c r="N101" s="78"/>
      <c r="O101" s="78"/>
      <c r="P101" s="78"/>
      <c r="AF101" s="78">
        <v>100</v>
      </c>
      <c r="AG101" s="82">
        <f t="shared" ref="AG101:AG164" si="19">$L$37*EXP(-AF101/$L$39)</f>
        <v>1.1195848468103238E-2</v>
      </c>
      <c r="AH101" s="82">
        <f t="shared" ref="AH101:AH164" si="20">$L$38*EXP(-AF101/$L$40)</f>
        <v>2.1227037771591488E-3</v>
      </c>
      <c r="AI101" s="82">
        <f t="shared" ref="AI101:AI164" si="21">AG101-AH101</f>
        <v>9.0731446909440884E-3</v>
      </c>
      <c r="AJ101" s="82"/>
      <c r="AK101" s="118">
        <f t="shared" si="9"/>
        <v>-100</v>
      </c>
      <c r="AL101" s="77"/>
      <c r="AM101" s="78"/>
      <c r="AN101" s="78"/>
    </row>
    <row r="102" spans="1:40">
      <c r="A102" s="79">
        <f t="shared" si="10"/>
        <v>38080</v>
      </c>
      <c r="B102" s="77"/>
      <c r="C102" s="77"/>
      <c r="D102" s="77">
        <v>65</v>
      </c>
      <c r="E102" s="78">
        <f t="shared" ref="E102:E133" si="22">(E101*EXP(-1/$L$39)+B102)</f>
        <v>923.22620109901993</v>
      </c>
      <c r="F102" s="78">
        <f t="shared" si="16"/>
        <v>168.56440029803201</v>
      </c>
      <c r="G102" s="78">
        <f t="shared" ref="G102:G133" si="23">(G101*EXP(-1/$L$40)+B102)</f>
        <v>615.51199606420221</v>
      </c>
      <c r="H102" s="78">
        <f t="shared" si="17"/>
        <v>141.66825448372003</v>
      </c>
      <c r="I102" s="78">
        <f t="shared" si="18"/>
        <v>288.82351792328876</v>
      </c>
      <c r="J102" s="78" t="str">
        <f t="shared" ref="J102:J165" si="24">IF(ISBLANK(C102),"",I102-C102)</f>
        <v/>
      </c>
      <c r="K102" s="78"/>
      <c r="L102" s="78"/>
      <c r="M102" s="78"/>
      <c r="N102" s="78"/>
      <c r="O102" s="78"/>
      <c r="P102" s="78"/>
      <c r="AF102" s="78">
        <v>99</v>
      </c>
      <c r="AG102" s="82">
        <f t="shared" si="19"/>
        <v>1.1512801561392059E-2</v>
      </c>
      <c r="AH102" s="82">
        <f t="shared" si="20"/>
        <v>2.2245432765283261E-3</v>
      </c>
      <c r="AI102" s="82">
        <f t="shared" si="21"/>
        <v>9.2882582848637339E-3</v>
      </c>
      <c r="AJ102" s="82"/>
      <c r="AK102" s="118">
        <f t="shared" si="9"/>
        <v>-99</v>
      </c>
      <c r="AL102" s="77"/>
      <c r="AM102" s="78"/>
      <c r="AN102" s="78"/>
    </row>
    <row r="103" spans="1:40">
      <c r="A103" s="79">
        <f t="shared" si="10"/>
        <v>38081</v>
      </c>
      <c r="B103" s="77"/>
      <c r="C103" s="77"/>
      <c r="D103" s="77">
        <v>66</v>
      </c>
      <c r="E103" s="78">
        <f t="shared" si="22"/>
        <v>897.80932939466311</v>
      </c>
      <c r="F103" s="78">
        <f t="shared" si="16"/>
        <v>163.92373939478128</v>
      </c>
      <c r="G103" s="78">
        <f t="shared" si="23"/>
        <v>587.33388229303455</v>
      </c>
      <c r="H103" s="78">
        <f t="shared" si="17"/>
        <v>135.1826876415937</v>
      </c>
      <c r="I103" s="78">
        <f t="shared" si="18"/>
        <v>290.66842386216433</v>
      </c>
      <c r="J103" s="78" t="str">
        <f t="shared" si="24"/>
        <v/>
      </c>
      <c r="K103" s="78"/>
      <c r="L103" s="78"/>
      <c r="M103" s="78"/>
      <c r="N103" s="78"/>
      <c r="O103" s="78"/>
      <c r="P103" s="78"/>
      <c r="AF103" s="78">
        <v>98</v>
      </c>
      <c r="AG103" s="82">
        <f t="shared" si="19"/>
        <v>1.1838727557773623E-2</v>
      </c>
      <c r="AH103" s="82">
        <f t="shared" si="20"/>
        <v>2.3312686595254322E-3</v>
      </c>
      <c r="AI103" s="82">
        <f t="shared" si="21"/>
        <v>9.507458898248191E-3</v>
      </c>
      <c r="AJ103" s="82"/>
      <c r="AK103" s="118">
        <f t="shared" ref="AK103:AK166" si="25">-AF103</f>
        <v>-98</v>
      </c>
      <c r="AL103" s="77"/>
      <c r="AM103" s="78"/>
      <c r="AN103" s="78"/>
    </row>
    <row r="104" spans="1:40">
      <c r="A104" s="79">
        <f t="shared" ref="A104:A167" si="26">A103+1</f>
        <v>38082</v>
      </c>
      <c r="B104" s="77">
        <v>55.38</v>
      </c>
      <c r="C104" s="77"/>
      <c r="D104" s="77">
        <v>67</v>
      </c>
      <c r="E104" s="78">
        <f t="shared" si="22"/>
        <v>928.47219667785532</v>
      </c>
      <c r="F104" s="78">
        <f t="shared" si="16"/>
        <v>169.52222417441232</v>
      </c>
      <c r="G104" s="78">
        <f t="shared" si="23"/>
        <v>615.82576140710387</v>
      </c>
      <c r="H104" s="78">
        <f t="shared" si="17"/>
        <v>141.74047174143493</v>
      </c>
      <c r="I104" s="78">
        <f t="shared" si="18"/>
        <v>289.70912454195417</v>
      </c>
      <c r="J104" s="78" t="str">
        <f t="shared" si="24"/>
        <v/>
      </c>
      <c r="K104" s="78"/>
      <c r="L104" s="78"/>
      <c r="M104" s="78"/>
      <c r="N104" s="78"/>
      <c r="O104" s="78"/>
      <c r="P104" s="78"/>
      <c r="AF104" s="78">
        <v>97</v>
      </c>
      <c r="AG104" s="82">
        <f t="shared" si="19"/>
        <v>1.2173880479031019E-2</v>
      </c>
      <c r="AH104" s="82">
        <f t="shared" si="20"/>
        <v>2.4431143328293454E-3</v>
      </c>
      <c r="AI104" s="82">
        <f t="shared" si="21"/>
        <v>9.7307661462016741E-3</v>
      </c>
      <c r="AJ104" s="82"/>
      <c r="AK104" s="118">
        <f t="shared" si="25"/>
        <v>-97</v>
      </c>
      <c r="AL104" s="77"/>
      <c r="AM104" s="78"/>
      <c r="AN104" s="78"/>
    </row>
    <row r="105" spans="1:40">
      <c r="A105" s="79">
        <f t="shared" si="26"/>
        <v>38083</v>
      </c>
      <c r="B105" s="77"/>
      <c r="C105" s="77"/>
      <c r="D105" s="77">
        <v>68</v>
      </c>
      <c r="E105" s="78">
        <f t="shared" si="22"/>
        <v>902.91090013326959</v>
      </c>
      <c r="F105" s="78">
        <f t="shared" si="16"/>
        <v>164.85519390842865</v>
      </c>
      <c r="G105" s="78">
        <f t="shared" si="23"/>
        <v>587.63328347149047</v>
      </c>
      <c r="H105" s="78">
        <f t="shared" si="17"/>
        <v>135.25159879623152</v>
      </c>
      <c r="I105" s="78">
        <f t="shared" si="18"/>
        <v>291.53096722117391</v>
      </c>
      <c r="J105" s="78" t="str">
        <f t="shared" si="24"/>
        <v/>
      </c>
      <c r="K105" s="78"/>
      <c r="L105" s="78"/>
      <c r="M105" s="78"/>
      <c r="N105" s="78"/>
      <c r="O105" s="78"/>
      <c r="P105" s="78"/>
      <c r="AF105" s="78">
        <v>96</v>
      </c>
      <c r="AG105" s="82">
        <f t="shared" si="19"/>
        <v>1.2518521538272775E-2</v>
      </c>
      <c r="AH105" s="82">
        <f t="shared" si="20"/>
        <v>2.560325949086974E-3</v>
      </c>
      <c r="AI105" s="82">
        <f t="shared" si="21"/>
        <v>9.9581955891858004E-3</v>
      </c>
      <c r="AJ105" s="82"/>
      <c r="AK105" s="118">
        <f t="shared" si="25"/>
        <v>-96</v>
      </c>
      <c r="AL105" s="77"/>
      <c r="AM105" s="78"/>
      <c r="AN105" s="78"/>
    </row>
    <row r="106" spans="1:40">
      <c r="A106" s="79">
        <f t="shared" si="26"/>
        <v>38084</v>
      </c>
      <c r="B106" s="77">
        <v>25.19</v>
      </c>
      <c r="C106" s="77"/>
      <c r="D106" s="77">
        <v>69</v>
      </c>
      <c r="E106" s="78">
        <f t="shared" si="22"/>
        <v>903.24331866316663</v>
      </c>
      <c r="F106" s="78">
        <f t="shared" si="16"/>
        <v>164.9158875175066</v>
      </c>
      <c r="G106" s="78">
        <f t="shared" si="23"/>
        <v>585.92145601196955</v>
      </c>
      <c r="H106" s="78">
        <f t="shared" si="17"/>
        <v>134.85759898839945</v>
      </c>
      <c r="I106" s="78">
        <f t="shared" si="18"/>
        <v>291.98566063808391</v>
      </c>
      <c r="J106" s="78" t="str">
        <f t="shared" si="24"/>
        <v/>
      </c>
      <c r="K106" s="78"/>
      <c r="L106" s="78"/>
      <c r="M106" s="78"/>
      <c r="N106" s="78"/>
      <c r="O106" s="78"/>
      <c r="P106" s="78"/>
      <c r="AF106" s="78">
        <v>95</v>
      </c>
      <c r="AG106" s="82">
        <f t="shared" si="19"/>
        <v>1.2872919343518384E-2</v>
      </c>
      <c r="AH106" s="82">
        <f t="shared" si="20"/>
        <v>2.6831609464533458E-3</v>
      </c>
      <c r="AI106" s="82">
        <f t="shared" si="21"/>
        <v>1.0189758397065037E-2</v>
      </c>
      <c r="AJ106" s="82"/>
      <c r="AK106" s="118">
        <f t="shared" si="25"/>
        <v>-95</v>
      </c>
      <c r="AL106" s="77"/>
      <c r="AM106" s="78"/>
      <c r="AN106" s="78"/>
    </row>
    <row r="107" spans="1:40">
      <c r="A107" s="79">
        <f t="shared" si="26"/>
        <v>38085</v>
      </c>
      <c r="B107" s="77">
        <v>85.53</v>
      </c>
      <c r="C107" s="77">
        <v>290</v>
      </c>
      <c r="D107" s="77">
        <v>70</v>
      </c>
      <c r="E107" s="78">
        <f t="shared" si="22"/>
        <v>963.90658554732772</v>
      </c>
      <c r="F107" s="78">
        <f t="shared" si="16"/>
        <v>175.99190246408776</v>
      </c>
      <c r="G107" s="78">
        <f t="shared" si="23"/>
        <v>644.62799594288037</v>
      </c>
      <c r="H107" s="78">
        <f t="shared" si="17"/>
        <v>148.36968826037432</v>
      </c>
      <c r="I107" s="78">
        <f t="shared" si="18"/>
        <v>289.54958631269017</v>
      </c>
      <c r="J107" s="78">
        <f t="shared" si="24"/>
        <v>-0.45041368730983322</v>
      </c>
      <c r="K107" s="78"/>
      <c r="L107" s="78"/>
      <c r="M107" s="78"/>
      <c r="N107" s="78"/>
      <c r="O107" s="78"/>
      <c r="P107" s="78"/>
      <c r="AF107" s="78">
        <v>94</v>
      </c>
      <c r="AG107" s="82">
        <f t="shared" si="19"/>
        <v>1.3237350107047366E-2</v>
      </c>
      <c r="AH107" s="82">
        <f t="shared" si="20"/>
        <v>2.8118891140168083E-3</v>
      </c>
      <c r="AI107" s="82">
        <f t="shared" si="21"/>
        <v>1.0425460993030558E-2</v>
      </c>
      <c r="AJ107" s="82"/>
      <c r="AK107" s="118">
        <f t="shared" si="25"/>
        <v>-94</v>
      </c>
      <c r="AL107" s="77"/>
      <c r="AM107" s="78"/>
      <c r="AN107" s="78"/>
    </row>
    <row r="108" spans="1:40">
      <c r="A108" s="79">
        <f t="shared" si="26"/>
        <v>38086</v>
      </c>
      <c r="B108" s="77"/>
      <c r="C108" s="77"/>
      <c r="D108" s="77">
        <v>71</v>
      </c>
      <c r="E108" s="78">
        <f t="shared" si="22"/>
        <v>937.36976283727404</v>
      </c>
      <c r="F108" s="78">
        <f t="shared" si="16"/>
        <v>171.1467587705807</v>
      </c>
      <c r="G108" s="78">
        <f t="shared" si="23"/>
        <v>615.11695289919021</v>
      </c>
      <c r="H108" s="78">
        <f t="shared" si="17"/>
        <v>141.57733005659136</v>
      </c>
      <c r="I108" s="78">
        <f t="shared" si="18"/>
        <v>291.49680082296618</v>
      </c>
      <c r="J108" s="78" t="str">
        <f t="shared" si="24"/>
        <v/>
      </c>
      <c r="K108" s="78"/>
      <c r="L108" s="78"/>
      <c r="M108" s="78"/>
      <c r="N108" s="78"/>
      <c r="O108" s="78"/>
      <c r="P108" s="78"/>
      <c r="AF108" s="78">
        <v>93</v>
      </c>
      <c r="AG108" s="82">
        <f t="shared" si="19"/>
        <v>1.361209786067488E-2</v>
      </c>
      <c r="AH108" s="82">
        <f t="shared" si="20"/>
        <v>2.9467931843512726E-3</v>
      </c>
      <c r="AI108" s="82">
        <f t="shared" si="21"/>
        <v>1.0665304676323609E-2</v>
      </c>
      <c r="AJ108" s="82"/>
      <c r="AK108" s="118">
        <f t="shared" si="25"/>
        <v>-93</v>
      </c>
      <c r="AL108" s="77"/>
      <c r="AM108" s="78"/>
      <c r="AN108" s="78"/>
    </row>
    <row r="109" spans="1:40">
      <c r="A109" s="79">
        <f t="shared" si="26"/>
        <v>38087</v>
      </c>
      <c r="B109" s="77"/>
      <c r="C109" s="77"/>
      <c r="D109" s="77">
        <v>72</v>
      </c>
      <c r="E109" s="78">
        <f t="shared" si="22"/>
        <v>911.56351191716715</v>
      </c>
      <c r="F109" s="78">
        <f t="shared" si="16"/>
        <v>166.43500426761054</v>
      </c>
      <c r="G109" s="78">
        <f t="shared" si="23"/>
        <v>586.95692418780914</v>
      </c>
      <c r="H109" s="78">
        <f t="shared" si="17"/>
        <v>135.09592573098553</v>
      </c>
      <c r="I109" s="78">
        <f t="shared" si="18"/>
        <v>293.26645064560182</v>
      </c>
      <c r="J109" s="78" t="str">
        <f t="shared" si="24"/>
        <v/>
      </c>
      <c r="K109" s="78"/>
      <c r="L109" s="78"/>
      <c r="M109" s="78"/>
      <c r="N109" s="78"/>
      <c r="O109" s="78"/>
      <c r="P109" s="78"/>
      <c r="AF109" s="78">
        <v>92</v>
      </c>
      <c r="AG109" s="82">
        <f t="shared" si="19"/>
        <v>1.3997454677121858E-2</v>
      </c>
      <c r="AH109" s="82">
        <f t="shared" si="20"/>
        <v>3.0881694544969201E-3</v>
      </c>
      <c r="AI109" s="82">
        <f t="shared" si="21"/>
        <v>1.0909285222624937E-2</v>
      </c>
      <c r="AJ109" s="82"/>
      <c r="AK109" s="118">
        <f t="shared" si="25"/>
        <v>-92</v>
      </c>
      <c r="AL109" s="77"/>
      <c r="AM109" s="78"/>
      <c r="AN109" s="78"/>
    </row>
    <row r="110" spans="1:40">
      <c r="A110" s="79">
        <f t="shared" si="26"/>
        <v>38088</v>
      </c>
      <c r="B110" s="77"/>
      <c r="C110" s="77"/>
      <c r="D110" s="77">
        <v>73</v>
      </c>
      <c r="E110" s="78">
        <f t="shared" si="22"/>
        <v>886.46771978606125</v>
      </c>
      <c r="F110" s="78">
        <f t="shared" si="16"/>
        <v>161.85296668511106</v>
      </c>
      <c r="G110" s="78">
        <f t="shared" si="23"/>
        <v>560.08606042837471</v>
      </c>
      <c r="H110" s="78">
        <f t="shared" si="17"/>
        <v>128.91123982785027</v>
      </c>
      <c r="I110" s="78">
        <f t="shared" si="18"/>
        <v>294.86909896623752</v>
      </c>
      <c r="J110" s="78" t="str">
        <f t="shared" si="24"/>
        <v/>
      </c>
      <c r="K110" s="78"/>
      <c r="L110" s="78"/>
      <c r="M110" s="78"/>
      <c r="N110" s="78"/>
      <c r="O110" s="78"/>
      <c r="P110" s="78"/>
      <c r="AF110" s="78">
        <v>91</v>
      </c>
      <c r="AG110" s="82">
        <f t="shared" si="19"/>
        <v>1.4393720897652037E-2</v>
      </c>
      <c r="AH110" s="82">
        <f t="shared" si="20"/>
        <v>3.2363284367332686E-3</v>
      </c>
      <c r="AI110" s="82">
        <f t="shared" si="21"/>
        <v>1.1157392460918767E-2</v>
      </c>
      <c r="AJ110" s="82"/>
      <c r="AK110" s="118">
        <f t="shared" si="25"/>
        <v>-91</v>
      </c>
      <c r="AL110" s="77"/>
      <c r="AM110" s="78"/>
      <c r="AN110" s="78"/>
    </row>
    <row r="111" spans="1:40">
      <c r="A111" s="79">
        <f t="shared" si="26"/>
        <v>38089</v>
      </c>
      <c r="B111" s="77">
        <v>61.28</v>
      </c>
      <c r="C111" s="77"/>
      <c r="D111" s="77">
        <v>74</v>
      </c>
      <c r="E111" s="78">
        <f t="shared" si="22"/>
        <v>923.34282716382575</v>
      </c>
      <c r="F111" s="78">
        <f t="shared" si="16"/>
        <v>168.58569410733867</v>
      </c>
      <c r="G111" s="78">
        <f t="shared" si="23"/>
        <v>595.72534370260405</v>
      </c>
      <c r="H111" s="78">
        <f t="shared" si="17"/>
        <v>137.11409384986069</v>
      </c>
      <c r="I111" s="78">
        <f t="shared" si="18"/>
        <v>293.39897236645476</v>
      </c>
      <c r="J111" s="78" t="str">
        <f t="shared" si="24"/>
        <v/>
      </c>
      <c r="K111" s="78"/>
      <c r="L111" s="78"/>
      <c r="M111" s="78"/>
      <c r="N111" s="78"/>
      <c r="O111" s="78"/>
      <c r="P111" s="78"/>
      <c r="AF111" s="78">
        <v>90</v>
      </c>
      <c r="AG111" s="82">
        <f t="shared" si="19"/>
        <v>1.4801205366153388E-2</v>
      </c>
      <c r="AH111" s="82">
        <f t="shared" si="20"/>
        <v>3.3915955405739366E-3</v>
      </c>
      <c r="AI111" s="82">
        <f t="shared" si="21"/>
        <v>1.1409609825579451E-2</v>
      </c>
      <c r="AJ111" s="82"/>
      <c r="AK111" s="118">
        <f t="shared" si="25"/>
        <v>-90</v>
      </c>
      <c r="AL111" s="77"/>
      <c r="AM111" s="78"/>
      <c r="AN111" s="78"/>
    </row>
    <row r="112" spans="1:40">
      <c r="A112" s="79">
        <f t="shared" si="26"/>
        <v>38090</v>
      </c>
      <c r="B112" s="77"/>
      <c r="C112" s="77"/>
      <c r="D112" s="77">
        <v>75</v>
      </c>
      <c r="E112" s="78">
        <f t="shared" si="22"/>
        <v>897.92274468650453</v>
      </c>
      <c r="F112" s="78">
        <f t="shared" si="16"/>
        <v>163.94444697503747</v>
      </c>
      <c r="G112" s="78">
        <f t="shared" si="23"/>
        <v>568.45306205974714</v>
      </c>
      <c r="H112" s="78">
        <f t="shared" si="17"/>
        <v>130.83701629355431</v>
      </c>
      <c r="I112" s="78">
        <f t="shared" si="18"/>
        <v>295.03480279045993</v>
      </c>
      <c r="J112" s="78" t="str">
        <f t="shared" si="24"/>
        <v/>
      </c>
      <c r="K112" s="78"/>
      <c r="L112" s="78"/>
      <c r="M112" s="78"/>
      <c r="N112" s="78"/>
      <c r="O112" s="78"/>
      <c r="P112" s="78"/>
      <c r="AF112" s="78">
        <v>89</v>
      </c>
      <c r="AG112" s="82">
        <f t="shared" si="19"/>
        <v>1.5220225669846389E-2</v>
      </c>
      <c r="AH112" s="82">
        <f t="shared" si="20"/>
        <v>3.5543117874810006E-3</v>
      </c>
      <c r="AI112" s="82">
        <f t="shared" si="21"/>
        <v>1.1665913882365389E-2</v>
      </c>
      <c r="AJ112" s="82"/>
      <c r="AK112" s="118">
        <f t="shared" si="25"/>
        <v>-89</v>
      </c>
      <c r="AL112" s="77"/>
      <c r="AM112" s="78"/>
      <c r="AN112" s="78"/>
    </row>
    <row r="113" spans="1:40">
      <c r="A113" s="79">
        <f t="shared" si="26"/>
        <v>38091</v>
      </c>
      <c r="B113" s="77">
        <v>41.69</v>
      </c>
      <c r="C113" s="77"/>
      <c r="D113" s="77">
        <v>76</v>
      </c>
      <c r="E113" s="78">
        <f t="shared" si="22"/>
        <v>914.89248959089218</v>
      </c>
      <c r="F113" s="78">
        <f t="shared" si="16"/>
        <v>167.04281535931156</v>
      </c>
      <c r="G113" s="78">
        <f t="shared" si="23"/>
        <v>584.1193043446865</v>
      </c>
      <c r="H113" s="78">
        <f t="shared" si="17"/>
        <v>134.4428098654393</v>
      </c>
      <c r="I113" s="78">
        <f t="shared" si="18"/>
        <v>294.52737760284907</v>
      </c>
      <c r="J113" s="78" t="str">
        <f t="shared" si="24"/>
        <v/>
      </c>
      <c r="K113" s="78"/>
      <c r="L113" s="78"/>
      <c r="M113" s="78"/>
      <c r="N113" s="78"/>
      <c r="O113" s="78"/>
      <c r="P113" s="78"/>
      <c r="AF113" s="78">
        <v>88</v>
      </c>
      <c r="AG113" s="82">
        <f t="shared" si="19"/>
        <v>1.5651108386806643E-2</v>
      </c>
      <c r="AH113" s="82">
        <f t="shared" si="20"/>
        <v>3.7248345598687054E-3</v>
      </c>
      <c r="AI113" s="82">
        <f t="shared" si="21"/>
        <v>1.1926273826937938E-2</v>
      </c>
      <c r="AJ113" s="82"/>
      <c r="AK113" s="118">
        <f t="shared" si="25"/>
        <v>-88</v>
      </c>
      <c r="AL113" s="77"/>
      <c r="AM113" s="78"/>
      <c r="AN113" s="78"/>
    </row>
    <row r="114" spans="1:40">
      <c r="A114" s="79">
        <f t="shared" si="26"/>
        <v>38092</v>
      </c>
      <c r="B114" s="77">
        <v>90.1</v>
      </c>
      <c r="C114" s="77">
        <v>292</v>
      </c>
      <c r="D114" s="77">
        <v>77</v>
      </c>
      <c r="E114" s="78">
        <f t="shared" si="22"/>
        <v>979.80504906599185</v>
      </c>
      <c r="F114" s="78">
        <f t="shared" si="16"/>
        <v>178.89467425012845</v>
      </c>
      <c r="G114" s="78">
        <f t="shared" si="23"/>
        <v>647.47834670453176</v>
      </c>
      <c r="H114" s="78">
        <f t="shared" si="17"/>
        <v>149.02573431577463</v>
      </c>
      <c r="I114" s="78">
        <f t="shared" si="18"/>
        <v>291.7963120433306</v>
      </c>
      <c r="J114" s="78">
        <f t="shared" si="24"/>
        <v>-0.20368795666939832</v>
      </c>
      <c r="K114" s="78"/>
      <c r="L114" s="78"/>
      <c r="M114" s="78"/>
      <c r="N114" s="78"/>
      <c r="O114" s="78"/>
      <c r="P114" s="78"/>
      <c r="AF114" s="78">
        <v>87</v>
      </c>
      <c r="AG114" s="82">
        <f t="shared" si="19"/>
        <v>1.609418934049495E-2</v>
      </c>
      <c r="AH114" s="82">
        <f t="shared" si="20"/>
        <v>3.9035383860416173E-3</v>
      </c>
      <c r="AI114" s="82">
        <f t="shared" si="21"/>
        <v>1.2190650954453333E-2</v>
      </c>
      <c r="AJ114" s="82"/>
      <c r="AK114" s="118">
        <f t="shared" si="25"/>
        <v>-87</v>
      </c>
      <c r="AL114" s="77"/>
      <c r="AM114" s="78"/>
      <c r="AN114" s="78"/>
    </row>
    <row r="115" spans="1:40">
      <c r="A115" s="79">
        <f t="shared" si="26"/>
        <v>38093</v>
      </c>
      <c r="B115" s="77"/>
      <c r="C115" s="77"/>
      <c r="D115" s="77">
        <v>78</v>
      </c>
      <c r="E115" s="78">
        <f t="shared" si="22"/>
        <v>952.83053383045615</v>
      </c>
      <c r="F115" s="78">
        <f t="shared" si="16"/>
        <v>173.96961582068238</v>
      </c>
      <c r="G115" s="78">
        <f t="shared" si="23"/>
        <v>617.83681472063711</v>
      </c>
      <c r="H115" s="78">
        <f t="shared" si="17"/>
        <v>142.20334235065735</v>
      </c>
      <c r="I115" s="78">
        <f t="shared" si="18"/>
        <v>293.69364557900184</v>
      </c>
      <c r="J115" s="78" t="str">
        <f t="shared" si="24"/>
        <v/>
      </c>
      <c r="K115" s="78"/>
      <c r="L115" s="78"/>
      <c r="M115" s="78"/>
      <c r="N115" s="78"/>
      <c r="O115" s="78"/>
      <c r="P115" s="78"/>
      <c r="AF115" s="78">
        <v>86</v>
      </c>
      <c r="AG115" s="82">
        <f t="shared" si="19"/>
        <v>1.654981386149296E-2</v>
      </c>
      <c r="AH115" s="82">
        <f t="shared" si="20"/>
        <v>4.0908157627912228E-3</v>
      </c>
      <c r="AI115" s="82">
        <f t="shared" si="21"/>
        <v>1.2458998098701737E-2</v>
      </c>
      <c r="AJ115" s="82"/>
      <c r="AK115" s="118">
        <f t="shared" si="25"/>
        <v>-86</v>
      </c>
      <c r="AL115" s="77"/>
      <c r="AM115" s="78"/>
      <c r="AN115" s="78"/>
    </row>
    <row r="116" spans="1:40">
      <c r="A116" s="79">
        <f t="shared" si="26"/>
        <v>38094</v>
      </c>
      <c r="B116" s="77">
        <v>47.4</v>
      </c>
      <c r="C116" s="77"/>
      <c r="D116" s="77">
        <v>79</v>
      </c>
      <c r="E116" s="78">
        <f t="shared" si="22"/>
        <v>973.99864027551462</v>
      </c>
      <c r="F116" s="78">
        <f t="shared" si="16"/>
        <v>177.83452906091384</v>
      </c>
      <c r="G116" s="78">
        <f t="shared" si="23"/>
        <v>636.95227084734756</v>
      </c>
      <c r="H116" s="78">
        <f t="shared" si="17"/>
        <v>146.60301826347049</v>
      </c>
      <c r="I116" s="78">
        <f t="shared" si="18"/>
        <v>293.1588829064201</v>
      </c>
      <c r="J116" s="78" t="str">
        <f t="shared" si="24"/>
        <v/>
      </c>
      <c r="K116" s="78"/>
      <c r="L116" s="78"/>
      <c r="M116" s="78"/>
      <c r="N116" s="78"/>
      <c r="O116" s="78"/>
      <c r="P116" s="78"/>
      <c r="AF116" s="78">
        <v>85</v>
      </c>
      <c r="AG116" s="82">
        <f t="shared" si="19"/>
        <v>1.7018337056648625E-2</v>
      </c>
      <c r="AH116" s="82">
        <f t="shared" si="20"/>
        <v>4.2870780174576514E-3</v>
      </c>
      <c r="AI116" s="82">
        <f t="shared" si="21"/>
        <v>1.2731259039190973E-2</v>
      </c>
      <c r="AJ116" s="82"/>
      <c r="AK116" s="118">
        <f t="shared" si="25"/>
        <v>-85</v>
      </c>
      <c r="AL116" s="77"/>
      <c r="AM116" s="78"/>
      <c r="AN116" s="78"/>
    </row>
    <row r="117" spans="1:40">
      <c r="A117" s="79">
        <f t="shared" si="26"/>
        <v>38095</v>
      </c>
      <c r="B117" s="77">
        <v>52.16</v>
      </c>
      <c r="C117" s="77"/>
      <c r="D117" s="77">
        <v>80</v>
      </c>
      <c r="E117" s="78">
        <f t="shared" si="22"/>
        <v>999.34397833174512</v>
      </c>
      <c r="F117" s="78">
        <f t="shared" si="16"/>
        <v>182.46212921428204</v>
      </c>
      <c r="G117" s="78">
        <f t="shared" si="23"/>
        <v>659.95262218167295</v>
      </c>
      <c r="H117" s="78">
        <f t="shared" si="17"/>
        <v>151.89685436558003</v>
      </c>
      <c r="I117" s="78">
        <f t="shared" si="18"/>
        <v>292.49264695767886</v>
      </c>
      <c r="J117" s="78" t="str">
        <f t="shared" si="24"/>
        <v/>
      </c>
      <c r="K117" s="78"/>
      <c r="L117" s="78"/>
      <c r="M117" s="78"/>
      <c r="N117" s="78"/>
      <c r="O117" s="78"/>
      <c r="P117" s="78"/>
      <c r="AF117" s="78">
        <v>84</v>
      </c>
      <c r="AG117" s="82">
        <f t="shared" si="19"/>
        <v>1.7500124085841097E-2</v>
      </c>
      <c r="AH117" s="82">
        <f t="shared" si="20"/>
        <v>4.4927562113499684E-3</v>
      </c>
      <c r="AI117" s="82">
        <f t="shared" si="21"/>
        <v>1.3007367874491128E-2</v>
      </c>
      <c r="AJ117" s="82"/>
      <c r="AK117" s="118">
        <f t="shared" si="25"/>
        <v>-84</v>
      </c>
      <c r="AL117" s="77"/>
      <c r="AM117" s="78"/>
      <c r="AN117" s="78"/>
    </row>
    <row r="118" spans="1:40">
      <c r="A118" s="79">
        <f t="shared" si="26"/>
        <v>38096</v>
      </c>
      <c r="B118" s="77"/>
      <c r="C118" s="77"/>
      <c r="D118" s="77">
        <v>81</v>
      </c>
      <c r="E118" s="78">
        <f t="shared" si="22"/>
        <v>971.83154675696665</v>
      </c>
      <c r="F118" s="78">
        <f t="shared" si="16"/>
        <v>177.4388569938636</v>
      </c>
      <c r="G118" s="78">
        <f t="shared" si="23"/>
        <v>629.74001838137929</v>
      </c>
      <c r="H118" s="78">
        <f t="shared" si="17"/>
        <v>144.94302264310397</v>
      </c>
      <c r="I118" s="78">
        <f t="shared" si="18"/>
        <v>294.42320645973643</v>
      </c>
      <c r="J118" s="78" t="str">
        <f t="shared" si="24"/>
        <v/>
      </c>
      <c r="K118" s="78"/>
      <c r="L118" s="78"/>
      <c r="M118" s="78"/>
      <c r="N118" s="78"/>
      <c r="O118" s="78"/>
      <c r="P118" s="78"/>
      <c r="AF118" s="78">
        <v>83</v>
      </c>
      <c r="AG118" s="82">
        <f t="shared" si="19"/>
        <v>1.7995550446580796E-2</v>
      </c>
      <c r="AH118" s="82">
        <f t="shared" si="20"/>
        <v>4.7083020865092322E-3</v>
      </c>
      <c r="AI118" s="82">
        <f t="shared" si="21"/>
        <v>1.3287248360071564E-2</v>
      </c>
      <c r="AJ118" s="82"/>
      <c r="AK118" s="118">
        <f t="shared" si="25"/>
        <v>-83</v>
      </c>
      <c r="AL118" s="77"/>
      <c r="AM118" s="78"/>
      <c r="AN118" s="78"/>
    </row>
    <row r="119" spans="1:40">
      <c r="A119" s="79">
        <f t="shared" si="26"/>
        <v>38097</v>
      </c>
      <c r="B119" s="77"/>
      <c r="C119" s="77"/>
      <c r="D119" s="77">
        <v>82</v>
      </c>
      <c r="E119" s="78">
        <f t="shared" si="22"/>
        <v>945.07654596435032</v>
      </c>
      <c r="F119" s="78">
        <f t="shared" si="16"/>
        <v>172.55387792999815</v>
      </c>
      <c r="G119" s="78">
        <f t="shared" si="23"/>
        <v>600.91054633587135</v>
      </c>
      <c r="H119" s="78">
        <f t="shared" si="17"/>
        <v>138.30753704982513</v>
      </c>
      <c r="I119" s="78">
        <f t="shared" si="18"/>
        <v>296.17371298914986</v>
      </c>
      <c r="J119" s="78" t="str">
        <f t="shared" si="24"/>
        <v/>
      </c>
      <c r="K119" s="78"/>
      <c r="L119" s="78"/>
      <c r="M119" s="78"/>
      <c r="N119" s="78"/>
      <c r="O119" s="78"/>
      <c r="P119" s="78"/>
      <c r="AF119" s="78">
        <v>82</v>
      </c>
      <c r="AG119" s="82">
        <f t="shared" si="19"/>
        <v>1.8505002266666477E-2</v>
      </c>
      <c r="AH119" s="82">
        <f t="shared" si="20"/>
        <v>4.9341890578937482E-3</v>
      </c>
      <c r="AI119" s="82">
        <f t="shared" si="21"/>
        <v>1.3570813208772729E-2</v>
      </c>
      <c r="AJ119" s="82"/>
      <c r="AK119" s="118">
        <f t="shared" si="25"/>
        <v>-82</v>
      </c>
      <c r="AL119" s="77"/>
      <c r="AM119" s="78"/>
      <c r="AN119" s="78"/>
    </row>
    <row r="120" spans="1:40">
      <c r="A120" s="79">
        <f t="shared" si="26"/>
        <v>38098</v>
      </c>
      <c r="B120" s="77">
        <v>49.22</v>
      </c>
      <c r="C120" s="77">
        <v>296</v>
      </c>
      <c r="D120" s="77">
        <v>83</v>
      </c>
      <c r="E120" s="78">
        <f t="shared" si="22"/>
        <v>968.2781235116754</v>
      </c>
      <c r="F120" s="78">
        <f t="shared" si="16"/>
        <v>176.7900662017104</v>
      </c>
      <c r="G120" s="78">
        <f t="shared" si="23"/>
        <v>622.62088633051133</v>
      </c>
      <c r="H120" s="78">
        <f t="shared" si="17"/>
        <v>143.30445992209346</v>
      </c>
      <c r="I120" s="78">
        <f t="shared" si="18"/>
        <v>295.41297838859373</v>
      </c>
      <c r="J120" s="78">
        <f t="shared" si="24"/>
        <v>-0.5870216114062714</v>
      </c>
      <c r="K120" s="78"/>
      <c r="L120" s="78"/>
      <c r="M120" s="78"/>
      <c r="N120" s="78"/>
      <c r="O120" s="78"/>
      <c r="P120" s="78"/>
      <c r="AF120" s="78">
        <v>81</v>
      </c>
      <c r="AG120" s="82">
        <f t="shared" si="19"/>
        <v>1.9028876605127421E-2</v>
      </c>
      <c r="AH120" s="82">
        <f t="shared" si="20"/>
        <v>5.1709132531657168E-3</v>
      </c>
      <c r="AI120" s="82">
        <f t="shared" si="21"/>
        <v>1.3857963351961704E-2</v>
      </c>
      <c r="AJ120" s="82"/>
      <c r="AK120" s="118">
        <f t="shared" si="25"/>
        <v>-81</v>
      </c>
      <c r="AL120" s="77"/>
      <c r="AM120" s="78"/>
      <c r="AN120" s="78"/>
    </row>
    <row r="121" spans="1:40">
      <c r="A121" s="79">
        <f t="shared" si="26"/>
        <v>38099</v>
      </c>
      <c r="B121" s="77"/>
      <c r="C121" s="77"/>
      <c r="D121" s="77">
        <v>84</v>
      </c>
      <c r="E121" s="78">
        <f t="shared" si="22"/>
        <v>941.62095020990512</v>
      </c>
      <c r="F121" s="78">
        <f t="shared" si="16"/>
        <v>171.92294866767102</v>
      </c>
      <c r="G121" s="78">
        <f t="shared" si="23"/>
        <v>594.11732785641061</v>
      </c>
      <c r="H121" s="78">
        <f t="shared" si="17"/>
        <v>136.74398766254174</v>
      </c>
      <c r="I121" s="78">
        <f t="shared" si="18"/>
        <v>297.10633311410606</v>
      </c>
      <c r="J121" s="78" t="str">
        <f t="shared" si="24"/>
        <v/>
      </c>
      <c r="K121" s="78"/>
      <c r="L121" s="78"/>
      <c r="M121" s="78"/>
      <c r="N121" s="78"/>
      <c r="O121" s="78"/>
      <c r="P121" s="78"/>
      <c r="AF121" s="78">
        <v>80</v>
      </c>
      <c r="AG121" s="82">
        <f t="shared" si="19"/>
        <v>1.9567581761685174E-2</v>
      </c>
      <c r="AH121" s="82">
        <f t="shared" si="20"/>
        <v>5.4189946023630153E-3</v>
      </c>
      <c r="AI121" s="82">
        <f t="shared" si="21"/>
        <v>1.4148587159322159E-2</v>
      </c>
      <c r="AJ121" s="82"/>
      <c r="AK121" s="118">
        <f t="shared" si="25"/>
        <v>-80</v>
      </c>
      <c r="AL121" s="77"/>
      <c r="AM121" s="78"/>
      <c r="AN121" s="78"/>
    </row>
    <row r="122" spans="1:40">
      <c r="A122" s="79">
        <f t="shared" si="26"/>
        <v>38100</v>
      </c>
      <c r="B122" s="77"/>
      <c r="C122" s="77"/>
      <c r="D122" s="77">
        <v>85</v>
      </c>
      <c r="E122" s="78">
        <f t="shared" si="22"/>
        <v>915.6976620091051</v>
      </c>
      <c r="F122" s="78">
        <f t="shared" si="16"/>
        <v>167.18982527481333</v>
      </c>
      <c r="G122" s="78">
        <f t="shared" si="23"/>
        <v>566.91866111261277</v>
      </c>
      <c r="H122" s="78">
        <f t="shared" si="17"/>
        <v>130.48385355221268</v>
      </c>
      <c r="I122" s="78">
        <f t="shared" si="18"/>
        <v>298.63334383157741</v>
      </c>
      <c r="J122" s="78" t="str">
        <f t="shared" si="24"/>
        <v/>
      </c>
      <c r="K122" s="78"/>
      <c r="L122" s="78"/>
      <c r="M122" s="78"/>
      <c r="N122" s="78"/>
      <c r="O122" s="78"/>
      <c r="P122" s="78"/>
      <c r="AF122" s="78">
        <v>79</v>
      </c>
      <c r="AG122" s="82">
        <f t="shared" si="19"/>
        <v>2.0121537594976185E-2</v>
      </c>
      <c r="AH122" s="82">
        <f t="shared" si="20"/>
        <v>5.6789779798493908E-3</v>
      </c>
      <c r="AI122" s="82">
        <f t="shared" si="21"/>
        <v>1.4442559615126794E-2</v>
      </c>
      <c r="AJ122" s="82"/>
      <c r="AK122" s="118">
        <f t="shared" si="25"/>
        <v>-79</v>
      </c>
      <c r="AL122" s="77"/>
      <c r="AM122" s="78"/>
      <c r="AN122" s="78"/>
    </row>
    <row r="123" spans="1:40">
      <c r="A123" s="79">
        <f t="shared" si="26"/>
        <v>38101</v>
      </c>
      <c r="B123" s="77">
        <v>48.26</v>
      </c>
      <c r="C123" s="77"/>
      <c r="D123" s="77">
        <v>86</v>
      </c>
      <c r="E123" s="78">
        <f t="shared" si="22"/>
        <v>938.74805469124624</v>
      </c>
      <c r="F123" s="78">
        <f t="shared" si="16"/>
        <v>171.39840992554568</v>
      </c>
      <c r="G123" s="78">
        <f t="shared" si="23"/>
        <v>589.22514820957099</v>
      </c>
      <c r="H123" s="78">
        <f t="shared" si="17"/>
        <v>135.61798759167351</v>
      </c>
      <c r="I123" s="78">
        <f t="shared" si="18"/>
        <v>297.70779444284898</v>
      </c>
      <c r="J123" s="78" t="str">
        <f t="shared" si="24"/>
        <v/>
      </c>
      <c r="K123" s="78"/>
      <c r="L123" s="78"/>
      <c r="M123" s="78"/>
      <c r="N123" s="78"/>
      <c r="O123" s="78"/>
      <c r="P123" s="78"/>
      <c r="AF123" s="78">
        <v>78</v>
      </c>
      <c r="AG123" s="82">
        <f t="shared" si="19"/>
        <v>2.0691175849783278E-2</v>
      </c>
      <c r="AH123" s="82">
        <f t="shared" si="20"/>
        <v>5.951434401051248E-3</v>
      </c>
      <c r="AI123" s="82">
        <f t="shared" si="21"/>
        <v>1.473974144873203E-2</v>
      </c>
      <c r="AJ123" s="82"/>
      <c r="AK123" s="118">
        <f t="shared" si="25"/>
        <v>-78</v>
      </c>
      <c r="AL123" s="77"/>
      <c r="AM123" s="78"/>
      <c r="AN123" s="78"/>
    </row>
    <row r="124" spans="1:40">
      <c r="A124" s="79">
        <f t="shared" si="26"/>
        <v>38102</v>
      </c>
      <c r="B124" s="77"/>
      <c r="C124" s="77"/>
      <c r="D124" s="77">
        <v>87</v>
      </c>
      <c r="E124" s="78">
        <f t="shared" si="22"/>
        <v>912.90385871803983</v>
      </c>
      <c r="F124" s="78">
        <f t="shared" si="16"/>
        <v>166.67972734242312</v>
      </c>
      <c r="G124" s="78">
        <f t="shared" si="23"/>
        <v>562.25044524805367</v>
      </c>
      <c r="H124" s="78">
        <f t="shared" si="17"/>
        <v>129.40940171810689</v>
      </c>
      <c r="I124" s="78">
        <f t="shared" si="18"/>
        <v>299.19769773329301</v>
      </c>
      <c r="J124" s="78" t="str">
        <f t="shared" si="24"/>
        <v/>
      </c>
      <c r="K124" s="78"/>
      <c r="L124" s="78"/>
      <c r="M124" s="78"/>
      <c r="N124" s="78"/>
      <c r="O124" s="78"/>
      <c r="P124" s="78"/>
      <c r="AF124" s="78">
        <v>77</v>
      </c>
      <c r="AG124" s="82">
        <f t="shared" si="19"/>
        <v>2.1276940493530978E-2</v>
      </c>
      <c r="AH124" s="82">
        <f t="shared" si="20"/>
        <v>6.2369622766094172E-3</v>
      </c>
      <c r="AI124" s="82">
        <f t="shared" si="21"/>
        <v>1.503997821692156E-2</v>
      </c>
      <c r="AJ124" s="82"/>
      <c r="AK124" s="118">
        <f t="shared" si="25"/>
        <v>-77</v>
      </c>
      <c r="AL124" s="77"/>
      <c r="AM124" s="78"/>
      <c r="AN124" s="78"/>
    </row>
    <row r="125" spans="1:40">
      <c r="A125" s="79">
        <f t="shared" si="26"/>
        <v>38103</v>
      </c>
      <c r="B125" s="77">
        <v>57.94</v>
      </c>
      <c r="C125" s="77"/>
      <c r="D125" s="77">
        <v>88</v>
      </c>
      <c r="E125" s="78">
        <f t="shared" si="22"/>
        <v>945.71116617982193</v>
      </c>
      <c r="F125" s="78">
        <f t="shared" si="16"/>
        <v>172.66974809909715</v>
      </c>
      <c r="G125" s="78">
        <f t="shared" si="23"/>
        <v>594.45064307458506</v>
      </c>
      <c r="H125" s="78">
        <f t="shared" si="17"/>
        <v>136.82070458350117</v>
      </c>
      <c r="I125" s="78">
        <f t="shared" si="18"/>
        <v>297.77641562457279</v>
      </c>
      <c r="J125" s="78" t="str">
        <f t="shared" si="24"/>
        <v/>
      </c>
      <c r="K125" s="78"/>
      <c r="L125" s="78"/>
      <c r="M125" s="78"/>
      <c r="N125" s="78"/>
      <c r="O125" s="78"/>
      <c r="P125" s="78"/>
      <c r="AF125" s="78">
        <v>76</v>
      </c>
      <c r="AG125" s="82">
        <f t="shared" si="19"/>
        <v>2.1879288062306997E-2</v>
      </c>
      <c r="AH125" s="82">
        <f t="shared" si="20"/>
        <v>6.5361887267005392E-3</v>
      </c>
      <c r="AI125" s="82">
        <f t="shared" si="21"/>
        <v>1.5343099335606458E-2</v>
      </c>
      <c r="AJ125" s="82"/>
      <c r="AK125" s="118">
        <f t="shared" si="25"/>
        <v>-76</v>
      </c>
      <c r="AL125" s="77"/>
      <c r="AM125" s="78"/>
      <c r="AN125" s="78"/>
    </row>
    <row r="126" spans="1:40">
      <c r="A126" s="79">
        <f t="shared" si="26"/>
        <v>38104</v>
      </c>
      <c r="B126" s="77"/>
      <c r="C126" s="77"/>
      <c r="D126" s="77">
        <v>89</v>
      </c>
      <c r="E126" s="78">
        <f t="shared" si="22"/>
        <v>919.67527232027135</v>
      </c>
      <c r="F126" s="78">
        <f t="shared" si="16"/>
        <v>167.9160649503369</v>
      </c>
      <c r="G126" s="78">
        <f t="shared" si="23"/>
        <v>567.23671717385855</v>
      </c>
      <c r="H126" s="78">
        <f t="shared" si="17"/>
        <v>130.55705837569749</v>
      </c>
      <c r="I126" s="78">
        <f t="shared" si="18"/>
        <v>299.28637868361625</v>
      </c>
      <c r="J126" s="78" t="str">
        <f t="shared" si="24"/>
        <v/>
      </c>
      <c r="K126" s="78"/>
      <c r="L126" s="78"/>
      <c r="M126" s="78"/>
      <c r="N126" s="78"/>
      <c r="O126" s="78"/>
      <c r="P126" s="78"/>
      <c r="AF126" s="78">
        <v>75</v>
      </c>
      <c r="AG126" s="82">
        <f t="shared" si="19"/>
        <v>2.2498688016679567E-2</v>
      </c>
      <c r="AH126" s="82">
        <f t="shared" si="20"/>
        <v>6.8497709584146999E-3</v>
      </c>
      <c r="AI126" s="82">
        <f t="shared" si="21"/>
        <v>1.5648917058264867E-2</v>
      </c>
      <c r="AJ126" s="82"/>
      <c r="AK126" s="118">
        <f t="shared" si="25"/>
        <v>-75</v>
      </c>
      <c r="AL126" s="77"/>
      <c r="AM126" s="78"/>
      <c r="AN126" s="78"/>
    </row>
    <row r="127" spans="1:40">
      <c r="A127" s="79">
        <f t="shared" si="26"/>
        <v>38105</v>
      </c>
      <c r="B127" s="77">
        <v>75.17</v>
      </c>
      <c r="C127" s="77"/>
      <c r="D127" s="77">
        <v>90</v>
      </c>
      <c r="E127" s="78">
        <f t="shared" si="22"/>
        <v>969.52615943286889</v>
      </c>
      <c r="F127" s="78">
        <f t="shared" si="16"/>
        <v>177.0179349800834</v>
      </c>
      <c r="G127" s="78">
        <f t="shared" si="23"/>
        <v>616.43864367746244</v>
      </c>
      <c r="H127" s="78">
        <f t="shared" si="17"/>
        <v>141.88153472964785</v>
      </c>
      <c r="I127" s="78">
        <f t="shared" si="18"/>
        <v>297.06377235941233</v>
      </c>
      <c r="J127" s="78" t="str">
        <f t="shared" si="24"/>
        <v/>
      </c>
      <c r="K127" s="78"/>
      <c r="L127" s="78"/>
      <c r="M127" s="78"/>
      <c r="N127" s="78"/>
      <c r="O127" s="78"/>
      <c r="P127" s="78"/>
      <c r="AF127" s="78">
        <v>74</v>
      </c>
      <c r="AG127" s="82">
        <f t="shared" si="19"/>
        <v>2.3135623107587846E-2</v>
      </c>
      <c r="AH127" s="82">
        <f t="shared" si="20"/>
        <v>7.1783977092145989E-3</v>
      </c>
      <c r="AI127" s="82">
        <f t="shared" si="21"/>
        <v>1.5957225398373246E-2</v>
      </c>
      <c r="AJ127" s="82"/>
      <c r="AK127" s="118">
        <f t="shared" si="25"/>
        <v>-74</v>
      </c>
      <c r="AL127" s="77"/>
      <c r="AM127" s="78"/>
      <c r="AN127" s="78"/>
    </row>
    <row r="128" spans="1:40">
      <c r="A128" s="79">
        <f t="shared" si="26"/>
        <v>38106</v>
      </c>
      <c r="B128" s="77"/>
      <c r="C128" s="77"/>
      <c r="D128" s="77">
        <v>91</v>
      </c>
      <c r="E128" s="78">
        <f t="shared" si="22"/>
        <v>942.83462708793706</v>
      </c>
      <c r="F128" s="78">
        <f t="shared" si="16"/>
        <v>172.14454410642426</v>
      </c>
      <c r="G128" s="78">
        <f t="shared" si="23"/>
        <v>588.21810801681215</v>
      </c>
      <c r="H128" s="78">
        <f t="shared" si="17"/>
        <v>135.38620392666721</v>
      </c>
      <c r="I128" s="78">
        <f t="shared" si="18"/>
        <v>298.68571228873384</v>
      </c>
      <c r="J128" s="78" t="str">
        <f t="shared" si="24"/>
        <v/>
      </c>
      <c r="K128" s="78"/>
      <c r="L128" s="78"/>
      <c r="M128" s="78"/>
      <c r="N128" s="78"/>
      <c r="O128" s="78"/>
      <c r="P128" s="78"/>
      <c r="AF128" s="78">
        <v>73</v>
      </c>
      <c r="AG128" s="82">
        <f t="shared" si="19"/>
        <v>2.3790589752590737E-2</v>
      </c>
      <c r="AH128" s="82">
        <f t="shared" si="20"/>
        <v>7.5227907596465467E-3</v>
      </c>
      <c r="AI128" s="82">
        <f t="shared" si="21"/>
        <v>1.6267798992944192E-2</v>
      </c>
      <c r="AJ128" s="82"/>
      <c r="AK128" s="118">
        <f t="shared" si="25"/>
        <v>-73</v>
      </c>
      <c r="AL128" s="77"/>
      <c r="AM128" s="78"/>
      <c r="AN128" s="78"/>
    </row>
    <row r="129" spans="1:40">
      <c r="A129" s="79">
        <f t="shared" si="26"/>
        <v>38107</v>
      </c>
      <c r="B129" s="77">
        <v>26.7</v>
      </c>
      <c r="C129" s="77"/>
      <c r="D129" s="77">
        <v>92</v>
      </c>
      <c r="E129" s="78">
        <f t="shared" si="22"/>
        <v>943.57792576534439</v>
      </c>
      <c r="F129" s="78">
        <f t="shared" si="16"/>
        <v>172.28025699634262</v>
      </c>
      <c r="G129" s="78">
        <f t="shared" si="23"/>
        <v>587.98950731374828</v>
      </c>
      <c r="H129" s="78">
        <f t="shared" si="17"/>
        <v>135.3335884410489</v>
      </c>
      <c r="I129" s="78">
        <f t="shared" si="18"/>
        <v>298.87404066427047</v>
      </c>
      <c r="J129" s="78" t="str">
        <f t="shared" si="24"/>
        <v/>
      </c>
      <c r="K129" s="78"/>
      <c r="L129" s="78"/>
      <c r="M129" s="78"/>
      <c r="N129" s="78"/>
      <c r="O129" s="78"/>
      <c r="P129" s="78"/>
      <c r="AF129" s="78">
        <v>72</v>
      </c>
      <c r="AG129" s="82">
        <f t="shared" si="19"/>
        <v>2.4464098422767158E-2</v>
      </c>
      <c r="AH129" s="82">
        <f t="shared" si="20"/>
        <v>7.8837065186257802E-3</v>
      </c>
      <c r="AI129" s="82">
        <f t="shared" si="21"/>
        <v>1.658039190414138E-2</v>
      </c>
      <c r="AJ129" s="82"/>
      <c r="AK129" s="118">
        <f t="shared" si="25"/>
        <v>-72</v>
      </c>
      <c r="AL129" s="77"/>
      <c r="AM129" s="78"/>
      <c r="AN129" s="78"/>
    </row>
    <row r="130" spans="1:40">
      <c r="A130" s="79">
        <f t="shared" si="26"/>
        <v>38108</v>
      </c>
      <c r="B130" s="77"/>
      <c r="C130" s="77"/>
      <c r="D130" s="77">
        <v>93</v>
      </c>
      <c r="E130" s="78">
        <f t="shared" si="22"/>
        <v>917.6007610643303</v>
      </c>
      <c r="F130" s="78">
        <f t="shared" si="16"/>
        <v>167.53729672933866</v>
      </c>
      <c r="G130" s="78">
        <f t="shared" si="23"/>
        <v>561.07137194143388</v>
      </c>
      <c r="H130" s="78">
        <f t="shared" si="17"/>
        <v>129.13802234885776</v>
      </c>
      <c r="I130" s="78">
        <f t="shared" si="18"/>
        <v>300.32664648945769</v>
      </c>
      <c r="J130" s="78" t="str">
        <f t="shared" si="24"/>
        <v/>
      </c>
      <c r="K130" s="78"/>
      <c r="L130" s="78"/>
      <c r="M130" s="78"/>
      <c r="N130" s="78"/>
      <c r="O130" s="78"/>
      <c r="P130" s="78"/>
      <c r="AF130" s="78">
        <v>71</v>
      </c>
      <c r="AG130" s="82">
        <f t="shared" si="19"/>
        <v>2.5156674040569506E-2</v>
      </c>
      <c r="AH130" s="82">
        <f t="shared" si="20"/>
        <v>8.2619376847778789E-3</v>
      </c>
      <c r="AI130" s="82">
        <f t="shared" si="21"/>
        <v>1.6894736355791626E-2</v>
      </c>
      <c r="AJ130" s="82"/>
      <c r="AK130" s="118">
        <f t="shared" si="25"/>
        <v>-71</v>
      </c>
      <c r="AL130" s="77"/>
      <c r="AM130" s="78"/>
      <c r="AN130" s="78"/>
    </row>
    <row r="131" spans="1:40">
      <c r="A131" s="79">
        <f t="shared" si="26"/>
        <v>38109</v>
      </c>
      <c r="B131" s="77">
        <v>51.99</v>
      </c>
      <c r="C131" s="77"/>
      <c r="D131" s="77">
        <v>94</v>
      </c>
      <c r="E131" s="78">
        <f t="shared" si="22"/>
        <v>944.32876049282493</v>
      </c>
      <c r="F131" s="78">
        <f t="shared" si="16"/>
        <v>172.41734583265384</v>
      </c>
      <c r="G131" s="78">
        <f t="shared" si="23"/>
        <v>587.37554769526957</v>
      </c>
      <c r="H131" s="78">
        <f t="shared" si="17"/>
        <v>135.19227748686842</v>
      </c>
      <c r="I131" s="78">
        <f t="shared" si="18"/>
        <v>299.1524404547622</v>
      </c>
      <c r="J131" s="78" t="str">
        <f t="shared" si="24"/>
        <v/>
      </c>
      <c r="K131" s="78"/>
      <c r="L131" s="78"/>
      <c r="M131" s="78"/>
      <c r="N131" s="78"/>
      <c r="O131" s="78"/>
      <c r="P131" s="78"/>
      <c r="AF131" s="78">
        <v>70</v>
      </c>
      <c r="AG131" s="82">
        <f t="shared" si="19"/>
        <v>2.5868856388940282E-2</v>
      </c>
      <c r="AH131" s="82">
        <f t="shared" si="20"/>
        <v>8.6583149874852623E-3</v>
      </c>
      <c r="AI131" s="82">
        <f t="shared" si="21"/>
        <v>1.7210541401455018E-2</v>
      </c>
      <c r="AJ131" s="82"/>
      <c r="AK131" s="118">
        <f t="shared" si="25"/>
        <v>-70</v>
      </c>
      <c r="AL131" s="77"/>
      <c r="AM131" s="78"/>
      <c r="AN131" s="78"/>
    </row>
    <row r="132" spans="1:40">
      <c r="A132" s="79">
        <f t="shared" si="26"/>
        <v>38110</v>
      </c>
      <c r="B132" s="77"/>
      <c r="C132" s="77"/>
      <c r="D132" s="77">
        <v>95</v>
      </c>
      <c r="E132" s="78">
        <f t="shared" si="22"/>
        <v>918.33092494222183</v>
      </c>
      <c r="F132" s="78">
        <f t="shared" si="16"/>
        <v>167.67061144251466</v>
      </c>
      <c r="G132" s="78">
        <f t="shared" si="23"/>
        <v>560.48551936894455</v>
      </c>
      <c r="H132" s="78">
        <f t="shared" si="17"/>
        <v>129.00318060432627</v>
      </c>
      <c r="I132" s="78">
        <f t="shared" si="18"/>
        <v>300.59480294716514</v>
      </c>
      <c r="J132" s="78" t="str">
        <f t="shared" si="24"/>
        <v/>
      </c>
      <c r="K132" s="78"/>
      <c r="L132" s="78"/>
      <c r="M132" s="78"/>
      <c r="N132" s="78"/>
      <c r="O132" s="78"/>
      <c r="P132" s="78"/>
      <c r="AF132" s="78">
        <v>69</v>
      </c>
      <c r="AG132" s="82">
        <f t="shared" si="19"/>
        <v>2.6601200532010653E-2</v>
      </c>
      <c r="AH132" s="82">
        <f t="shared" si="20"/>
        <v>9.0737090114626495E-3</v>
      </c>
      <c r="AI132" s="82">
        <f t="shared" si="21"/>
        <v>1.7527491520548003E-2</v>
      </c>
      <c r="AJ132" s="82"/>
      <c r="AK132" s="118">
        <f t="shared" si="25"/>
        <v>-69</v>
      </c>
      <c r="AL132" s="77"/>
      <c r="AM132" s="78"/>
      <c r="AN132" s="78"/>
    </row>
    <row r="133" spans="1:40">
      <c r="A133" s="79">
        <f t="shared" si="26"/>
        <v>38111</v>
      </c>
      <c r="B133" s="77">
        <v>86.6</v>
      </c>
      <c r="C133" s="77"/>
      <c r="D133" s="77">
        <v>96</v>
      </c>
      <c r="E133" s="78">
        <f t="shared" si="22"/>
        <v>979.64882259979026</v>
      </c>
      <c r="F133" s="78">
        <f t="shared" ref="F133:F164" si="27">$L$37*E133</f>
        <v>178.86615012402089</v>
      </c>
      <c r="G133" s="78">
        <f t="shared" si="23"/>
        <v>621.42651542936449</v>
      </c>
      <c r="H133" s="78">
        <f t="shared" ref="H133:H164" si="28">$L$38*G133</f>
        <v>143.02955960844633</v>
      </c>
      <c r="I133" s="78">
        <f t="shared" ref="I133:I164" si="29">$L$36+F133-H133</f>
        <v>297.76396262455137</v>
      </c>
      <c r="J133" s="78" t="str">
        <f t="shared" si="24"/>
        <v/>
      </c>
      <c r="K133" s="78"/>
      <c r="L133" s="78"/>
      <c r="M133" s="78"/>
      <c r="N133" s="78"/>
      <c r="O133" s="78"/>
      <c r="P133" s="78"/>
      <c r="AF133" s="78">
        <v>68</v>
      </c>
      <c r="AG133" s="82">
        <f t="shared" si="19"/>
        <v>2.7354277247709131E-2</v>
      </c>
      <c r="AH133" s="82">
        <f t="shared" si="20"/>
        <v>9.5090321088689388E-3</v>
      </c>
      <c r="AI133" s="82">
        <f t="shared" si="21"/>
        <v>1.7845245138840192E-2</v>
      </c>
      <c r="AJ133" s="82"/>
      <c r="AK133" s="118">
        <f t="shared" si="25"/>
        <v>-68</v>
      </c>
      <c r="AL133" s="77"/>
      <c r="AM133" s="78"/>
      <c r="AN133" s="78"/>
    </row>
    <row r="134" spans="1:40">
      <c r="A134" s="79">
        <f t="shared" si="26"/>
        <v>38112</v>
      </c>
      <c r="B134" s="77">
        <v>54.09</v>
      </c>
      <c r="C134" s="77"/>
      <c r="D134" s="77">
        <v>97</v>
      </c>
      <c r="E134" s="78">
        <f t="shared" ref="E134:E165" si="30">(E133*EXP(-1/$L$39)+B134)</f>
        <v>1006.7686083557597</v>
      </c>
      <c r="F134" s="78">
        <f t="shared" si="27"/>
        <v>183.81773232210432</v>
      </c>
      <c r="G134" s="78">
        <f t="shared" ref="G134:G165" si="31">(G133*EXP(-1/$L$40)+B134)</f>
        <v>647.0676352058141</v>
      </c>
      <c r="H134" s="78">
        <f t="shared" si="28"/>
        <v>148.93120361370583</v>
      </c>
      <c r="I134" s="78">
        <f t="shared" si="29"/>
        <v>296.81390081737527</v>
      </c>
      <c r="J134" s="78" t="str">
        <f t="shared" si="24"/>
        <v/>
      </c>
      <c r="K134" s="78"/>
      <c r="L134" s="78"/>
      <c r="M134" s="78"/>
      <c r="N134" s="78"/>
      <c r="O134" s="78"/>
      <c r="P134" s="78"/>
      <c r="AF134" s="78">
        <v>67</v>
      </c>
      <c r="AG134" s="82">
        <f t="shared" si="19"/>
        <v>2.812867347261715E-2</v>
      </c>
      <c r="AH134" s="82">
        <f t="shared" si="20"/>
        <v>9.965240403155138E-3</v>
      </c>
      <c r="AI134" s="82">
        <f t="shared" si="21"/>
        <v>1.8163433069462012E-2</v>
      </c>
      <c r="AJ134" s="82"/>
      <c r="AK134" s="118">
        <f t="shared" si="25"/>
        <v>-67</v>
      </c>
      <c r="AL134" s="77"/>
      <c r="AM134" s="78"/>
      <c r="AN134" s="78"/>
    </row>
    <row r="135" spans="1:40">
      <c r="A135" s="79">
        <f t="shared" si="26"/>
        <v>38113</v>
      </c>
      <c r="B135" s="77"/>
      <c r="C135" s="77"/>
      <c r="D135" s="77">
        <v>98</v>
      </c>
      <c r="E135" s="78">
        <f t="shared" si="30"/>
        <v>979.05177306220889</v>
      </c>
      <c r="F135" s="78">
        <f t="shared" si="27"/>
        <v>178.75713968093467</v>
      </c>
      <c r="G135" s="78">
        <f t="shared" si="31"/>
        <v>617.4449055773764</v>
      </c>
      <c r="H135" s="78">
        <f t="shared" si="28"/>
        <v>142.113139260227</v>
      </c>
      <c r="I135" s="78">
        <f t="shared" si="29"/>
        <v>298.57137252968442</v>
      </c>
      <c r="J135" s="78" t="str">
        <f t="shared" si="24"/>
        <v/>
      </c>
      <c r="K135" s="78"/>
      <c r="L135" s="78"/>
      <c r="M135" s="78"/>
      <c r="N135" s="78"/>
      <c r="O135" s="78"/>
      <c r="P135" s="78"/>
      <c r="AF135" s="78">
        <v>66</v>
      </c>
      <c r="AG135" s="82">
        <f t="shared" si="19"/>
        <v>2.8924992759418611E-2</v>
      </c>
      <c r="AH135" s="82">
        <f t="shared" si="20"/>
        <v>1.0443335889049556E-2</v>
      </c>
      <c r="AI135" s="82">
        <f t="shared" si="21"/>
        <v>1.8481656870369054E-2</v>
      </c>
      <c r="AJ135" s="82"/>
      <c r="AK135" s="118">
        <f t="shared" si="25"/>
        <v>-66</v>
      </c>
      <c r="AL135" s="77"/>
      <c r="AM135" s="78"/>
      <c r="AN135" s="78"/>
    </row>
    <row r="136" spans="1:40">
      <c r="A136" s="79">
        <f t="shared" si="26"/>
        <v>38114</v>
      </c>
      <c r="B136" s="77">
        <v>43.19</v>
      </c>
      <c r="C136" s="77"/>
      <c r="D136" s="77">
        <v>99</v>
      </c>
      <c r="E136" s="78">
        <f t="shared" si="30"/>
        <v>995.28799588580023</v>
      </c>
      <c r="F136" s="78">
        <f t="shared" si="27"/>
        <v>181.72158020494265</v>
      </c>
      <c r="G136" s="78">
        <f t="shared" si="31"/>
        <v>632.36830328848714</v>
      </c>
      <c r="H136" s="78">
        <f t="shared" si="28"/>
        <v>145.5479572949983</v>
      </c>
      <c r="I136" s="78">
        <f t="shared" si="29"/>
        <v>298.10099501892114</v>
      </c>
      <c r="J136" s="78" t="str">
        <f t="shared" si="24"/>
        <v/>
      </c>
      <c r="K136" s="78"/>
      <c r="L136" s="78"/>
      <c r="M136" s="78"/>
      <c r="N136" s="78"/>
      <c r="O136" s="78"/>
      <c r="P136" s="78"/>
      <c r="AF136" s="78">
        <v>65</v>
      </c>
      <c r="AG136" s="82">
        <f t="shared" si="19"/>
        <v>2.9743855747299649E-2</v>
      </c>
      <c r="AH136" s="82">
        <f t="shared" si="20"/>
        <v>1.0944368633292527E-2</v>
      </c>
      <c r="AI136" s="82">
        <f t="shared" si="21"/>
        <v>1.879948711400712E-2</v>
      </c>
      <c r="AJ136" s="82"/>
      <c r="AK136" s="118">
        <f t="shared" si="25"/>
        <v>-65</v>
      </c>
      <c r="AL136" s="77"/>
      <c r="AM136" s="78"/>
      <c r="AN136" s="78"/>
    </row>
    <row r="137" spans="1:40">
      <c r="A137" s="79">
        <f t="shared" si="26"/>
        <v>38115</v>
      </c>
      <c r="B137" s="77"/>
      <c r="C137" s="77"/>
      <c r="D137" s="77">
        <v>100</v>
      </c>
      <c r="E137" s="78">
        <f t="shared" si="30"/>
        <v>967.88722750400848</v>
      </c>
      <c r="F137" s="78">
        <f t="shared" si="27"/>
        <v>176.71869566323042</v>
      </c>
      <c r="G137" s="78">
        <f t="shared" si="31"/>
        <v>603.41850846842874</v>
      </c>
      <c r="H137" s="78">
        <f t="shared" si="28"/>
        <v>138.88477781832773</v>
      </c>
      <c r="I137" s="78">
        <f t="shared" si="29"/>
        <v>299.76128995387944</v>
      </c>
      <c r="J137" s="78" t="str">
        <f t="shared" si="24"/>
        <v/>
      </c>
      <c r="K137" s="78"/>
      <c r="L137" s="78"/>
      <c r="M137" s="78"/>
      <c r="N137" s="78"/>
      <c r="O137" s="78"/>
      <c r="P137" s="78"/>
      <c r="AF137" s="78">
        <v>64</v>
      </c>
      <c r="AG137" s="82">
        <f t="shared" si="19"/>
        <v>3.0585900645665465E-2</v>
      </c>
      <c r="AH137" s="82">
        <f t="shared" si="20"/>
        <v>1.1469439080954271E-2</v>
      </c>
      <c r="AI137" s="82">
        <f t="shared" si="21"/>
        <v>1.9116461564711196E-2</v>
      </c>
      <c r="AJ137" s="82"/>
      <c r="AK137" s="118">
        <f t="shared" si="25"/>
        <v>-64</v>
      </c>
      <c r="AL137" s="77"/>
      <c r="AM137" s="78"/>
      <c r="AN137" s="78"/>
    </row>
    <row r="138" spans="1:40">
      <c r="A138" s="79">
        <f t="shared" si="26"/>
        <v>38116</v>
      </c>
      <c r="B138" s="77">
        <v>100.79</v>
      </c>
      <c r="C138" s="77"/>
      <c r="D138" s="77">
        <v>101</v>
      </c>
      <c r="E138" s="78">
        <f t="shared" si="30"/>
        <v>1042.0308157617183</v>
      </c>
      <c r="F138" s="78">
        <f t="shared" si="27"/>
        <v>190.25597339183832</v>
      </c>
      <c r="G138" s="78">
        <f t="shared" si="31"/>
        <v>676.5840340601701</v>
      </c>
      <c r="H138" s="78">
        <f t="shared" si="28"/>
        <v>155.72479452839164</v>
      </c>
      <c r="I138" s="78">
        <f t="shared" si="29"/>
        <v>296.4585509724235</v>
      </c>
      <c r="J138" s="78" t="str">
        <f t="shared" si="24"/>
        <v/>
      </c>
      <c r="K138" s="78"/>
      <c r="L138" s="78"/>
      <c r="M138" s="78"/>
      <c r="N138" s="78"/>
      <c r="O138" s="78"/>
      <c r="P138" s="78"/>
      <c r="AF138" s="78">
        <v>63</v>
      </c>
      <c r="AG138" s="82">
        <f t="shared" si="19"/>
        <v>3.1451783731551011E-2</v>
      </c>
      <c r="AH138" s="82">
        <f t="shared" si="20"/>
        <v>1.2019700472401397E-2</v>
      </c>
      <c r="AI138" s="82">
        <f t="shared" si="21"/>
        <v>1.9432083259149614E-2</v>
      </c>
      <c r="AJ138" s="82"/>
      <c r="AK138" s="118">
        <f t="shared" si="25"/>
        <v>-63</v>
      </c>
      <c r="AL138" s="77"/>
      <c r="AM138" s="78"/>
      <c r="AN138" s="78"/>
    </row>
    <row r="139" spans="1:40">
      <c r="A139" s="79">
        <f t="shared" si="26"/>
        <v>38117</v>
      </c>
      <c r="B139" s="77">
        <v>40.49</v>
      </c>
      <c r="C139" s="77"/>
      <c r="D139" s="77">
        <v>102</v>
      </c>
      <c r="E139" s="78">
        <f t="shared" si="30"/>
        <v>1053.8331945431332</v>
      </c>
      <c r="F139" s="78">
        <f t="shared" si="27"/>
        <v>192.41087421572217</v>
      </c>
      <c r="G139" s="78">
        <f t="shared" si="31"/>
        <v>686.10004491063216</v>
      </c>
      <c r="H139" s="78">
        <f t="shared" si="28"/>
        <v>157.9150307146129</v>
      </c>
      <c r="I139" s="78">
        <f t="shared" si="29"/>
        <v>296.42321561008606</v>
      </c>
      <c r="J139" s="78" t="str">
        <f t="shared" si="24"/>
        <v/>
      </c>
      <c r="K139" s="78"/>
      <c r="L139" s="78"/>
      <c r="M139" s="78"/>
      <c r="N139" s="78"/>
      <c r="O139" s="78"/>
      <c r="P139" s="78"/>
      <c r="AF139" s="78">
        <v>62</v>
      </c>
      <c r="AG139" s="82">
        <f t="shared" si="19"/>
        <v>3.2342179861113395E-2</v>
      </c>
      <c r="AH139" s="82">
        <f t="shared" si="20"/>
        <v>1.2596361376220501E-2</v>
      </c>
      <c r="AI139" s="82">
        <f t="shared" si="21"/>
        <v>1.9745818484892895E-2</v>
      </c>
      <c r="AJ139" s="82"/>
      <c r="AK139" s="118">
        <f t="shared" si="25"/>
        <v>-62</v>
      </c>
      <c r="AL139" s="77"/>
      <c r="AM139" s="78"/>
      <c r="AN139" s="78"/>
    </row>
    <row r="140" spans="1:40">
      <c r="A140" s="79">
        <f t="shared" si="26"/>
        <v>38118</v>
      </c>
      <c r="B140" s="77"/>
      <c r="C140" s="77"/>
      <c r="D140" s="77">
        <v>103</v>
      </c>
      <c r="E140" s="78">
        <f t="shared" si="30"/>
        <v>1024.8206480278698</v>
      </c>
      <c r="F140" s="78">
        <f t="shared" si="27"/>
        <v>187.11370814889864</v>
      </c>
      <c r="G140" s="78">
        <f t="shared" si="31"/>
        <v>654.69041317718586</v>
      </c>
      <c r="H140" s="78">
        <f t="shared" si="28"/>
        <v>150.68568712731155</v>
      </c>
      <c r="I140" s="78">
        <f t="shared" si="29"/>
        <v>298.35539313056387</v>
      </c>
      <c r="J140" s="78" t="str">
        <f t="shared" si="24"/>
        <v/>
      </c>
      <c r="K140" s="78"/>
      <c r="L140" s="78"/>
      <c r="M140" s="78"/>
      <c r="N140" s="78"/>
      <c r="O140" s="78"/>
      <c r="P140" s="78"/>
      <c r="AF140" s="78">
        <v>61</v>
      </c>
      <c r="AG140" s="82">
        <f t="shared" si="19"/>
        <v>3.3257782995604543E-2</v>
      </c>
      <c r="AH140" s="82">
        <f t="shared" si="20"/>
        <v>1.320068834366216E-2</v>
      </c>
      <c r="AI140" s="82">
        <f t="shared" si="21"/>
        <v>2.0057094651942383E-2</v>
      </c>
      <c r="AJ140" s="82"/>
      <c r="AK140" s="118">
        <f t="shared" si="25"/>
        <v>-61</v>
      </c>
      <c r="AL140" s="77"/>
      <c r="AM140" s="78"/>
      <c r="AN140" s="78"/>
    </row>
    <row r="141" spans="1:40">
      <c r="A141" s="79">
        <f t="shared" si="26"/>
        <v>38119</v>
      </c>
      <c r="B141" s="77"/>
      <c r="C141" s="77"/>
      <c r="D141" s="77">
        <v>104</v>
      </c>
      <c r="E141" s="78">
        <f t="shared" si="30"/>
        <v>996.60683119739792</v>
      </c>
      <c r="F141" s="78">
        <f t="shared" si="27"/>
        <v>181.96237567102312</v>
      </c>
      <c r="G141" s="78">
        <f t="shared" si="31"/>
        <v>624.71871308789093</v>
      </c>
      <c r="H141" s="78">
        <f t="shared" si="28"/>
        <v>143.78730259100581</v>
      </c>
      <c r="I141" s="78">
        <f t="shared" si="29"/>
        <v>300.10244518899407</v>
      </c>
      <c r="J141" s="78" t="str">
        <f t="shared" si="24"/>
        <v/>
      </c>
      <c r="K141" s="78"/>
      <c r="L141" s="78"/>
      <c r="M141" s="78"/>
      <c r="N141" s="78"/>
      <c r="O141" s="78"/>
      <c r="P141" s="78"/>
      <c r="AF141" s="78">
        <v>60</v>
      </c>
      <c r="AG141" s="82">
        <f t="shared" si="19"/>
        <v>3.4199306742234085E-2</v>
      </c>
      <c r="AH141" s="82">
        <f t="shared" si="20"/>
        <v>1.3834008690435294E-2</v>
      </c>
      <c r="AI141" s="82">
        <f t="shared" si="21"/>
        <v>2.0365298051798791E-2</v>
      </c>
      <c r="AJ141" s="82"/>
      <c r="AK141" s="118">
        <f t="shared" si="25"/>
        <v>-60</v>
      </c>
      <c r="AL141" s="77"/>
      <c r="AM141" s="78"/>
      <c r="AN141" s="78"/>
    </row>
    <row r="142" spans="1:40">
      <c r="A142" s="79">
        <f t="shared" si="26"/>
        <v>38120</v>
      </c>
      <c r="B142" s="77">
        <v>62.46</v>
      </c>
      <c r="C142" s="77">
        <v>299</v>
      </c>
      <c r="D142" s="77">
        <v>105</v>
      </c>
      <c r="E142" s="78">
        <f t="shared" si="30"/>
        <v>1031.6297546303811</v>
      </c>
      <c r="F142" s="78">
        <f t="shared" si="27"/>
        <v>188.35692781668033</v>
      </c>
      <c r="G142" s="78">
        <f t="shared" si="31"/>
        <v>658.57911619143681</v>
      </c>
      <c r="H142" s="78">
        <f t="shared" si="28"/>
        <v>151.58072373383945</v>
      </c>
      <c r="I142" s="78">
        <f t="shared" si="29"/>
        <v>298.70357619181766</v>
      </c>
      <c r="J142" s="78">
        <f t="shared" si="24"/>
        <v>-0.2964238081823396</v>
      </c>
      <c r="K142" s="78"/>
      <c r="L142" s="78"/>
      <c r="M142" s="78"/>
      <c r="N142" s="78"/>
      <c r="O142" s="78"/>
      <c r="P142" s="78"/>
      <c r="AF142" s="78">
        <v>59</v>
      </c>
      <c r="AG142" s="82">
        <f t="shared" si="19"/>
        <v>3.516748491034398E-2</v>
      </c>
      <c r="AH142" s="82">
        <f t="shared" si="20"/>
        <v>1.4497713411961851E-2</v>
      </c>
      <c r="AI142" s="82">
        <f t="shared" si="21"/>
        <v>2.0669771498382131E-2</v>
      </c>
      <c r="AJ142" s="82"/>
      <c r="AK142" s="118">
        <f t="shared" si="25"/>
        <v>-59</v>
      </c>
      <c r="AL142" s="77"/>
      <c r="AM142" s="78"/>
      <c r="AN142" s="78"/>
    </row>
    <row r="143" spans="1:40">
      <c r="A143" s="79">
        <f t="shared" si="26"/>
        <v>38121</v>
      </c>
      <c r="B143" s="77">
        <v>71.87</v>
      </c>
      <c r="C143" s="77"/>
      <c r="D143" s="77">
        <v>106</v>
      </c>
      <c r="E143" s="78">
        <f t="shared" si="30"/>
        <v>1075.0984797438755</v>
      </c>
      <c r="F143" s="78">
        <f t="shared" si="27"/>
        <v>196.29353053847669</v>
      </c>
      <c r="G143" s="78">
        <f t="shared" si="31"/>
        <v>700.29939143867716</v>
      </c>
      <c r="H143" s="78">
        <f t="shared" si="28"/>
        <v>161.18319876056563</v>
      </c>
      <c r="I143" s="78">
        <f t="shared" si="29"/>
        <v>297.03770388688787</v>
      </c>
      <c r="J143" s="78" t="str">
        <f t="shared" si="24"/>
        <v/>
      </c>
      <c r="K143" s="78"/>
      <c r="L143" s="78"/>
      <c r="M143" s="78"/>
      <c r="N143" s="78"/>
      <c r="O143" s="78"/>
      <c r="P143" s="78"/>
      <c r="AF143" s="78">
        <v>58</v>
      </c>
      <c r="AG143" s="82">
        <f t="shared" si="19"/>
        <v>3.6163072083328453E-2</v>
      </c>
      <c r="AH143" s="82">
        <f t="shared" si="20"/>
        <v>1.5193260238494542E-2</v>
      </c>
      <c r="AI143" s="82">
        <f t="shared" si="21"/>
        <v>2.0969811844833909E-2</v>
      </c>
      <c r="AJ143" s="82"/>
      <c r="AK143" s="118">
        <f t="shared" si="25"/>
        <v>-58</v>
      </c>
      <c r="AL143" s="77"/>
      <c r="AM143" s="78"/>
      <c r="AN143" s="78"/>
    </row>
    <row r="144" spans="1:40">
      <c r="A144" s="79">
        <f t="shared" si="26"/>
        <v>38122</v>
      </c>
      <c r="B144" s="77"/>
      <c r="C144" s="77"/>
      <c r="D144" s="77">
        <v>107</v>
      </c>
      <c r="E144" s="78">
        <f t="shared" si="30"/>
        <v>1045.5004894608112</v>
      </c>
      <c r="F144" s="78">
        <f t="shared" si="27"/>
        <v>190.88947303214451</v>
      </c>
      <c r="G144" s="78">
        <f t="shared" si="31"/>
        <v>668.23971420733324</v>
      </c>
      <c r="H144" s="78">
        <f t="shared" si="28"/>
        <v>153.8042385750322</v>
      </c>
      <c r="I144" s="78">
        <f t="shared" si="29"/>
        <v>299.01260656608906</v>
      </c>
      <c r="J144" s="78" t="str">
        <f t="shared" si="24"/>
        <v/>
      </c>
      <c r="K144" s="78"/>
      <c r="L144" s="78"/>
      <c r="M144" s="78"/>
      <c r="N144" s="78"/>
      <c r="O144" s="78"/>
      <c r="P144" s="78"/>
      <c r="AF144" s="78">
        <v>57</v>
      </c>
      <c r="AG144" s="82">
        <f t="shared" si="19"/>
        <v>3.7186844206744785E-2</v>
      </c>
      <c r="AH144" s="82">
        <f t="shared" si="20"/>
        <v>1.592217683680797E-2</v>
      </c>
      <c r="AI144" s="82">
        <f t="shared" si="21"/>
        <v>2.1264667369936815E-2</v>
      </c>
      <c r="AJ144" s="82"/>
      <c r="AK144" s="118">
        <f t="shared" si="25"/>
        <v>-57</v>
      </c>
      <c r="AL144" s="77"/>
      <c r="AM144" s="78"/>
      <c r="AN144" s="78"/>
    </row>
    <row r="145" spans="1:40">
      <c r="A145" s="79">
        <f t="shared" si="26"/>
        <v>38123</v>
      </c>
      <c r="B145" s="77">
        <v>36.21</v>
      </c>
      <c r="C145" s="77"/>
      <c r="D145" s="77">
        <v>108</v>
      </c>
      <c r="E145" s="78">
        <f t="shared" si="30"/>
        <v>1052.9273464176065</v>
      </c>
      <c r="F145" s="78">
        <f t="shared" si="27"/>
        <v>192.24548273760041</v>
      </c>
      <c r="G145" s="78">
        <f t="shared" si="31"/>
        <v>673.85772767620028</v>
      </c>
      <c r="H145" s="78">
        <f t="shared" si="28"/>
        <v>155.09729893273385</v>
      </c>
      <c r="I145" s="78">
        <f t="shared" si="29"/>
        <v>299.07555591384335</v>
      </c>
      <c r="J145" s="78" t="str">
        <f t="shared" si="24"/>
        <v/>
      </c>
      <c r="K145" s="78"/>
      <c r="L145" s="78"/>
      <c r="M145" s="78"/>
      <c r="N145" s="78"/>
      <c r="O145" s="78"/>
      <c r="P145" s="78"/>
      <c r="AF145" s="78">
        <v>56</v>
      </c>
      <c r="AG145" s="82">
        <f t="shared" si="19"/>
        <v>3.8239599193073563E-2</v>
      </c>
      <c r="AH145" s="82">
        <f t="shared" si="20"/>
        <v>1.6686064165495024E-2</v>
      </c>
      <c r="AI145" s="82">
        <f t="shared" si="21"/>
        <v>2.1553535027578539E-2</v>
      </c>
      <c r="AJ145" s="82"/>
      <c r="AK145" s="118">
        <f t="shared" si="25"/>
        <v>-56</v>
      </c>
      <c r="AL145" s="77"/>
      <c r="AM145" s="78"/>
      <c r="AN145" s="78"/>
    </row>
    <row r="146" spans="1:40">
      <c r="A146" s="79">
        <f t="shared" si="26"/>
        <v>38124</v>
      </c>
      <c r="B146" s="77">
        <v>46.51</v>
      </c>
      <c r="C146" s="77"/>
      <c r="D146" s="77">
        <v>109</v>
      </c>
      <c r="E146" s="78">
        <f t="shared" si="30"/>
        <v>1070.4497383470739</v>
      </c>
      <c r="F146" s="78">
        <f t="shared" si="27"/>
        <v>195.44475446955698</v>
      </c>
      <c r="G146" s="78">
        <f t="shared" si="31"/>
        <v>689.51854872037711</v>
      </c>
      <c r="H146" s="78">
        <f t="shared" si="28"/>
        <v>158.70184473411092</v>
      </c>
      <c r="I146" s="78">
        <f t="shared" si="29"/>
        <v>298.67028184442285</v>
      </c>
      <c r="J146" s="78" t="str">
        <f t="shared" si="24"/>
        <v/>
      </c>
      <c r="K146" s="78"/>
      <c r="L146" s="78"/>
      <c r="M146" s="78"/>
      <c r="N146" s="78"/>
      <c r="O146" s="78"/>
      <c r="P146" s="78"/>
      <c r="AF146" s="78">
        <v>55</v>
      </c>
      <c r="AG146" s="82">
        <f t="shared" si="19"/>
        <v>3.9322157543599606E-2</v>
      </c>
      <c r="AH146" s="82">
        <f t="shared" si="20"/>
        <v>1.7486599991238073E-2</v>
      </c>
      <c r="AI146" s="82">
        <f t="shared" si="21"/>
        <v>2.1835557552361533E-2</v>
      </c>
      <c r="AJ146" s="82"/>
      <c r="AK146" s="118">
        <f t="shared" si="25"/>
        <v>-55</v>
      </c>
      <c r="AL146" s="77"/>
      <c r="AM146" s="78"/>
      <c r="AN146" s="78"/>
    </row>
    <row r="147" spans="1:40">
      <c r="A147" s="79">
        <f t="shared" si="26"/>
        <v>38125</v>
      </c>
      <c r="B147" s="77"/>
      <c r="C147" s="77"/>
      <c r="D147" s="77">
        <v>110</v>
      </c>
      <c r="E147" s="78">
        <f t="shared" si="30"/>
        <v>1040.9797302026541</v>
      </c>
      <c r="F147" s="78">
        <f t="shared" si="27"/>
        <v>190.06406418614785</v>
      </c>
      <c r="G147" s="78">
        <f t="shared" si="31"/>
        <v>657.9524180236383</v>
      </c>
      <c r="H147" s="78">
        <f t="shared" si="28"/>
        <v>151.43648083347702</v>
      </c>
      <c r="I147" s="78">
        <f t="shared" si="29"/>
        <v>300.55495546164764</v>
      </c>
      <c r="J147" s="78" t="str">
        <f t="shared" si="24"/>
        <v/>
      </c>
      <c r="K147" s="78"/>
      <c r="L147" s="78"/>
      <c r="M147" s="78"/>
      <c r="N147" s="78"/>
      <c r="O147" s="78"/>
      <c r="P147" s="78"/>
      <c r="AF147" s="78">
        <v>54</v>
      </c>
      <c r="AG147" s="82">
        <f t="shared" si="19"/>
        <v>4.0435362987898162E-2</v>
      </c>
      <c r="AH147" s="82">
        <f t="shared" si="20"/>
        <v>1.832554257377781E-2</v>
      </c>
      <c r="AI147" s="82">
        <f t="shared" si="21"/>
        <v>2.2109820414120351E-2</v>
      </c>
      <c r="AJ147" s="82"/>
      <c r="AK147" s="118">
        <f t="shared" si="25"/>
        <v>-54</v>
      </c>
      <c r="AL147" s="77"/>
      <c r="AM147" s="78"/>
      <c r="AN147" s="78"/>
    </row>
    <row r="148" spans="1:40">
      <c r="A148" s="79">
        <f t="shared" si="26"/>
        <v>38126</v>
      </c>
      <c r="B148" s="77"/>
      <c r="C148" s="77"/>
      <c r="D148" s="77">
        <v>111</v>
      </c>
      <c r="E148" s="78">
        <f t="shared" si="30"/>
        <v>1012.3210458868274</v>
      </c>
      <c r="F148" s="78">
        <f t="shared" si="27"/>
        <v>184.83150695447779</v>
      </c>
      <c r="G148" s="78">
        <f t="shared" si="31"/>
        <v>627.8313834871301</v>
      </c>
      <c r="H148" s="78">
        <f t="shared" si="28"/>
        <v>144.50372499229621</v>
      </c>
      <c r="I148" s="78">
        <f t="shared" si="29"/>
        <v>302.25515407115836</v>
      </c>
      <c r="J148" s="78" t="str">
        <f t="shared" si="24"/>
        <v/>
      </c>
      <c r="K148" s="78"/>
      <c r="L148" s="78"/>
      <c r="M148" s="78"/>
      <c r="N148" s="78"/>
      <c r="O148" s="78"/>
      <c r="P148" s="78"/>
      <c r="AF148" s="78">
        <v>53</v>
      </c>
      <c r="AG148" s="82">
        <f t="shared" si="19"/>
        <v>4.1580083141425014E-2</v>
      </c>
      <c r="AH148" s="82">
        <f t="shared" si="20"/>
        <v>1.9204734527673389E-2</v>
      </c>
      <c r="AI148" s="82">
        <f t="shared" si="21"/>
        <v>2.2375348613751626E-2</v>
      </c>
      <c r="AJ148" s="82"/>
      <c r="AK148" s="118">
        <f t="shared" si="25"/>
        <v>-53</v>
      </c>
      <c r="AL148" s="77"/>
      <c r="AM148" s="78"/>
      <c r="AN148" s="78"/>
    </row>
    <row r="149" spans="1:40">
      <c r="A149" s="79">
        <f t="shared" si="26"/>
        <v>38127</v>
      </c>
      <c r="B149" s="77">
        <v>72.89</v>
      </c>
      <c r="C149" s="77"/>
      <c r="D149" s="77">
        <v>112</v>
      </c>
      <c r="E149" s="78">
        <f t="shared" si="30"/>
        <v>1057.34134925528</v>
      </c>
      <c r="F149" s="78">
        <f t="shared" si="27"/>
        <v>193.05139979277121</v>
      </c>
      <c r="G149" s="78">
        <f t="shared" si="31"/>
        <v>671.97928866829136</v>
      </c>
      <c r="H149" s="78">
        <f t="shared" si="28"/>
        <v>154.66495126590326</v>
      </c>
      <c r="I149" s="78">
        <f t="shared" si="29"/>
        <v>300.31382063584476</v>
      </c>
      <c r="J149" s="78" t="str">
        <f t="shared" si="24"/>
        <v/>
      </c>
      <c r="K149" s="78"/>
      <c r="L149" s="78"/>
      <c r="M149" s="78"/>
      <c r="N149" s="78"/>
      <c r="O149" s="78"/>
      <c r="P149" s="78"/>
      <c r="AF149" s="78">
        <v>52</v>
      </c>
      <c r="AG149" s="82">
        <f t="shared" si="19"/>
        <v>4.2757210181722807E-2</v>
      </c>
      <c r="AH149" s="82">
        <f t="shared" si="20"/>
        <v>2.0126106869335528E-2</v>
      </c>
      <c r="AI149" s="82">
        <f t="shared" si="21"/>
        <v>2.2631103312387279E-2</v>
      </c>
      <c r="AJ149" s="82"/>
      <c r="AK149" s="118">
        <f t="shared" si="25"/>
        <v>-52</v>
      </c>
      <c r="AL149" s="77"/>
      <c r="AM149" s="78"/>
      <c r="AN149" s="78"/>
    </row>
    <row r="150" spans="1:40">
      <c r="A150" s="79">
        <f t="shared" si="26"/>
        <v>38128</v>
      </c>
      <c r="B150" s="77">
        <v>69.89</v>
      </c>
      <c r="C150" s="77"/>
      <c r="D150" s="77">
        <v>113</v>
      </c>
      <c r="E150" s="78">
        <f t="shared" si="30"/>
        <v>1098.1222215141681</v>
      </c>
      <c r="F150" s="78">
        <f t="shared" si="27"/>
        <v>200.49724921490306</v>
      </c>
      <c r="G150" s="78">
        <f t="shared" si="31"/>
        <v>711.1061045727073</v>
      </c>
      <c r="H150" s="78">
        <f t="shared" si="28"/>
        <v>163.67050720653239</v>
      </c>
      <c r="I150" s="78">
        <f t="shared" si="29"/>
        <v>298.7541141173474</v>
      </c>
      <c r="J150" s="78" t="str">
        <f t="shared" si="24"/>
        <v/>
      </c>
      <c r="K150" s="78"/>
      <c r="L150" s="78"/>
      <c r="M150" s="78"/>
      <c r="N150" s="78"/>
      <c r="O150" s="78"/>
      <c r="P150" s="78"/>
      <c r="AF150" s="78">
        <v>51</v>
      </c>
      <c r="AG150" s="82">
        <f t="shared" si="19"/>
        <v>4.3967661543770693E-2</v>
      </c>
      <c r="AH150" s="82">
        <f t="shared" si="20"/>
        <v>2.1091683258221382E-2</v>
      </c>
      <c r="AI150" s="82">
        <f t="shared" si="21"/>
        <v>2.2875978285549312E-2</v>
      </c>
      <c r="AJ150" s="82"/>
      <c r="AK150" s="118">
        <f t="shared" si="25"/>
        <v>-51</v>
      </c>
      <c r="AL150" s="77"/>
      <c r="AM150" s="78"/>
      <c r="AN150" s="78"/>
    </row>
    <row r="151" spans="1:40">
      <c r="A151" s="79">
        <f t="shared" si="26"/>
        <v>38129</v>
      </c>
      <c r="B151" s="77"/>
      <c r="C151" s="77"/>
      <c r="D151" s="77">
        <v>114</v>
      </c>
      <c r="E151" s="78">
        <f t="shared" si="30"/>
        <v>1067.8903762884765</v>
      </c>
      <c r="F151" s="78">
        <f t="shared" si="27"/>
        <v>194.9774612644471</v>
      </c>
      <c r="G151" s="78">
        <f t="shared" si="31"/>
        <v>678.55169646019419</v>
      </c>
      <c r="H151" s="78">
        <f t="shared" si="28"/>
        <v>156.17767814301999</v>
      </c>
      <c r="I151" s="78">
        <f t="shared" si="29"/>
        <v>300.72715523040392</v>
      </c>
      <c r="J151" s="78" t="str">
        <f t="shared" si="24"/>
        <v/>
      </c>
      <c r="K151" s="78"/>
      <c r="L151" s="78"/>
      <c r="M151" s="78"/>
      <c r="N151" s="78"/>
      <c r="O151" s="78"/>
      <c r="P151" s="78"/>
      <c r="AF151" s="78">
        <v>50</v>
      </c>
      <c r="AG151" s="82">
        <f t="shared" si="19"/>
        <v>4.5212380635019242E-2</v>
      </c>
      <c r="AH151" s="82">
        <f t="shared" si="20"/>
        <v>2.2103584441506216E-2</v>
      </c>
      <c r="AI151" s="82">
        <f t="shared" si="21"/>
        <v>2.3108796193513026E-2</v>
      </c>
      <c r="AJ151" s="82"/>
      <c r="AK151" s="118">
        <f t="shared" si="25"/>
        <v>-50</v>
      </c>
      <c r="AL151" s="77"/>
      <c r="AM151" s="78"/>
      <c r="AN151" s="78"/>
    </row>
    <row r="152" spans="1:40">
      <c r="A152" s="79">
        <f t="shared" si="26"/>
        <v>38130</v>
      </c>
      <c r="B152" s="77">
        <v>167.6</v>
      </c>
      <c r="C152" s="77">
        <v>296</v>
      </c>
      <c r="D152" s="77">
        <v>115</v>
      </c>
      <c r="E152" s="78">
        <f t="shared" si="30"/>
        <v>1206.0908286411818</v>
      </c>
      <c r="F152" s="78">
        <f t="shared" si="27"/>
        <v>220.21036338964572</v>
      </c>
      <c r="G152" s="78">
        <f t="shared" si="31"/>
        <v>815.08762780720929</v>
      </c>
      <c r="H152" s="78">
        <f t="shared" si="28"/>
        <v>187.60323473968307</v>
      </c>
      <c r="I152" s="78">
        <f t="shared" si="29"/>
        <v>294.53450075893943</v>
      </c>
      <c r="J152" s="78">
        <f t="shared" si="24"/>
        <v>-1.4654992410605701</v>
      </c>
      <c r="K152" s="78"/>
      <c r="L152" s="78"/>
      <c r="M152" s="78"/>
      <c r="N152" s="78"/>
      <c r="O152" s="78"/>
      <c r="P152" s="78"/>
      <c r="AF152" s="78">
        <v>49</v>
      </c>
      <c r="AG152" s="82">
        <f t="shared" si="19"/>
        <v>4.6492337570667973E-2</v>
      </c>
      <c r="AH152" s="82">
        <f t="shared" si="20"/>
        <v>2.3164032911994127E-2</v>
      </c>
      <c r="AI152" s="82">
        <f t="shared" si="21"/>
        <v>2.3328304658673846E-2</v>
      </c>
      <c r="AJ152" s="82"/>
      <c r="AK152" s="118">
        <f t="shared" si="25"/>
        <v>-49</v>
      </c>
      <c r="AL152" s="77"/>
      <c r="AM152" s="78"/>
      <c r="AN152" s="78"/>
    </row>
    <row r="153" spans="1:40">
      <c r="A153" s="79">
        <f t="shared" si="26"/>
        <v>38131</v>
      </c>
      <c r="B153" s="77">
        <v>39.47</v>
      </c>
      <c r="C153" s="77"/>
      <c r="D153" s="77">
        <v>116</v>
      </c>
      <c r="E153" s="78">
        <f t="shared" si="30"/>
        <v>1212.3565545219226</v>
      </c>
      <c r="F153" s="78">
        <f t="shared" si="27"/>
        <v>221.35437156907307</v>
      </c>
      <c r="G153" s="78">
        <f t="shared" si="31"/>
        <v>817.24294985343136</v>
      </c>
      <c r="H153" s="78">
        <f t="shared" si="28"/>
        <v>188.09931071235462</v>
      </c>
      <c r="I153" s="78">
        <f t="shared" si="29"/>
        <v>295.18243296569523</v>
      </c>
      <c r="J153" s="78" t="str">
        <f t="shared" si="24"/>
        <v/>
      </c>
      <c r="K153" s="78"/>
      <c r="L153" s="78"/>
      <c r="M153" s="78"/>
      <c r="N153" s="78"/>
      <c r="O153" s="78"/>
      <c r="P153" s="78"/>
      <c r="AF153" s="78">
        <v>48</v>
      </c>
      <c r="AG153" s="82">
        <f t="shared" si="19"/>
        <v>4.7808529929758349E-2</v>
      </c>
      <c r="AH153" s="82">
        <f t="shared" si="20"/>
        <v>2.4275357789498096E-2</v>
      </c>
      <c r="AI153" s="82">
        <f t="shared" si="21"/>
        <v>2.3533172140260253E-2</v>
      </c>
      <c r="AJ153" s="82"/>
      <c r="AK153" s="118">
        <f t="shared" si="25"/>
        <v>-48</v>
      </c>
      <c r="AL153" s="77"/>
      <c r="AM153" s="78"/>
      <c r="AN153" s="78"/>
    </row>
    <row r="154" spans="1:40">
      <c r="A154" s="79">
        <f t="shared" si="26"/>
        <v>38132</v>
      </c>
      <c r="B154" s="77"/>
      <c r="C154" s="77"/>
      <c r="D154" s="77">
        <v>117</v>
      </c>
      <c r="E154" s="78">
        <f t="shared" si="30"/>
        <v>1178.9797818853381</v>
      </c>
      <c r="F154" s="78">
        <f t="shared" si="27"/>
        <v>215.26037677486966</v>
      </c>
      <c r="G154" s="78">
        <f t="shared" si="31"/>
        <v>779.82960134535017</v>
      </c>
      <c r="H154" s="78">
        <f t="shared" si="28"/>
        <v>179.48813203277925</v>
      </c>
      <c r="I154" s="78">
        <f t="shared" si="29"/>
        <v>297.69961685106716</v>
      </c>
      <c r="J154" s="78" t="str">
        <f t="shared" si="24"/>
        <v/>
      </c>
      <c r="K154" s="78"/>
      <c r="L154" s="78"/>
      <c r="M154" s="78"/>
      <c r="N154" s="78"/>
      <c r="O154" s="78"/>
      <c r="P154" s="78"/>
      <c r="AF154" s="78">
        <v>47</v>
      </c>
      <c r="AG154" s="82">
        <f t="shared" si="19"/>
        <v>4.916198353267185E-2</v>
      </c>
      <c r="AH154" s="82">
        <f t="shared" si="20"/>
        <v>2.5439999936410714E-2</v>
      </c>
      <c r="AI154" s="82">
        <f t="shared" si="21"/>
        <v>2.3721983596261136E-2</v>
      </c>
      <c r="AJ154" s="82"/>
      <c r="AK154" s="118">
        <f t="shared" si="25"/>
        <v>-47</v>
      </c>
      <c r="AL154" s="77"/>
      <c r="AM154" s="78"/>
      <c r="AN154" s="78"/>
    </row>
    <row r="155" spans="1:40">
      <c r="A155" s="79">
        <f t="shared" si="26"/>
        <v>38133</v>
      </c>
      <c r="B155" s="77">
        <v>43.38</v>
      </c>
      <c r="C155" s="77"/>
      <c r="D155" s="77">
        <v>118</v>
      </c>
      <c r="E155" s="78">
        <f t="shared" si="30"/>
        <v>1189.9018882266246</v>
      </c>
      <c r="F155" s="78">
        <f t="shared" si="27"/>
        <v>217.25455577804206</v>
      </c>
      <c r="G155" s="78">
        <f t="shared" si="31"/>
        <v>787.50903438752664</v>
      </c>
      <c r="H155" s="78">
        <f t="shared" si="28"/>
        <v>181.25565546281206</v>
      </c>
      <c r="I155" s="78">
        <f t="shared" si="29"/>
        <v>297.92627242420679</v>
      </c>
      <c r="J155" s="78" t="str">
        <f t="shared" si="24"/>
        <v/>
      </c>
      <c r="K155" s="78"/>
      <c r="L155" s="78"/>
      <c r="M155" s="78"/>
      <c r="N155" s="78"/>
      <c r="O155" s="78"/>
      <c r="P155" s="78"/>
      <c r="AF155" s="78">
        <v>46</v>
      </c>
      <c r="AG155" s="82">
        <f t="shared" si="19"/>
        <v>5.0553753240638807E-2</v>
      </c>
      <c r="AH155" s="82">
        <f t="shared" si="20"/>
        <v>2.6660517318700991E-2</v>
      </c>
      <c r="AI155" s="82">
        <f t="shared" si="21"/>
        <v>2.3893235921937817E-2</v>
      </c>
      <c r="AJ155" s="82"/>
      <c r="AK155" s="118">
        <f t="shared" si="25"/>
        <v>-46</v>
      </c>
      <c r="AL155" s="77"/>
      <c r="AM155" s="78"/>
      <c r="AN155" s="78"/>
    </row>
    <row r="156" spans="1:40">
      <c r="A156" s="79">
        <f t="shared" si="26"/>
        <v>38134</v>
      </c>
      <c r="B156" s="77">
        <v>17.63</v>
      </c>
      <c r="C156" s="77"/>
      <c r="D156" s="77">
        <v>119</v>
      </c>
      <c r="E156" s="78">
        <f t="shared" si="30"/>
        <v>1174.7733036047566</v>
      </c>
      <c r="F156" s="78">
        <f t="shared" si="27"/>
        <v>214.49234994906158</v>
      </c>
      <c r="G156" s="78">
        <f t="shared" si="31"/>
        <v>769.08690330204331</v>
      </c>
      <c r="H156" s="78">
        <f t="shared" si="28"/>
        <v>177.01555750950024</v>
      </c>
      <c r="I156" s="78">
        <f t="shared" si="29"/>
        <v>299.40416454853812</v>
      </c>
      <c r="J156" s="78" t="str">
        <f t="shared" si="24"/>
        <v/>
      </c>
      <c r="K156" s="78"/>
      <c r="L156" s="78"/>
      <c r="M156" s="78"/>
      <c r="N156" s="78"/>
      <c r="O156" s="78"/>
      <c r="P156" s="78"/>
      <c r="AF156" s="78">
        <v>45</v>
      </c>
      <c r="AG156" s="82">
        <f t="shared" si="19"/>
        <v>5.1984923777881241E-2</v>
      </c>
      <c r="AH156" s="82">
        <f t="shared" si="20"/>
        <v>2.7939590624112196E-2</v>
      </c>
      <c r="AI156" s="82">
        <f t="shared" si="21"/>
        <v>2.4045333153769045E-2</v>
      </c>
      <c r="AJ156" s="82"/>
      <c r="AK156" s="118">
        <f t="shared" si="25"/>
        <v>-45</v>
      </c>
      <c r="AL156" s="77"/>
      <c r="AM156" s="78"/>
      <c r="AN156" s="78"/>
    </row>
    <row r="157" spans="1:40">
      <c r="A157" s="79">
        <f t="shared" si="26"/>
        <v>38135</v>
      </c>
      <c r="B157" s="77"/>
      <c r="C157" s="77"/>
      <c r="D157" s="77">
        <v>120</v>
      </c>
      <c r="E157" s="78">
        <f t="shared" si="30"/>
        <v>1142.4312163634274</v>
      </c>
      <c r="F157" s="78">
        <f t="shared" si="27"/>
        <v>208.58726998736697</v>
      </c>
      <c r="G157" s="78">
        <f t="shared" si="31"/>
        <v>733.87813661717837</v>
      </c>
      <c r="H157" s="78">
        <f t="shared" si="28"/>
        <v>168.91179259400849</v>
      </c>
      <c r="I157" s="78">
        <f t="shared" si="29"/>
        <v>301.60284950233529</v>
      </c>
      <c r="J157" s="78" t="str">
        <f t="shared" si="24"/>
        <v/>
      </c>
      <c r="K157" s="78"/>
      <c r="L157" s="78"/>
      <c r="M157" s="78"/>
      <c r="N157" s="78"/>
      <c r="O157" s="78"/>
      <c r="P157" s="78"/>
      <c r="AF157" s="78">
        <v>44</v>
      </c>
      <c r="AG157" s="82">
        <f t="shared" si="19"/>
        <v>5.3456610577030494E-2</v>
      </c>
      <c r="AH157" s="82">
        <f t="shared" si="20"/>
        <v>2.928002914989997E-2</v>
      </c>
      <c r="AI157" s="82">
        <f t="shared" si="21"/>
        <v>2.4176581427130524E-2</v>
      </c>
      <c r="AJ157" s="82"/>
      <c r="AK157" s="118">
        <f t="shared" si="25"/>
        <v>-44</v>
      </c>
      <c r="AL157" s="77"/>
      <c r="AM157" s="78"/>
      <c r="AN157" s="78"/>
    </row>
    <row r="158" spans="1:40">
      <c r="A158" s="79">
        <f t="shared" si="26"/>
        <v>38136</v>
      </c>
      <c r="B158" s="77">
        <v>60.49</v>
      </c>
      <c r="C158" s="77"/>
      <c r="D158" s="77">
        <v>121</v>
      </c>
      <c r="E158" s="78">
        <f t="shared" si="30"/>
        <v>1171.4695227017924</v>
      </c>
      <c r="F158" s="78">
        <f t="shared" si="27"/>
        <v>213.88913933181382</v>
      </c>
      <c r="G158" s="78">
        <f t="shared" si="31"/>
        <v>760.7712258177105</v>
      </c>
      <c r="H158" s="78">
        <f t="shared" si="28"/>
        <v>175.10159397737092</v>
      </c>
      <c r="I158" s="78">
        <f t="shared" si="29"/>
        <v>300.71491746341962</v>
      </c>
      <c r="J158" s="78" t="str">
        <f t="shared" si="24"/>
        <v/>
      </c>
      <c r="K158" s="78"/>
      <c r="L158" s="78"/>
      <c r="M158" s="78"/>
      <c r="N158" s="78"/>
      <c r="O158" s="78"/>
      <c r="P158" s="78"/>
      <c r="AF158" s="78">
        <v>43</v>
      </c>
      <c r="AG158" s="82">
        <f t="shared" si="19"/>
        <v>5.4969960648478547E-2</v>
      </c>
      <c r="AH158" s="82">
        <f t="shared" si="20"/>
        <v>3.0684776973042484E-2</v>
      </c>
      <c r="AI158" s="82">
        <f t="shared" si="21"/>
        <v>2.4285183675436063E-2</v>
      </c>
      <c r="AJ158" s="82"/>
      <c r="AK158" s="118">
        <f t="shared" si="25"/>
        <v>-43</v>
      </c>
      <c r="AL158" s="77"/>
      <c r="AM158" s="78"/>
      <c r="AN158" s="78"/>
    </row>
    <row r="159" spans="1:40">
      <c r="A159" s="79">
        <f t="shared" si="26"/>
        <v>38137</v>
      </c>
      <c r="B159" s="77">
        <v>98.95</v>
      </c>
      <c r="C159" s="77"/>
      <c r="D159" s="77">
        <v>122</v>
      </c>
      <c r="E159" s="78">
        <f t="shared" si="30"/>
        <v>1238.1683901747574</v>
      </c>
      <c r="F159" s="78">
        <f t="shared" si="27"/>
        <v>226.06714574319426</v>
      </c>
      <c r="G159" s="78">
        <f t="shared" si="31"/>
        <v>824.89315050480286</v>
      </c>
      <c r="H159" s="78">
        <f t="shared" si="28"/>
        <v>189.86010591969446</v>
      </c>
      <c r="I159" s="78">
        <f t="shared" si="29"/>
        <v>298.13441193247661</v>
      </c>
      <c r="J159" s="78" t="str">
        <f t="shared" si="24"/>
        <v/>
      </c>
      <c r="K159" s="78"/>
      <c r="L159" s="78"/>
      <c r="M159" s="78"/>
      <c r="N159" s="78"/>
      <c r="O159" s="78"/>
      <c r="P159" s="78"/>
      <c r="AF159" s="78">
        <v>42</v>
      </c>
      <c r="AG159" s="82">
        <f t="shared" si="19"/>
        <v>5.6526153474340521E-2</v>
      </c>
      <c r="AH159" s="82">
        <f t="shared" si="20"/>
        <v>3.2156919416474535E-2</v>
      </c>
      <c r="AI159" s="82">
        <f t="shared" si="21"/>
        <v>2.4369234057865986E-2</v>
      </c>
      <c r="AJ159" s="82"/>
      <c r="AK159" s="118">
        <f t="shared" si="25"/>
        <v>-42</v>
      </c>
      <c r="AL159" s="77"/>
      <c r="AM159" s="78"/>
      <c r="AN159" s="78"/>
    </row>
    <row r="160" spans="1:40">
      <c r="A160" s="79">
        <f t="shared" si="26"/>
        <v>38138</v>
      </c>
      <c r="B160" s="77">
        <v>50.46</v>
      </c>
      <c r="C160" s="77"/>
      <c r="D160" s="77">
        <v>123</v>
      </c>
      <c r="E160" s="78">
        <f t="shared" si="30"/>
        <v>1254.5410049987313</v>
      </c>
      <c r="F160" s="78">
        <f t="shared" si="27"/>
        <v>229.05648897871819</v>
      </c>
      <c r="G160" s="78">
        <f t="shared" si="31"/>
        <v>837.58957612670611</v>
      </c>
      <c r="H160" s="78">
        <f t="shared" si="28"/>
        <v>192.78235677351827</v>
      </c>
      <c r="I160" s="78">
        <f t="shared" si="29"/>
        <v>298.20150431417676</v>
      </c>
      <c r="J160" s="78" t="str">
        <f t="shared" si="24"/>
        <v/>
      </c>
      <c r="K160" s="78"/>
      <c r="L160" s="78"/>
      <c r="M160" s="78"/>
      <c r="N160" s="78"/>
      <c r="O160" s="78"/>
      <c r="P160" s="78"/>
      <c r="AF160" s="78">
        <v>41</v>
      </c>
      <c r="AG160" s="82">
        <f t="shared" si="19"/>
        <v>5.8126401927725134E-2</v>
      </c>
      <c r="AH160" s="82">
        <f t="shared" si="20"/>
        <v>3.3699689825547587E-2</v>
      </c>
      <c r="AI160" s="82">
        <f t="shared" si="21"/>
        <v>2.4426712102177547E-2</v>
      </c>
      <c r="AJ160" s="82"/>
      <c r="AK160" s="118">
        <f t="shared" si="25"/>
        <v>-41</v>
      </c>
      <c r="AL160" s="77"/>
      <c r="AM160" s="78"/>
      <c r="AN160" s="78"/>
    </row>
    <row r="161" spans="1:40">
      <c r="A161" s="79">
        <f t="shared" si="26"/>
        <v>38139</v>
      </c>
      <c r="B161" s="77"/>
      <c r="C161" s="77"/>
      <c r="D161" s="77">
        <v>124</v>
      </c>
      <c r="E161" s="78">
        <f t="shared" si="30"/>
        <v>1220.0028736784227</v>
      </c>
      <c r="F161" s="78">
        <f t="shared" si="27"/>
        <v>222.75045110144387</v>
      </c>
      <c r="G161" s="78">
        <f t="shared" si="31"/>
        <v>799.24475990775363</v>
      </c>
      <c r="H161" s="78">
        <f t="shared" si="28"/>
        <v>183.95678843858136</v>
      </c>
      <c r="I161" s="78">
        <f t="shared" si="29"/>
        <v>300.7210347718393</v>
      </c>
      <c r="J161" s="78" t="str">
        <f t="shared" si="24"/>
        <v/>
      </c>
      <c r="K161" s="78"/>
      <c r="L161" s="78"/>
      <c r="M161" s="78"/>
      <c r="N161" s="78"/>
      <c r="O161" s="78"/>
      <c r="P161" s="78"/>
      <c r="AF161" s="78">
        <v>40</v>
      </c>
      <c r="AG161" s="82">
        <f t="shared" si="19"/>
        <v>5.9771953218029701E-2</v>
      </c>
      <c r="AH161" s="82">
        <f t="shared" si="20"/>
        <v>3.5316476669599556E-2</v>
      </c>
      <c r="AI161" s="82">
        <f t="shared" si="21"/>
        <v>2.4455476548430145E-2</v>
      </c>
      <c r="AJ161" s="82"/>
      <c r="AK161" s="118">
        <f t="shared" si="25"/>
        <v>-40</v>
      </c>
      <c r="AL161" s="77"/>
      <c r="AM161" s="78"/>
      <c r="AN161" s="78"/>
    </row>
    <row r="162" spans="1:40">
      <c r="A162" s="79">
        <f t="shared" si="26"/>
        <v>38140</v>
      </c>
      <c r="B162" s="77">
        <v>25</v>
      </c>
      <c r="C162" s="77"/>
      <c r="D162" s="77">
        <v>125</v>
      </c>
      <c r="E162" s="78">
        <f t="shared" si="30"/>
        <v>1211.4155941121387</v>
      </c>
      <c r="F162" s="78">
        <f t="shared" si="27"/>
        <v>221.18256922313597</v>
      </c>
      <c r="G162" s="78">
        <f t="shared" si="31"/>
        <v>787.65536779241108</v>
      </c>
      <c r="H162" s="78">
        <f t="shared" si="28"/>
        <v>181.2893360379677</v>
      </c>
      <c r="I162" s="78">
        <f t="shared" si="29"/>
        <v>301.82060529414503</v>
      </c>
      <c r="J162" s="78" t="str">
        <f t="shared" si="24"/>
        <v/>
      </c>
      <c r="K162" s="78"/>
      <c r="L162" s="78"/>
      <c r="M162" s="78"/>
      <c r="N162" s="78"/>
      <c r="O162" s="78"/>
      <c r="P162" s="78"/>
      <c r="AF162" s="78">
        <v>39</v>
      </c>
      <c r="AG162" s="82">
        <f t="shared" si="19"/>
        <v>6.1464089862996167E-2</v>
      </c>
      <c r="AH162" s="82">
        <f t="shared" si="20"/>
        <v>3.7010830984231552E-2</v>
      </c>
      <c r="AI162" s="82">
        <f t="shared" si="21"/>
        <v>2.4453258878764615E-2</v>
      </c>
      <c r="AJ162" s="82"/>
      <c r="AK162" s="118">
        <f t="shared" si="25"/>
        <v>-39</v>
      </c>
      <c r="AL162" s="77"/>
      <c r="AM162" s="78"/>
      <c r="AN162" s="78"/>
    </row>
    <row r="163" spans="1:40">
      <c r="A163" s="79">
        <f t="shared" si="26"/>
        <v>38141</v>
      </c>
      <c r="B163" s="77"/>
      <c r="C163" s="77"/>
      <c r="D163" s="77">
        <v>126</v>
      </c>
      <c r="E163" s="78">
        <f t="shared" si="30"/>
        <v>1178.0647265787518</v>
      </c>
      <c r="F163" s="78">
        <f t="shared" si="27"/>
        <v>215.09330423207282</v>
      </c>
      <c r="G163" s="78">
        <f t="shared" si="31"/>
        <v>751.59653756969283</v>
      </c>
      <c r="H163" s="78">
        <f t="shared" si="28"/>
        <v>172.98991771786649</v>
      </c>
      <c r="I163" s="78">
        <f t="shared" si="29"/>
        <v>304.03075862318309</v>
      </c>
      <c r="J163" s="78" t="str">
        <f t="shared" si="24"/>
        <v/>
      </c>
      <c r="K163" s="78"/>
      <c r="L163" s="78"/>
      <c r="M163" s="78"/>
      <c r="N163" s="78"/>
      <c r="O163" s="78"/>
      <c r="P163" s="78"/>
      <c r="AF163" s="78">
        <v>38</v>
      </c>
      <c r="AG163" s="82">
        <f t="shared" si="19"/>
        <v>6.3204130688286023E-2</v>
      </c>
      <c r="AH163" s="82">
        <f t="shared" si="20"/>
        <v>3.8786474170637755E-2</v>
      </c>
      <c r="AI163" s="82">
        <f t="shared" si="21"/>
        <v>2.4417656517648267E-2</v>
      </c>
      <c r="AJ163" s="82"/>
      <c r="AK163" s="118">
        <f t="shared" si="25"/>
        <v>-38</v>
      </c>
      <c r="AL163" s="77"/>
      <c r="AM163" s="78"/>
      <c r="AN163" s="78"/>
    </row>
    <row r="164" spans="1:40">
      <c r="A164" s="79">
        <f t="shared" si="26"/>
        <v>38142</v>
      </c>
      <c r="B164" s="77">
        <v>85.41</v>
      </c>
      <c r="C164" s="77"/>
      <c r="D164" s="77">
        <v>127</v>
      </c>
      <c r="E164" s="78">
        <f t="shared" si="30"/>
        <v>1231.042024842995</v>
      </c>
      <c r="F164" s="78">
        <f t="shared" si="27"/>
        <v>224.76600037164476</v>
      </c>
      <c r="G164" s="78">
        <f t="shared" si="31"/>
        <v>802.59847910604356</v>
      </c>
      <c r="H164" s="78">
        <f t="shared" si="28"/>
        <v>184.72869141998274</v>
      </c>
      <c r="I164" s="78">
        <f t="shared" si="29"/>
        <v>301.96468106063878</v>
      </c>
      <c r="J164" s="78" t="str">
        <f t="shared" si="24"/>
        <v/>
      </c>
      <c r="K164" s="78"/>
      <c r="L164" s="78"/>
      <c r="M164" s="78"/>
      <c r="N164" s="78"/>
      <c r="O164" s="78"/>
      <c r="P164" s="78"/>
      <c r="AF164" s="78">
        <v>37</v>
      </c>
      <c r="AG164" s="82">
        <f t="shared" si="19"/>
        <v>6.499343185535307E-2</v>
      </c>
      <c r="AH164" s="82">
        <f t="shared" si="20"/>
        <v>4.0647306169118318E-2</v>
      </c>
      <c r="AI164" s="82">
        <f t="shared" si="21"/>
        <v>2.4346125686234753E-2</v>
      </c>
      <c r="AJ164" s="82"/>
      <c r="AK164" s="118">
        <f t="shared" si="25"/>
        <v>-37</v>
      </c>
      <c r="AL164" s="77"/>
      <c r="AM164" s="78"/>
      <c r="AN164" s="78"/>
    </row>
    <row r="165" spans="1:40">
      <c r="A165" s="79">
        <f t="shared" si="26"/>
        <v>38143</v>
      </c>
      <c r="B165" s="77"/>
      <c r="C165" s="77"/>
      <c r="D165" s="77">
        <v>128</v>
      </c>
      <c r="E165" s="78">
        <f t="shared" si="30"/>
        <v>1197.1508320119651</v>
      </c>
      <c r="F165" s="78">
        <f t="shared" ref="F165:F196" si="32">$L$37*E165</f>
        <v>218.57808175739089</v>
      </c>
      <c r="G165" s="78">
        <f t="shared" si="31"/>
        <v>765.85555386424653</v>
      </c>
      <c r="H165" s="78">
        <f t="shared" ref="H165:H196" si="33">$L$38*G165</f>
        <v>176.27181955247124</v>
      </c>
      <c r="I165" s="78">
        <f t="shared" ref="I165:I196" si="34">$L$36+F165-H165</f>
        <v>304.23363431389646</v>
      </c>
      <c r="J165" s="78" t="str">
        <f t="shared" si="24"/>
        <v/>
      </c>
      <c r="K165" s="78"/>
      <c r="L165" s="78"/>
      <c r="M165" s="78"/>
      <c r="N165" s="78"/>
      <c r="O165" s="78"/>
      <c r="P165" s="78"/>
      <c r="AF165" s="78">
        <v>36</v>
      </c>
      <c r="AG165" s="82">
        <f t="shared" ref="AG165:AG201" si="35">$L$37*EXP(-AF165/$L$39)</f>
        <v>6.6833387918415116E-2</v>
      </c>
      <c r="AH165" s="82">
        <f t="shared" ref="AH165:AH201" si="36">$L$38*EXP(-AF165/$L$40)</f>
        <v>4.2597414024727179E-2</v>
      </c>
      <c r="AI165" s="82">
        <f t="shared" ref="AI165:AI201" si="37">AG165-AH165</f>
        <v>2.4235973893687937E-2</v>
      </c>
      <c r="AJ165" s="82"/>
      <c r="AK165" s="118">
        <f t="shared" si="25"/>
        <v>-36</v>
      </c>
      <c r="AL165" s="77"/>
      <c r="AM165" s="78"/>
      <c r="AN165" s="78"/>
    </row>
    <row r="166" spans="1:40">
      <c r="A166" s="79">
        <f t="shared" si="26"/>
        <v>38144</v>
      </c>
      <c r="B166" s="77">
        <v>136.27000000000001</v>
      </c>
      <c r="C166" s="77"/>
      <c r="D166" s="77">
        <v>129</v>
      </c>
      <c r="E166" s="78">
        <f t="shared" ref="E166:E201" si="38">(E165*EXP(-1/$L$39)+B166)</f>
        <v>1300.4626803999436</v>
      </c>
      <c r="F166" s="78">
        <f t="shared" si="32"/>
        <v>237.44095604158051</v>
      </c>
      <c r="G166" s="78">
        <f t="shared" ref="G166:G201" si="39">(G165*EXP(-1/$L$40)+B166)</f>
        <v>867.06471822325216</v>
      </c>
      <c r="H166" s="78">
        <f t="shared" si="33"/>
        <v>199.56645189786698</v>
      </c>
      <c r="I166" s="78">
        <f t="shared" si="34"/>
        <v>299.80187625269036</v>
      </c>
      <c r="J166" s="78" t="str">
        <f t="shared" ref="J166:J201" si="40">IF(ISBLANK(C166),"",I166-C166)</f>
        <v/>
      </c>
      <c r="K166" s="78"/>
      <c r="L166" s="78"/>
      <c r="M166" s="78"/>
      <c r="N166" s="78"/>
      <c r="O166" s="78"/>
      <c r="P166" s="78"/>
      <c r="AF166" s="78">
        <v>35</v>
      </c>
      <c r="AG166" s="82">
        <f t="shared" si="35"/>
        <v>6.8725432911348278E-2</v>
      </c>
      <c r="AH166" s="82">
        <f t="shared" si="36"/>
        <v>4.4641080863868324E-2</v>
      </c>
      <c r="AI166" s="82">
        <f t="shared" si="37"/>
        <v>2.4084352047479954E-2</v>
      </c>
      <c r="AJ166" s="82"/>
      <c r="AK166" s="118">
        <f t="shared" si="25"/>
        <v>-35</v>
      </c>
      <c r="AL166" s="77"/>
      <c r="AM166" s="78"/>
      <c r="AN166" s="78"/>
    </row>
    <row r="167" spans="1:40">
      <c r="A167" s="79">
        <f t="shared" si="26"/>
        <v>38145</v>
      </c>
      <c r="B167" s="77"/>
      <c r="C167" s="77"/>
      <c r="D167" s="77">
        <v>130</v>
      </c>
      <c r="E167" s="78">
        <f t="shared" si="38"/>
        <v>1264.6603027543765</v>
      </c>
      <c r="F167" s="78">
        <f t="shared" si="32"/>
        <v>230.90408965944738</v>
      </c>
      <c r="G167" s="78">
        <f t="shared" si="39"/>
        <v>827.37053121586882</v>
      </c>
      <c r="H167" s="78">
        <f t="shared" si="33"/>
        <v>190.43030796818832</v>
      </c>
      <c r="I167" s="78">
        <f t="shared" si="34"/>
        <v>302.40115380023587</v>
      </c>
      <c r="J167" s="78" t="str">
        <f t="shared" si="40"/>
        <v/>
      </c>
      <c r="K167" s="78"/>
      <c r="L167" s="78"/>
      <c r="M167" s="78"/>
      <c r="N167" s="78"/>
      <c r="O167" s="78"/>
      <c r="P167" s="78"/>
      <c r="AF167" s="78">
        <v>34</v>
      </c>
      <c r="AG167" s="82">
        <f t="shared" si="35"/>
        <v>7.0671041465351456E-2</v>
      </c>
      <c r="AH167" s="82">
        <f t="shared" si="36"/>
        <v>4.6782795301555706E-2</v>
      </c>
      <c r="AI167" s="82">
        <f t="shared" si="37"/>
        <v>2.388824616379575E-2</v>
      </c>
      <c r="AJ167" s="82"/>
      <c r="AK167" s="118">
        <f t="shared" ref="AK167:AK201" si="41">-AF167</f>
        <v>-34</v>
      </c>
      <c r="AL167" s="77"/>
      <c r="AM167" s="78"/>
      <c r="AN167" s="78"/>
    </row>
    <row r="168" spans="1:40">
      <c r="A168" s="79">
        <f t="shared" ref="A168:A202" si="42">A167+1</f>
        <v>38146</v>
      </c>
      <c r="B168" s="77"/>
      <c r="C168" s="77"/>
      <c r="D168" s="77">
        <v>131</v>
      </c>
      <c r="E168" s="78">
        <f t="shared" si="38"/>
        <v>1229.843582186398</v>
      </c>
      <c r="F168" s="78">
        <f t="shared" si="32"/>
        <v>224.54718642609123</v>
      </c>
      <c r="G168" s="78">
        <f t="shared" si="39"/>
        <v>789.49354245108702</v>
      </c>
      <c r="H168" s="78">
        <f t="shared" si="33"/>
        <v>181.71241633046563</v>
      </c>
      <c r="I168" s="78">
        <f t="shared" si="34"/>
        <v>304.76214220460236</v>
      </c>
      <c r="J168" s="78" t="str">
        <f t="shared" si="40"/>
        <v/>
      </c>
      <c r="K168" s="78"/>
      <c r="L168" s="78"/>
      <c r="M168" s="78"/>
      <c r="N168" s="78"/>
      <c r="O168" s="78"/>
      <c r="P168" s="78"/>
      <c r="AF168" s="78">
        <v>33</v>
      </c>
      <c r="AG168" s="82">
        <f t="shared" si="35"/>
        <v>7.2671729958251399E-2</v>
      </c>
      <c r="AH168" s="82">
        <f t="shared" si="36"/>
        <v>4.9027261299999132E-2</v>
      </c>
      <c r="AI168" s="82">
        <f t="shared" si="37"/>
        <v>2.3644468658252267E-2</v>
      </c>
      <c r="AJ168" s="82"/>
      <c r="AK168" s="118">
        <f t="shared" si="41"/>
        <v>-33</v>
      </c>
      <c r="AL168" s="77"/>
      <c r="AM168" s="78"/>
      <c r="AN168" s="78"/>
    </row>
    <row r="169" spans="1:40">
      <c r="A169" s="79">
        <f t="shared" si="42"/>
        <v>38147</v>
      </c>
      <c r="B169" s="77">
        <v>51.17</v>
      </c>
      <c r="C169" s="77">
        <v>302</v>
      </c>
      <c r="D169" s="77">
        <v>132</v>
      </c>
      <c r="E169" s="78">
        <f t="shared" si="38"/>
        <v>1247.1553830715468</v>
      </c>
      <c r="F169" s="78">
        <f t="shared" si="32"/>
        <v>227.70800804359976</v>
      </c>
      <c r="G169" s="78">
        <f t="shared" si="39"/>
        <v>804.52056066837531</v>
      </c>
      <c r="H169" s="78">
        <f t="shared" si="33"/>
        <v>185.17108399990329</v>
      </c>
      <c r="I169" s="78">
        <f t="shared" si="34"/>
        <v>304.46429615267323</v>
      </c>
      <c r="J169" s="78">
        <f t="shared" si="40"/>
        <v>2.4642961526732279</v>
      </c>
      <c r="K169" s="78"/>
      <c r="L169" s="78"/>
      <c r="M169" s="78"/>
      <c r="N169" s="78"/>
      <c r="O169" s="78"/>
      <c r="P169" s="78"/>
      <c r="AF169" s="78">
        <v>32</v>
      </c>
      <c r="AG169" s="82">
        <f t="shared" si="35"/>
        <v>7.472905769634465E-2</v>
      </c>
      <c r="AH169" s="82">
        <f t="shared" si="36"/>
        <v>5.1379408500168457E-2</v>
      </c>
      <c r="AI169" s="82">
        <f t="shared" si="37"/>
        <v>2.3349649196176193E-2</v>
      </c>
      <c r="AJ169" s="82"/>
      <c r="AK169" s="118">
        <f t="shared" si="41"/>
        <v>-32</v>
      </c>
      <c r="AL169" s="77"/>
      <c r="AM169" s="78"/>
      <c r="AN169" s="78"/>
    </row>
    <row r="170" spans="1:40">
      <c r="A170" s="79">
        <f t="shared" si="42"/>
        <v>38148</v>
      </c>
      <c r="B170" s="77"/>
      <c r="C170" s="77"/>
      <c r="D170" s="77">
        <v>133</v>
      </c>
      <c r="E170" s="78">
        <f t="shared" si="38"/>
        <v>1212.8205815579061</v>
      </c>
      <c r="F170" s="78">
        <f t="shared" si="32"/>
        <v>221.43909451015676</v>
      </c>
      <c r="G170" s="78">
        <f t="shared" si="39"/>
        <v>767.68964261199926</v>
      </c>
      <c r="H170" s="78">
        <f t="shared" si="33"/>
        <v>176.6939594183452</v>
      </c>
      <c r="I170" s="78">
        <f t="shared" si="34"/>
        <v>306.67250720078835</v>
      </c>
      <c r="J170" s="78" t="str">
        <f t="shared" si="40"/>
        <v/>
      </c>
      <c r="K170" s="78"/>
      <c r="L170" s="78"/>
      <c r="M170" s="78"/>
      <c r="N170" s="78"/>
      <c r="O170" s="78"/>
      <c r="P170" s="78"/>
      <c r="AF170" s="78">
        <v>31</v>
      </c>
      <c r="AG170" s="82">
        <f t="shared" si="35"/>
        <v>7.6844628129697237E-2</v>
      </c>
      <c r="AH170" s="82">
        <f t="shared" si="36"/>
        <v>5.384440304902835E-2</v>
      </c>
      <c r="AI170" s="82">
        <f t="shared" si="37"/>
        <v>2.3000225080668887E-2</v>
      </c>
      <c r="AJ170" s="82"/>
      <c r="AK170" s="118">
        <f t="shared" si="41"/>
        <v>-31</v>
      </c>
      <c r="AL170" s="77"/>
      <c r="AM170" s="78"/>
      <c r="AN170" s="78"/>
    </row>
    <row r="171" spans="1:40">
      <c r="A171" s="79">
        <f t="shared" si="42"/>
        <v>38149</v>
      </c>
      <c r="B171" s="77">
        <v>99.37</v>
      </c>
      <c r="C171" s="77"/>
      <c r="D171" s="77">
        <v>134</v>
      </c>
      <c r="E171" s="78">
        <f t="shared" si="38"/>
        <v>1278.8010340286387</v>
      </c>
      <c r="F171" s="78">
        <f t="shared" si="32"/>
        <v>233.48593134048301</v>
      </c>
      <c r="G171" s="78">
        <f t="shared" si="39"/>
        <v>831.91484246384482</v>
      </c>
      <c r="H171" s="78">
        <f t="shared" si="33"/>
        <v>191.47624151042319</v>
      </c>
      <c r="I171" s="78">
        <f t="shared" si="34"/>
        <v>303.93706193903665</v>
      </c>
      <c r="J171" s="78" t="str">
        <f t="shared" si="40"/>
        <v/>
      </c>
      <c r="K171" s="78"/>
      <c r="L171" s="78"/>
      <c r="M171" s="78"/>
      <c r="N171" s="78"/>
      <c r="O171" s="78"/>
      <c r="P171" s="78"/>
      <c r="AF171" s="78">
        <v>30</v>
      </c>
      <c r="AG171" s="82">
        <f t="shared" si="35"/>
        <v>7.9020090101849391E-2</v>
      </c>
      <c r="AH171" s="82">
        <f t="shared" si="36"/>
        <v>5.6427658946223702E-2</v>
      </c>
      <c r="AI171" s="82">
        <f t="shared" si="37"/>
        <v>2.2592431155625689E-2</v>
      </c>
      <c r="AJ171" s="82"/>
      <c r="AK171" s="118">
        <f t="shared" si="41"/>
        <v>-30</v>
      </c>
      <c r="AL171" s="77"/>
      <c r="AM171" s="78"/>
      <c r="AN171" s="78"/>
    </row>
    <row r="172" spans="1:40">
      <c r="A172" s="79">
        <f t="shared" si="42"/>
        <v>38150</v>
      </c>
      <c r="B172" s="77"/>
      <c r="C172" s="77"/>
      <c r="D172" s="77">
        <v>135</v>
      </c>
      <c r="E172" s="78">
        <f t="shared" si="38"/>
        <v>1243.5950121689768</v>
      </c>
      <c r="F172" s="78">
        <f t="shared" si="32"/>
        <v>227.05794873493213</v>
      </c>
      <c r="G172" s="78">
        <f t="shared" si="39"/>
        <v>793.82981531772214</v>
      </c>
      <c r="H172" s="78">
        <f t="shared" si="33"/>
        <v>182.71046707831366</v>
      </c>
      <c r="I172" s="78">
        <f t="shared" si="34"/>
        <v>306.27485376559525</v>
      </c>
      <c r="J172" s="78" t="str">
        <f t="shared" si="40"/>
        <v/>
      </c>
      <c r="K172" s="78"/>
      <c r="L172" s="78"/>
      <c r="M172" s="78"/>
      <c r="N172" s="78"/>
      <c r="O172" s="78"/>
      <c r="P172" s="78"/>
      <c r="AF172" s="78">
        <v>29</v>
      </c>
      <c r="AG172" s="82">
        <f t="shared" si="35"/>
        <v>8.1257139134899181E-2</v>
      </c>
      <c r="AH172" s="82">
        <f t="shared" si="36"/>
        <v>5.9134849935137304E-2</v>
      </c>
      <c r="AI172" s="82">
        <f t="shared" si="37"/>
        <v>2.2122289199761877E-2</v>
      </c>
      <c r="AJ172" s="82"/>
      <c r="AK172" s="118">
        <f t="shared" si="41"/>
        <v>-29</v>
      </c>
      <c r="AL172" s="77"/>
      <c r="AM172" s="78"/>
      <c r="AN172" s="78"/>
    </row>
    <row r="173" spans="1:40">
      <c r="A173" s="79">
        <f t="shared" si="42"/>
        <v>38151</v>
      </c>
      <c r="B173" s="77">
        <v>139.22</v>
      </c>
      <c r="C173" s="77"/>
      <c r="D173" s="77">
        <v>136</v>
      </c>
      <c r="E173" s="78">
        <f t="shared" si="38"/>
        <v>1348.5782294186065</v>
      </c>
      <c r="F173" s="78">
        <f t="shared" si="32"/>
        <v>246.22598473301773</v>
      </c>
      <c r="G173" s="78">
        <f t="shared" si="39"/>
        <v>896.70831914217956</v>
      </c>
      <c r="H173" s="78">
        <f t="shared" si="33"/>
        <v>206.38932005583933</v>
      </c>
      <c r="I173" s="78">
        <f t="shared" si="34"/>
        <v>301.7640367861552</v>
      </c>
      <c r="J173" s="78" t="str">
        <f t="shared" si="40"/>
        <v/>
      </c>
      <c r="K173" s="78"/>
      <c r="L173" s="78"/>
      <c r="M173" s="78"/>
      <c r="N173" s="78"/>
      <c r="O173" s="78"/>
      <c r="P173" s="78"/>
      <c r="AF173" s="78">
        <v>28</v>
      </c>
      <c r="AG173" s="82">
        <f t="shared" si="35"/>
        <v>8.3557518750966772E-2</v>
      </c>
      <c r="AH173" s="82">
        <f t="shared" si="36"/>
        <v>6.1971921964436419E-2</v>
      </c>
      <c r="AI173" s="82">
        <f t="shared" si="37"/>
        <v>2.1585596786530353E-2</v>
      </c>
      <c r="AJ173" s="82"/>
      <c r="AK173" s="118">
        <f t="shared" si="41"/>
        <v>-28</v>
      </c>
      <c r="AL173" s="77"/>
      <c r="AM173" s="78"/>
      <c r="AN173" s="78"/>
    </row>
    <row r="174" spans="1:40">
      <c r="A174" s="79">
        <f t="shared" si="42"/>
        <v>38152</v>
      </c>
      <c r="B174" s="77"/>
      <c r="C174" s="77"/>
      <c r="D174" s="77">
        <v>137</v>
      </c>
      <c r="E174" s="78">
        <f t="shared" si="38"/>
        <v>1311.4512070273247</v>
      </c>
      <c r="F174" s="78">
        <f t="shared" si="32"/>
        <v>239.447262187245</v>
      </c>
      <c r="G174" s="78">
        <f t="shared" si="39"/>
        <v>855.65704930843083</v>
      </c>
      <c r="H174" s="78">
        <f t="shared" si="33"/>
        <v>196.9408255035402</v>
      </c>
      <c r="I174" s="78">
        <f t="shared" si="34"/>
        <v>304.43380879268159</v>
      </c>
      <c r="J174" s="78" t="str">
        <f t="shared" si="40"/>
        <v/>
      </c>
      <c r="K174" s="78"/>
      <c r="L174" s="78"/>
      <c r="M174" s="78"/>
      <c r="N174" s="78"/>
      <c r="O174" s="78"/>
      <c r="P174" s="78"/>
      <c r="AF174" s="78">
        <v>27</v>
      </c>
      <c r="AG174" s="82">
        <f t="shared" si="35"/>
        <v>8.5923021831069132E-2</v>
      </c>
      <c r="AH174" s="82">
        <f t="shared" si="36"/>
        <v>6.4945106247478637E-2</v>
      </c>
      <c r="AI174" s="82">
        <f t="shared" si="37"/>
        <v>2.0977915583590495E-2</v>
      </c>
      <c r="AJ174" s="82"/>
      <c r="AK174" s="118">
        <f t="shared" si="41"/>
        <v>-27</v>
      </c>
      <c r="AL174" s="77"/>
      <c r="AM174" s="78"/>
      <c r="AN174" s="78"/>
    </row>
    <row r="175" spans="1:40">
      <c r="A175" s="79">
        <f t="shared" si="42"/>
        <v>38153</v>
      </c>
      <c r="B175" s="77"/>
      <c r="C175" s="77"/>
      <c r="D175" s="77">
        <v>138</v>
      </c>
      <c r="E175" s="78">
        <f t="shared" si="38"/>
        <v>1275.3463098354368</v>
      </c>
      <c r="F175" s="78">
        <f t="shared" si="32"/>
        <v>232.85516120946966</v>
      </c>
      <c r="G175" s="78">
        <f t="shared" si="39"/>
        <v>816.48510491305353</v>
      </c>
      <c r="H175" s="78">
        <f t="shared" si="33"/>
        <v>187.92488264180662</v>
      </c>
      <c r="I175" s="78">
        <f t="shared" si="34"/>
        <v>306.85765067663982</v>
      </c>
      <c r="J175" s="78" t="str">
        <f t="shared" si="40"/>
        <v/>
      </c>
      <c r="K175" s="78"/>
      <c r="L175" s="78"/>
      <c r="M175" s="78"/>
      <c r="N175" s="78"/>
      <c r="O175" s="78"/>
      <c r="P175" s="78"/>
      <c r="AF175" s="78">
        <v>26</v>
      </c>
      <c r="AG175" s="82">
        <f t="shared" si="35"/>
        <v>8.8355492012464315E-2</v>
      </c>
      <c r="AH175" s="82">
        <f t="shared" si="36"/>
        <v>6.806093294825967E-2</v>
      </c>
      <c r="AI175" s="82">
        <f t="shared" si="37"/>
        <v>2.0294559064204645E-2</v>
      </c>
      <c r="AJ175" s="82"/>
      <c r="AK175" s="118">
        <f t="shared" si="41"/>
        <v>-26</v>
      </c>
      <c r="AL175" s="77"/>
      <c r="AM175" s="78"/>
      <c r="AN175" s="78"/>
    </row>
    <row r="176" spans="1:40">
      <c r="A176" s="79">
        <f t="shared" si="42"/>
        <v>38154</v>
      </c>
      <c r="B176" s="77"/>
      <c r="C176" s="77"/>
      <c r="D176" s="77">
        <v>139</v>
      </c>
      <c r="E176" s="78">
        <f t="shared" si="38"/>
        <v>1240.2353982331399</v>
      </c>
      <c r="F176" s="78">
        <f t="shared" si="32"/>
        <v>226.44454401607436</v>
      </c>
      <c r="G176" s="78">
        <f t="shared" si="39"/>
        <v>779.10645051505867</v>
      </c>
      <c r="H176" s="78">
        <f t="shared" si="33"/>
        <v>179.32168927210043</v>
      </c>
      <c r="I176" s="78">
        <f t="shared" si="34"/>
        <v>309.05022685295069</v>
      </c>
      <c r="J176" s="78" t="str">
        <f t="shared" si="40"/>
        <v/>
      </c>
      <c r="K176" s="78"/>
      <c r="L176" s="78"/>
      <c r="M176" s="78"/>
      <c r="N176" s="78"/>
      <c r="O176" s="78"/>
      <c r="P176" s="78"/>
      <c r="AF176" s="78">
        <v>25</v>
      </c>
      <c r="AG176" s="82">
        <f t="shared" si="35"/>
        <v>9.0856825125554444E-2</v>
      </c>
      <c r="AH176" s="82">
        <f t="shared" si="36"/>
        <v>7.132624552396262E-2</v>
      </c>
      <c r="AI176" s="82">
        <f t="shared" si="37"/>
        <v>1.9530579601591824E-2</v>
      </c>
      <c r="AJ176" s="82"/>
      <c r="AK176" s="118">
        <f t="shared" si="41"/>
        <v>-25</v>
      </c>
      <c r="AL176" s="77"/>
      <c r="AM176" s="78"/>
      <c r="AN176" s="78"/>
    </row>
    <row r="177" spans="1:40">
      <c r="A177" s="79">
        <f t="shared" si="42"/>
        <v>38155</v>
      </c>
      <c r="B177" s="77"/>
      <c r="C177" s="77"/>
      <c r="D177" s="77">
        <v>140</v>
      </c>
      <c r="E177" s="78">
        <f t="shared" si="38"/>
        <v>1206.0911073079383</v>
      </c>
      <c r="F177" s="78">
        <f t="shared" si="32"/>
        <v>220.21041426915349</v>
      </c>
      <c r="G177" s="78">
        <f t="shared" si="39"/>
        <v>743.43898937239396</v>
      </c>
      <c r="H177" s="78">
        <f t="shared" si="33"/>
        <v>171.11234973971517</v>
      </c>
      <c r="I177" s="78">
        <f t="shared" si="34"/>
        <v>311.0254366384151</v>
      </c>
      <c r="J177" s="78" t="str">
        <f t="shared" si="40"/>
        <v/>
      </c>
      <c r="K177" s="78"/>
      <c r="L177" s="78"/>
      <c r="M177" s="78"/>
      <c r="N177" s="78"/>
      <c r="O177" s="78"/>
      <c r="P177" s="78"/>
      <c r="AF177" s="78">
        <v>24</v>
      </c>
      <c r="AG177" s="82">
        <f t="shared" si="35"/>
        <v>9.3428970671467201E-2</v>
      </c>
      <c r="AH177" s="82">
        <f t="shared" si="36"/>
        <v>7.4748215755609665E-2</v>
      </c>
      <c r="AI177" s="82">
        <f t="shared" si="37"/>
        <v>1.8680754915857536E-2</v>
      </c>
      <c r="AJ177" s="82"/>
      <c r="AK177" s="118">
        <f t="shared" si="41"/>
        <v>-24</v>
      </c>
      <c r="AL177" s="77"/>
      <c r="AM177" s="78"/>
      <c r="AN177" s="78"/>
    </row>
    <row r="178" spans="1:40">
      <c r="A178" s="79">
        <f t="shared" si="42"/>
        <v>38156</v>
      </c>
      <c r="B178" s="77"/>
      <c r="C178" s="77"/>
      <c r="D178" s="77">
        <v>141</v>
      </c>
      <c r="E178" s="78">
        <f t="shared" si="38"/>
        <v>1172.8868255168461</v>
      </c>
      <c r="F178" s="78">
        <f t="shared" si="32"/>
        <v>214.14791318244309</v>
      </c>
      <c r="G178" s="78">
        <f t="shared" si="39"/>
        <v>709.40438312846925</v>
      </c>
      <c r="H178" s="78">
        <f t="shared" si="33"/>
        <v>163.27883343223672</v>
      </c>
      <c r="I178" s="78">
        <f t="shared" si="34"/>
        <v>312.79645185918309</v>
      </c>
      <c r="J178" s="78" t="str">
        <f t="shared" si="40"/>
        <v/>
      </c>
      <c r="K178" s="78"/>
      <c r="L178" s="78"/>
      <c r="M178" s="78"/>
      <c r="N178" s="78"/>
      <c r="O178" s="78"/>
      <c r="P178" s="78"/>
      <c r="AF178" s="78">
        <v>23</v>
      </c>
      <c r="AG178" s="82">
        <f t="shared" si="35"/>
        <v>9.6073933341467396E-2</v>
      </c>
      <c r="AH178" s="82">
        <f t="shared" si="36"/>
        <v>7.833435949982924E-2</v>
      </c>
      <c r="AI178" s="82">
        <f t="shared" si="37"/>
        <v>1.7739573841638157E-2</v>
      </c>
      <c r="AJ178" s="82"/>
      <c r="AK178" s="118">
        <f t="shared" si="41"/>
        <v>-23</v>
      </c>
      <c r="AL178" s="77"/>
      <c r="AM178" s="78"/>
      <c r="AN178" s="78"/>
    </row>
    <row r="179" spans="1:40">
      <c r="A179" s="79">
        <f t="shared" si="42"/>
        <v>38157</v>
      </c>
      <c r="B179" s="77"/>
      <c r="C179" s="77"/>
      <c r="D179" s="77">
        <v>142</v>
      </c>
      <c r="E179" s="78">
        <f t="shared" si="38"/>
        <v>1140.5966739457529</v>
      </c>
      <c r="F179" s="78">
        <f t="shared" si="32"/>
        <v>208.25231573445635</v>
      </c>
      <c r="G179" s="78">
        <f t="shared" si="39"/>
        <v>676.92787975342537</v>
      </c>
      <c r="H179" s="78">
        <f t="shared" si="33"/>
        <v>155.80393517794306</v>
      </c>
      <c r="I179" s="78">
        <f t="shared" si="34"/>
        <v>314.3757526654901</v>
      </c>
      <c r="J179" s="78" t="str">
        <f t="shared" si="40"/>
        <v/>
      </c>
      <c r="K179" s="78"/>
      <c r="L179" s="78"/>
      <c r="M179" s="78"/>
      <c r="N179" s="78"/>
      <c r="O179" s="78"/>
      <c r="P179" s="78"/>
      <c r="AF179" s="78">
        <v>22</v>
      </c>
      <c r="AG179" s="82">
        <f t="shared" si="35"/>
        <v>9.8793774579383042E-2</v>
      </c>
      <c r="AH179" s="82">
        <f t="shared" si="36"/>
        <v>8.2092553196334669E-2</v>
      </c>
      <c r="AI179" s="82">
        <f t="shared" si="37"/>
        <v>1.6701221383048373E-2</v>
      </c>
      <c r="AJ179" s="82"/>
      <c r="AK179" s="118">
        <f t="shared" si="41"/>
        <v>-22</v>
      </c>
      <c r="AL179" s="77"/>
      <c r="AM179" s="78"/>
      <c r="AN179" s="78"/>
    </row>
    <row r="180" spans="1:40">
      <c r="A180" s="79">
        <f t="shared" si="42"/>
        <v>38158</v>
      </c>
      <c r="B180" s="77"/>
      <c r="C180" s="77"/>
      <c r="D180" s="77">
        <v>143</v>
      </c>
      <c r="E180" s="78">
        <f t="shared" si="38"/>
        <v>1109.1954861397908</v>
      </c>
      <c r="F180" s="78">
        <f t="shared" si="32"/>
        <v>202.51902698587352</v>
      </c>
      <c r="G180" s="78">
        <f t="shared" si="39"/>
        <v>645.9381493622443</v>
      </c>
      <c r="H180" s="78">
        <f t="shared" si="33"/>
        <v>148.67123745716336</v>
      </c>
      <c r="I180" s="78">
        <f t="shared" si="34"/>
        <v>315.77516163768701</v>
      </c>
      <c r="J180" s="78" t="str">
        <f t="shared" si="40"/>
        <v/>
      </c>
      <c r="K180" s="78"/>
      <c r="L180" s="78"/>
      <c r="M180" s="78"/>
      <c r="N180" s="78"/>
      <c r="O180" s="78"/>
      <c r="P180" s="78"/>
      <c r="AF180" s="78">
        <v>21</v>
      </c>
      <c r="AG180" s="82">
        <f t="shared" si="35"/>
        <v>0.10159061418826343</v>
      </c>
      <c r="AH180" s="82">
        <f t="shared" si="36"/>
        <v>8.6031051167370906E-2</v>
      </c>
      <c r="AI180" s="82">
        <f t="shared" si="37"/>
        <v>1.5559563020892522E-2</v>
      </c>
      <c r="AJ180" s="82"/>
      <c r="AK180" s="118">
        <f t="shared" si="41"/>
        <v>-21</v>
      </c>
      <c r="AL180" s="77"/>
      <c r="AM180" s="78"/>
      <c r="AN180" s="78"/>
    </row>
    <row r="181" spans="1:40">
      <c r="A181" s="79">
        <f t="shared" si="42"/>
        <v>38159</v>
      </c>
      <c r="B181" s="77"/>
      <c r="C181" s="77"/>
      <c r="D181" s="77">
        <v>144</v>
      </c>
      <c r="E181" s="78">
        <f t="shared" si="38"/>
        <v>1078.6587884889807</v>
      </c>
      <c r="F181" s="78">
        <f t="shared" si="32"/>
        <v>196.94357849831587</v>
      </c>
      <c r="G181" s="78">
        <f t="shared" si="39"/>
        <v>616.36712754909945</v>
      </c>
      <c r="H181" s="78">
        <f t="shared" si="33"/>
        <v>141.86507434359947</v>
      </c>
      <c r="I181" s="78">
        <f t="shared" si="34"/>
        <v>317.00587626369321</v>
      </c>
      <c r="J181" s="78" t="str">
        <f t="shared" si="40"/>
        <v/>
      </c>
      <c r="K181" s="78"/>
      <c r="L181" s="78"/>
      <c r="M181" s="78"/>
      <c r="N181" s="78"/>
      <c r="O181" s="78"/>
      <c r="P181" s="78"/>
      <c r="AF181" s="78">
        <v>20</v>
      </c>
      <c r="AG181" s="82">
        <f t="shared" si="35"/>
        <v>0.10446663198252143</v>
      </c>
      <c r="AH181" s="82">
        <f t="shared" si="36"/>
        <v>9.0158503747124918E-2</v>
      </c>
      <c r="AI181" s="82">
        <f t="shared" si="37"/>
        <v>1.4308128235396511E-2</v>
      </c>
      <c r="AJ181" s="82"/>
      <c r="AK181" s="118">
        <f t="shared" si="41"/>
        <v>-20</v>
      </c>
      <c r="AL181" s="77"/>
      <c r="AM181" s="78"/>
      <c r="AN181" s="78"/>
    </row>
    <row r="182" spans="1:40">
      <c r="A182" s="79">
        <f t="shared" si="42"/>
        <v>38160</v>
      </c>
      <c r="B182" s="77"/>
      <c r="C182" s="77"/>
      <c r="D182" s="77">
        <v>145</v>
      </c>
      <c r="E182" s="78">
        <f t="shared" si="38"/>
        <v>1048.9627811538717</v>
      </c>
      <c r="F182" s="78">
        <f t="shared" si="32"/>
        <v>191.52162485171249</v>
      </c>
      <c r="G182" s="78">
        <f t="shared" si="39"/>
        <v>588.14986589385342</v>
      </c>
      <c r="H182" s="78">
        <f t="shared" si="33"/>
        <v>135.37049709641266</v>
      </c>
      <c r="I182" s="78">
        <f t="shared" si="34"/>
        <v>318.07849986427664</v>
      </c>
      <c r="J182" s="78" t="str">
        <f t="shared" si="40"/>
        <v/>
      </c>
      <c r="K182" s="78"/>
      <c r="L182" s="78"/>
      <c r="M182" s="78"/>
      <c r="N182" s="78"/>
      <c r="O182" s="78"/>
      <c r="P182" s="78"/>
      <c r="AF182" s="78">
        <v>19</v>
      </c>
      <c r="AG182" s="82">
        <f t="shared" si="35"/>
        <v>0.10742406948684791</v>
      </c>
      <c r="AH182" s="82">
        <f t="shared" si="36"/>
        <v>9.4483976280918258E-2</v>
      </c>
      <c r="AI182" s="82">
        <f t="shared" si="37"/>
        <v>1.2940093205929648E-2</v>
      </c>
      <c r="AJ182" s="82"/>
      <c r="AK182" s="118">
        <f t="shared" si="41"/>
        <v>-19</v>
      </c>
      <c r="AL182" s="77"/>
      <c r="AM182" s="78"/>
      <c r="AN182" s="78"/>
    </row>
    <row r="183" spans="1:40">
      <c r="A183" s="79">
        <f t="shared" si="42"/>
        <v>38161</v>
      </c>
      <c r="B183" s="77"/>
      <c r="C183" s="77"/>
      <c r="D183" s="77">
        <v>146</v>
      </c>
      <c r="E183" s="78">
        <f t="shared" si="38"/>
        <v>1020.0843195163063</v>
      </c>
      <c r="F183" s="78">
        <f t="shared" si="32"/>
        <v>186.24894025754571</v>
      </c>
      <c r="G183" s="78">
        <f t="shared" si="39"/>
        <v>561.2243893123615</v>
      </c>
      <c r="H183" s="78">
        <f t="shared" si="33"/>
        <v>129.17324132750258</v>
      </c>
      <c r="I183" s="78">
        <f t="shared" si="34"/>
        <v>319.00307103901991</v>
      </c>
      <c r="J183" s="78" t="str">
        <f t="shared" si="40"/>
        <v/>
      </c>
      <c r="K183" s="78"/>
      <c r="L183" s="78"/>
      <c r="M183" s="78"/>
      <c r="N183" s="78"/>
      <c r="O183" s="78"/>
      <c r="P183" s="78"/>
      <c r="AF183" s="78">
        <v>18</v>
      </c>
      <c r="AG183" s="82">
        <f t="shared" si="35"/>
        <v>0.1104652316832221</v>
      </c>
      <c r="AH183" s="82">
        <f t="shared" si="36"/>
        <v>9.9016969035910896E-2</v>
      </c>
      <c r="AI183" s="82">
        <f t="shared" si="37"/>
        <v>1.1448262647311205E-2</v>
      </c>
      <c r="AJ183" s="82"/>
      <c r="AK183" s="118">
        <f t="shared" si="41"/>
        <v>-18</v>
      </c>
      <c r="AL183" s="77"/>
      <c r="AM183" s="78"/>
      <c r="AN183" s="78"/>
    </row>
    <row r="184" spans="1:40">
      <c r="A184" s="79">
        <f t="shared" si="42"/>
        <v>38162</v>
      </c>
      <c r="B184" s="77"/>
      <c r="C184" s="77"/>
      <c r="D184" s="77">
        <v>147</v>
      </c>
      <c r="E184" s="78">
        <f t="shared" si="38"/>
        <v>992.00089614085641</v>
      </c>
      <c r="F184" s="78">
        <f t="shared" si="32"/>
        <v>181.12141526533557</v>
      </c>
      <c r="G184" s="78">
        <f t="shared" si="39"/>
        <v>535.53155993727273</v>
      </c>
      <c r="H184" s="78">
        <f t="shared" si="33"/>
        <v>123.25969567186726</v>
      </c>
      <c r="I184" s="78">
        <f t="shared" si="34"/>
        <v>319.78909170244515</v>
      </c>
      <c r="J184" s="78" t="str">
        <f t="shared" si="40"/>
        <v/>
      </c>
      <c r="K184" s="78"/>
      <c r="L184" s="78"/>
      <c r="M184" s="78"/>
      <c r="N184" s="78"/>
      <c r="O184" s="78"/>
      <c r="P184" s="78"/>
      <c r="AF184" s="78">
        <v>17</v>
      </c>
      <c r="AG184" s="82">
        <f t="shared" si="35"/>
        <v>0.11359248880737957</v>
      </c>
      <c r="AH184" s="82">
        <f t="shared" si="36"/>
        <v>0.10376743806704716</v>
      </c>
      <c r="AI184" s="82">
        <f t="shared" si="37"/>
        <v>9.8250507403324083E-3</v>
      </c>
      <c r="AJ184" s="82"/>
      <c r="AK184" s="118">
        <f t="shared" si="41"/>
        <v>-17</v>
      </c>
      <c r="AL184" s="77"/>
      <c r="AM184" s="78"/>
      <c r="AN184" s="78"/>
    </row>
    <row r="185" spans="1:40">
      <c r="A185" s="79">
        <f t="shared" si="42"/>
        <v>38163</v>
      </c>
      <c r="B185" s="77"/>
      <c r="C185" s="77"/>
      <c r="D185" s="77">
        <v>148</v>
      </c>
      <c r="E185" s="78">
        <f t="shared" si="38"/>
        <v>964.69062323286857</v>
      </c>
      <c r="F185" s="78">
        <f t="shared" si="32"/>
        <v>176.1350535597964</v>
      </c>
      <c r="G185" s="78">
        <f t="shared" si="39"/>
        <v>511.01494723036234</v>
      </c>
      <c r="H185" s="78">
        <f t="shared" si="33"/>
        <v>117.61687189223275</v>
      </c>
      <c r="I185" s="78">
        <f t="shared" si="34"/>
        <v>320.44555377654046</v>
      </c>
      <c r="J185" s="78" t="str">
        <f t="shared" si="40"/>
        <v/>
      </c>
      <c r="K185" s="78"/>
      <c r="L185" s="78"/>
      <c r="M185" s="78"/>
      <c r="N185" s="78"/>
      <c r="O185" s="78"/>
      <c r="P185" s="78"/>
      <c r="AF185" s="78">
        <v>16</v>
      </c>
      <c r="AG185" s="82">
        <f t="shared" si="35"/>
        <v>0.11680827819613808</v>
      </c>
      <c r="AH185" s="82">
        <f t="shared" si="36"/>
        <v>0.1087458170840728</v>
      </c>
      <c r="AI185" s="82">
        <f t="shared" si="37"/>
        <v>8.0624611120652806E-3</v>
      </c>
      <c r="AJ185" s="82"/>
      <c r="AK185" s="118">
        <f t="shared" si="41"/>
        <v>-16</v>
      </c>
      <c r="AL185" s="77"/>
      <c r="AM185" s="78"/>
      <c r="AN185" s="78"/>
    </row>
    <row r="186" spans="1:40">
      <c r="A186" s="79">
        <f t="shared" si="42"/>
        <v>38164</v>
      </c>
      <c r="B186" s="77"/>
      <c r="C186" s="77"/>
      <c r="D186" s="77">
        <v>149</v>
      </c>
      <c r="E186" s="78">
        <f t="shared" si="38"/>
        <v>938.13221557944894</v>
      </c>
      <c r="F186" s="78">
        <f t="shared" si="32"/>
        <v>171.28596884616923</v>
      </c>
      <c r="G186" s="78">
        <f t="shared" si="39"/>
        <v>487.62070404111597</v>
      </c>
      <c r="H186" s="78">
        <f t="shared" si="33"/>
        <v>112.23237635229125</v>
      </c>
      <c r="I186" s="78">
        <f t="shared" si="34"/>
        <v>320.98096460285478</v>
      </c>
      <c r="J186" s="78" t="str">
        <f t="shared" si="40"/>
        <v/>
      </c>
      <c r="K186" s="78"/>
      <c r="L186" s="78"/>
      <c r="M186" s="78"/>
      <c r="N186" s="78"/>
      <c r="O186" s="78"/>
      <c r="P186" s="78"/>
      <c r="AF186" s="78">
        <v>15</v>
      </c>
      <c r="AG186" s="82">
        <f t="shared" si="35"/>
        <v>0.12011510618702097</v>
      </c>
      <c r="AH186" s="82">
        <f t="shared" si="36"/>
        <v>0.11396304036765098</v>
      </c>
      <c r="AI186" s="82">
        <f t="shared" si="37"/>
        <v>6.1520658193699868E-3</v>
      </c>
      <c r="AJ186" s="82"/>
      <c r="AK186" s="118">
        <f t="shared" si="41"/>
        <v>-15</v>
      </c>
      <c r="AL186" s="77"/>
      <c r="AM186" s="78"/>
      <c r="AN186" s="78"/>
    </row>
    <row r="187" spans="1:40">
      <c r="A187" s="79">
        <f t="shared" si="42"/>
        <v>38165</v>
      </c>
      <c r="B187" s="77"/>
      <c r="C187" s="77"/>
      <c r="D187" s="77">
        <v>150</v>
      </c>
      <c r="E187" s="78">
        <f t="shared" si="38"/>
        <v>912.30497396009048</v>
      </c>
      <c r="F187" s="78">
        <f t="shared" si="32"/>
        <v>166.5703818213025</v>
      </c>
      <c r="G187" s="78">
        <f t="shared" si="39"/>
        <v>465.29744833934689</v>
      </c>
      <c r="H187" s="78">
        <f t="shared" si="33"/>
        <v>107.09438279589352</v>
      </c>
      <c r="I187" s="78">
        <f t="shared" si="34"/>
        <v>321.40337113438574</v>
      </c>
      <c r="J187" s="78" t="str">
        <f t="shared" si="40"/>
        <v/>
      </c>
      <c r="K187" s="78"/>
      <c r="L187" s="78"/>
      <c r="M187" s="78"/>
      <c r="N187" s="78"/>
      <c r="O187" s="78"/>
      <c r="P187" s="78"/>
      <c r="AF187" s="78">
        <v>14</v>
      </c>
      <c r="AG187" s="82">
        <f t="shared" si="35"/>
        <v>0.12351555007165858</v>
      </c>
      <c r="AH187" s="82">
        <f t="shared" si="36"/>
        <v>0.11943056678490896</v>
      </c>
      <c r="AI187" s="82">
        <f t="shared" si="37"/>
        <v>4.0849832867496244E-3</v>
      </c>
      <c r="AJ187" s="82"/>
      <c r="AK187" s="118">
        <f t="shared" si="41"/>
        <v>-14</v>
      </c>
      <c r="AL187" s="77"/>
      <c r="AM187" s="78"/>
      <c r="AN187" s="78"/>
    </row>
    <row r="188" spans="1:40">
      <c r="A188" s="79">
        <f t="shared" si="42"/>
        <v>38166</v>
      </c>
      <c r="B188" s="77"/>
      <c r="C188" s="77"/>
      <c r="D188" s="77">
        <v>151</v>
      </c>
      <c r="E188" s="78">
        <f t="shared" si="38"/>
        <v>887.1887690140145</v>
      </c>
      <c r="F188" s="78">
        <f t="shared" si="32"/>
        <v>161.98461722812056</v>
      </c>
      <c r="G188" s="78">
        <f t="shared" si="39"/>
        <v>443.99615036208934</v>
      </c>
      <c r="H188" s="78">
        <f t="shared" si="33"/>
        <v>102.19160637240867</v>
      </c>
      <c r="I188" s="78">
        <f t="shared" si="34"/>
        <v>321.72038296468867</v>
      </c>
      <c r="J188" s="78" t="str">
        <f t="shared" si="40"/>
        <v/>
      </c>
      <c r="K188" s="78"/>
      <c r="L188" s="78"/>
      <c r="M188" s="78"/>
      <c r="N188" s="78"/>
      <c r="O188" s="78"/>
      <c r="P188" s="78"/>
      <c r="AF188" s="78">
        <v>13</v>
      </c>
      <c r="AG188" s="82">
        <f t="shared" si="35"/>
        <v>0.12701226010449049</v>
      </c>
      <c r="AH188" s="82">
        <f t="shared" si="36"/>
        <v>0.12516040495716199</v>
      </c>
      <c r="AI188" s="82">
        <f t="shared" si="37"/>
        <v>1.8518551473284961E-3</v>
      </c>
      <c r="AJ188" s="82"/>
      <c r="AK188" s="118">
        <f t="shared" si="41"/>
        <v>-13</v>
      </c>
      <c r="AL188" s="77"/>
      <c r="AM188" s="78"/>
      <c r="AN188" s="78"/>
    </row>
    <row r="189" spans="1:40">
      <c r="A189" s="79">
        <f t="shared" si="42"/>
        <v>38167</v>
      </c>
      <c r="B189" s="77"/>
      <c r="C189" s="77"/>
      <c r="D189" s="77">
        <v>152</v>
      </c>
      <c r="E189" s="78">
        <f t="shared" si="38"/>
        <v>862.76402555165157</v>
      </c>
      <c r="F189" s="78">
        <f t="shared" si="32"/>
        <v>157.52510099118385</v>
      </c>
      <c r="G189" s="78">
        <f t="shared" si="39"/>
        <v>423.6700249269021</v>
      </c>
      <c r="H189" s="78">
        <f t="shared" si="33"/>
        <v>97.513278851201818</v>
      </c>
      <c r="I189" s="78">
        <f t="shared" si="34"/>
        <v>321.93919424895887</v>
      </c>
      <c r="J189" s="78" t="str">
        <f t="shared" si="40"/>
        <v/>
      </c>
      <c r="K189" s="78"/>
      <c r="L189" s="78"/>
      <c r="M189" s="78"/>
      <c r="N189" s="78"/>
      <c r="O189" s="78"/>
      <c r="P189" s="78"/>
      <c r="AF189" s="78">
        <v>12</v>
      </c>
      <c r="AG189" s="82">
        <f t="shared" si="35"/>
        <v>0.1306079615683334</v>
      </c>
      <c r="AH189" s="82">
        <f t="shared" si="36"/>
        <v>0.13116513963509216</v>
      </c>
      <c r="AI189" s="82">
        <f t="shared" si="37"/>
        <v>-5.571780667587567E-4</v>
      </c>
      <c r="AJ189" s="82"/>
      <c r="AK189" s="118">
        <f t="shared" si="41"/>
        <v>-12</v>
      </c>
      <c r="AL189" s="77"/>
      <c r="AM189" s="78"/>
      <c r="AN189" s="78"/>
    </row>
    <row r="190" spans="1:40">
      <c r="A190" s="79">
        <f t="shared" si="42"/>
        <v>38168</v>
      </c>
      <c r="B190" s="77"/>
      <c r="C190" s="77"/>
      <c r="D190" s="77">
        <v>153</v>
      </c>
      <c r="E190" s="78">
        <f t="shared" si="38"/>
        <v>839.01170729803562</v>
      </c>
      <c r="F190" s="78">
        <f t="shared" si="32"/>
        <v>153.18835743110876</v>
      </c>
      <c r="G190" s="78">
        <f t="shared" si="39"/>
        <v>404.27442867506488</v>
      </c>
      <c r="H190" s="78">
        <f t="shared" si="33"/>
        <v>93.049124970792064</v>
      </c>
      <c r="I190" s="78">
        <f t="shared" si="34"/>
        <v>322.06660456929353</v>
      </c>
      <c r="J190" s="78" t="str">
        <f t="shared" si="40"/>
        <v/>
      </c>
      <c r="K190" s="78"/>
      <c r="L190" s="78"/>
      <c r="M190" s="78"/>
      <c r="N190" s="78"/>
      <c r="O190" s="78"/>
      <c r="P190" s="78"/>
      <c r="AF190" s="78">
        <v>11</v>
      </c>
      <c r="AG190" s="82">
        <f t="shared" si="35"/>
        <v>0.13430545689842552</v>
      </c>
      <c r="AH190" s="82">
        <f t="shared" si="36"/>
        <v>0.13745795933931063</v>
      </c>
      <c r="AI190" s="82">
        <f t="shared" si="37"/>
        <v>-3.1525024408851077E-3</v>
      </c>
      <c r="AJ190" s="82"/>
      <c r="AK190" s="118">
        <f t="shared" si="41"/>
        <v>-11</v>
      </c>
      <c r="AL190" s="77"/>
      <c r="AM190" s="78"/>
      <c r="AN190" s="78"/>
    </row>
    <row r="191" spans="1:40">
      <c r="A191" s="79">
        <f t="shared" si="42"/>
        <v>38169</v>
      </c>
      <c r="B191" s="77"/>
      <c r="C191" s="77"/>
      <c r="D191" s="77">
        <v>154</v>
      </c>
      <c r="E191" s="78">
        <f t="shared" si="38"/>
        <v>815.91330205621955</v>
      </c>
      <c r="F191" s="78">
        <f t="shared" si="32"/>
        <v>148.97100655567573</v>
      </c>
      <c r="G191" s="78">
        <f t="shared" si="39"/>
        <v>385.76676201897658</v>
      </c>
      <c r="H191" s="78">
        <f t="shared" si="33"/>
        <v>88.789339870744897</v>
      </c>
      <c r="I191" s="78">
        <f t="shared" si="34"/>
        <v>322.10903879390764</v>
      </c>
      <c r="J191" s="78" t="str">
        <f t="shared" si="40"/>
        <v/>
      </c>
      <c r="K191" s="78"/>
      <c r="L191" s="78"/>
      <c r="M191" s="78"/>
      <c r="N191" s="78"/>
      <c r="O191" s="78"/>
      <c r="P191" s="78"/>
      <c r="AF191" s="78">
        <v>10</v>
      </c>
      <c r="AG191" s="82">
        <f t="shared" si="35"/>
        <v>0.13810762786660188</v>
      </c>
      <c r="AH191" s="82">
        <f t="shared" si="36"/>
        <v>0.14405268532701235</v>
      </c>
      <c r="AI191" s="82">
        <f t="shared" si="37"/>
        <v>-5.9450574604104633E-3</v>
      </c>
      <c r="AJ191" s="82"/>
      <c r="AK191" s="118">
        <f t="shared" si="41"/>
        <v>-10</v>
      </c>
      <c r="AL191" s="77"/>
      <c r="AM191" s="78"/>
      <c r="AN191" s="78"/>
    </row>
    <row r="192" spans="1:40">
      <c r="A192" s="79">
        <f t="shared" si="42"/>
        <v>38170</v>
      </c>
      <c r="B192" s="77"/>
      <c r="C192" s="77"/>
      <c r="D192" s="77">
        <v>155</v>
      </c>
      <c r="E192" s="78">
        <f t="shared" si="38"/>
        <v>793.45080727914944</v>
      </c>
      <c r="F192" s="78">
        <f t="shared" si="32"/>
        <v>144.86976142551461</v>
      </c>
      <c r="G192" s="78">
        <f t="shared" si="39"/>
        <v>368.106375578398</v>
      </c>
      <c r="H192" s="78">
        <f t="shared" si="33"/>
        <v>84.72456755673177</v>
      </c>
      <c r="I192" s="78">
        <f t="shared" si="34"/>
        <v>322.07256597775967</v>
      </c>
      <c r="J192" s="78" t="str">
        <f t="shared" si="40"/>
        <v/>
      </c>
      <c r="K192" s="78"/>
      <c r="L192" s="78"/>
      <c r="M192" s="78"/>
      <c r="N192" s="78"/>
      <c r="O192" s="78"/>
      <c r="P192" s="78"/>
      <c r="AF192" s="78">
        <v>9</v>
      </c>
      <c r="AG192" s="82">
        <f t="shared" si="35"/>
        <v>0.14201743782730394</v>
      </c>
      <c r="AH192" s="82">
        <f t="shared" si="36"/>
        <v>0.15096380194834422</v>
      </c>
      <c r="AI192" s="82">
        <f t="shared" si="37"/>
        <v>-8.9463641210402733E-3</v>
      </c>
      <c r="AJ192" s="82"/>
      <c r="AK192" s="118">
        <f t="shared" si="41"/>
        <v>-9</v>
      </c>
      <c r="AL192" s="77"/>
      <c r="AM192" s="78"/>
      <c r="AN192" s="78"/>
    </row>
    <row r="193" spans="1:40">
      <c r="A193" s="79">
        <f t="shared" si="42"/>
        <v>38171</v>
      </c>
      <c r="B193" s="77"/>
      <c r="C193" s="77"/>
      <c r="D193" s="77">
        <v>156</v>
      </c>
      <c r="E193" s="78">
        <f t="shared" si="38"/>
        <v>771.6067160387521</v>
      </c>
      <c r="F193" s="78">
        <f t="shared" si="32"/>
        <v>140.8814255923138</v>
      </c>
      <c r="G193" s="78">
        <f t="shared" si="39"/>
        <v>351.25448090003925</v>
      </c>
      <c r="H193" s="78">
        <f t="shared" si="33"/>
        <v>80.845880351458263</v>
      </c>
      <c r="I193" s="78">
        <f t="shared" si="34"/>
        <v>321.96291734983231</v>
      </c>
      <c r="J193" s="78" t="str">
        <f t="shared" si="40"/>
        <v/>
      </c>
      <c r="K193" s="78"/>
      <c r="L193" s="78"/>
      <c r="M193" s="78"/>
      <c r="N193" s="78"/>
      <c r="O193" s="78"/>
      <c r="P193" s="78"/>
      <c r="AF193" s="78">
        <v>8</v>
      </c>
      <c r="AG193" s="82">
        <f t="shared" si="35"/>
        <v>0.14603793402717277</v>
      </c>
      <c r="AH193" s="82">
        <f t="shared" si="36"/>
        <v>0.15820648845915941</v>
      </c>
      <c r="AI193" s="82">
        <f t="shared" si="37"/>
        <v>-1.2168554431986639E-2</v>
      </c>
      <c r="AJ193" s="82"/>
      <c r="AK193" s="118">
        <f t="shared" si="41"/>
        <v>-8</v>
      </c>
      <c r="AL193" s="77"/>
      <c r="AM193" s="78"/>
      <c r="AN193" s="78"/>
    </row>
    <row r="194" spans="1:40">
      <c r="A194" s="79">
        <f t="shared" si="42"/>
        <v>38172</v>
      </c>
      <c r="B194" s="77"/>
      <c r="C194" s="77"/>
      <c r="D194" s="77">
        <v>157</v>
      </c>
      <c r="E194" s="78">
        <f t="shared" si="38"/>
        <v>750.36400338130056</v>
      </c>
      <c r="F194" s="78">
        <f t="shared" si="32"/>
        <v>137.00289060755694</v>
      </c>
      <c r="G194" s="78">
        <f t="shared" si="39"/>
        <v>335.17406526440089</v>
      </c>
      <c r="H194" s="78">
        <f t="shared" si="33"/>
        <v>77.144759286327982</v>
      </c>
      <c r="I194" s="78">
        <f t="shared" si="34"/>
        <v>321.78550343020572</v>
      </c>
      <c r="J194" s="78" t="str">
        <f t="shared" si="40"/>
        <v/>
      </c>
      <c r="K194" s="78"/>
      <c r="L194" s="78"/>
      <c r="M194" s="78"/>
      <c r="N194" s="78"/>
      <c r="O194" s="78"/>
      <c r="P194" s="78"/>
      <c r="AF194" s="78">
        <v>7</v>
      </c>
      <c r="AG194" s="82">
        <f t="shared" si="35"/>
        <v>0.15017224998002729</v>
      </c>
      <c r="AH194" s="82">
        <f t="shared" si="36"/>
        <v>0.16579665236003061</v>
      </c>
      <c r="AI194" s="82">
        <f t="shared" si="37"/>
        <v>-1.5624402380003316E-2</v>
      </c>
      <c r="AJ194" s="82"/>
      <c r="AK194" s="118">
        <f t="shared" si="41"/>
        <v>-7</v>
      </c>
      <c r="AL194" s="77"/>
      <c r="AM194" s="78"/>
      <c r="AN194" s="78"/>
    </row>
    <row r="195" spans="1:40">
      <c r="A195" s="79">
        <f t="shared" si="42"/>
        <v>38173</v>
      </c>
      <c r="B195" s="77"/>
      <c r="C195" s="77"/>
      <c r="D195" s="77">
        <v>158</v>
      </c>
      <c r="E195" s="78">
        <f t="shared" si="38"/>
        <v>729.7061130584234</v>
      </c>
      <c r="F195" s="78">
        <f t="shared" si="32"/>
        <v>133.23113359984521</v>
      </c>
      <c r="G195" s="78">
        <f t="shared" si="39"/>
        <v>319.82981039275427</v>
      </c>
      <c r="H195" s="78">
        <f t="shared" si="33"/>
        <v>73.613075390775194</v>
      </c>
      <c r="I195" s="78">
        <f t="shared" si="34"/>
        <v>321.54543031804678</v>
      </c>
      <c r="J195" s="78" t="str">
        <f t="shared" si="40"/>
        <v/>
      </c>
      <c r="K195" s="78"/>
      <c r="L195" s="78"/>
      <c r="M195" s="78"/>
      <c r="N195" s="78"/>
      <c r="O195" s="78"/>
      <c r="P195" s="78"/>
      <c r="AF195" s="78">
        <v>6</v>
      </c>
      <c r="AG195" s="82">
        <f t="shared" si="35"/>
        <v>0.15442360790907717</v>
      </c>
      <c r="AH195" s="82">
        <f t="shared" si="36"/>
        <v>0.17375096433474618</v>
      </c>
      <c r="AI195" s="82">
        <f t="shared" si="37"/>
        <v>-1.9327356425669018E-2</v>
      </c>
      <c r="AJ195" s="82"/>
      <c r="AK195" s="118">
        <f t="shared" si="41"/>
        <v>-6</v>
      </c>
      <c r="AL195" s="77"/>
      <c r="AM195" s="78"/>
      <c r="AN195" s="78"/>
    </row>
    <row r="196" spans="1:40">
      <c r="A196" s="79">
        <f t="shared" si="42"/>
        <v>38174</v>
      </c>
      <c r="B196" s="77"/>
      <c r="C196" s="77"/>
      <c r="D196" s="77">
        <v>159</v>
      </c>
      <c r="E196" s="78">
        <f t="shared" si="38"/>
        <v>709.61694462341541</v>
      </c>
      <c r="F196" s="78">
        <f t="shared" si="32"/>
        <v>129.56321491891723</v>
      </c>
      <c r="G196" s="78">
        <f t="shared" si="39"/>
        <v>305.18801487571289</v>
      </c>
      <c r="H196" s="78">
        <f t="shared" si="33"/>
        <v>70.24307183817109</v>
      </c>
      <c r="I196" s="78">
        <f t="shared" si="34"/>
        <v>321.24751518972289</v>
      </c>
      <c r="J196" s="78" t="str">
        <f t="shared" si="40"/>
        <v/>
      </c>
      <c r="K196" s="78"/>
      <c r="L196" s="78"/>
      <c r="M196" s="78"/>
      <c r="N196" s="78"/>
      <c r="O196" s="78"/>
      <c r="P196" s="78"/>
      <c r="AF196" s="78">
        <v>5</v>
      </c>
      <c r="AG196" s="82">
        <f t="shared" si="35"/>
        <v>0.15879532125827486</v>
      </c>
      <c r="AH196" s="82">
        <f t="shared" si="36"/>
        <v>0.18208689486502652</v>
      </c>
      <c r="AI196" s="82">
        <f t="shared" si="37"/>
        <v>-2.3291573606751659E-2</v>
      </c>
      <c r="AJ196" s="82"/>
      <c r="AK196" s="118">
        <f t="shared" si="41"/>
        <v>-5</v>
      </c>
      <c r="AL196" s="77"/>
      <c r="AM196" s="78"/>
      <c r="AN196" s="78"/>
    </row>
    <row r="197" spans="1:40">
      <c r="A197" s="79">
        <f t="shared" si="42"/>
        <v>38175</v>
      </c>
      <c r="B197" s="77"/>
      <c r="C197" s="77"/>
      <c r="D197" s="77">
        <v>160</v>
      </c>
      <c r="E197" s="78">
        <f t="shared" si="38"/>
        <v>690.08084088279315</v>
      </c>
      <c r="F197" s="78">
        <f>$L$37*E197</f>
        <v>125.99627584453005</v>
      </c>
      <c r="G197" s="78">
        <f t="shared" si="39"/>
        <v>291.21652015302084</v>
      </c>
      <c r="H197" s="78">
        <f>$L$38*G197</f>
        <v>67.027346909089715</v>
      </c>
      <c r="I197" s="78">
        <f>$L$36+F197-H197</f>
        <v>320.8963010444171</v>
      </c>
      <c r="J197" s="78" t="str">
        <f t="shared" si="40"/>
        <v/>
      </c>
      <c r="K197" s="78"/>
      <c r="L197" s="78"/>
      <c r="M197" s="78"/>
      <c r="N197" s="78"/>
      <c r="O197" s="78"/>
      <c r="P197" s="78"/>
      <c r="AF197" s="78">
        <v>4</v>
      </c>
      <c r="AG197" s="82">
        <f t="shared" si="35"/>
        <v>0.16329079727476375</v>
      </c>
      <c r="AH197" s="82">
        <f t="shared" si="36"/>
        <v>0.19082275260187928</v>
      </c>
      <c r="AI197" s="82">
        <f t="shared" si="37"/>
        <v>-2.7531955327115526E-2</v>
      </c>
      <c r="AJ197" s="82"/>
      <c r="AK197" s="118">
        <f t="shared" si="41"/>
        <v>-4</v>
      </c>
      <c r="AL197" s="77"/>
      <c r="AM197" s="78"/>
      <c r="AN197" s="78"/>
    </row>
    <row r="198" spans="1:40">
      <c r="A198" s="79">
        <f t="shared" si="42"/>
        <v>38176</v>
      </c>
      <c r="B198" s="77"/>
      <c r="C198" s="77"/>
      <c r="D198" s="77">
        <v>161</v>
      </c>
      <c r="E198" s="78">
        <f t="shared" si="38"/>
        <v>671.08257569331613</v>
      </c>
      <c r="F198" s="78">
        <f>$L$37*E198</f>
        <v>122.52753635841607</v>
      </c>
      <c r="G198" s="78">
        <f t="shared" si="39"/>
        <v>277.88463988198316</v>
      </c>
      <c r="H198" s="78">
        <f>$L$38*G198</f>
        <v>63.958837734514915</v>
      </c>
      <c r="I198" s="78">
        <f>$L$36+F198-H198</f>
        <v>320.49607073287791</v>
      </c>
      <c r="J198" s="78" t="str">
        <f t="shared" si="40"/>
        <v/>
      </c>
      <c r="K198" s="78"/>
      <c r="L198" s="78"/>
      <c r="M198" s="78"/>
      <c r="N198" s="78"/>
      <c r="O198" s="78"/>
      <c r="P198" s="78"/>
      <c r="AF198" s="78">
        <v>3</v>
      </c>
      <c r="AG198" s="82">
        <f t="shared" si="35"/>
        <v>0.16791353966443476</v>
      </c>
      <c r="AH198" s="82">
        <f t="shared" si="36"/>
        <v>0.19997772457787097</v>
      </c>
      <c r="AI198" s="82">
        <f t="shared" si="37"/>
        <v>-3.2064184913436211E-2</v>
      </c>
      <c r="AJ198" s="82"/>
      <c r="AK198" s="118">
        <f t="shared" si="41"/>
        <v>-3</v>
      </c>
      <c r="AL198" s="77"/>
      <c r="AM198" s="78"/>
      <c r="AN198" s="78"/>
    </row>
    <row r="199" spans="1:40">
      <c r="A199" s="79">
        <f t="shared" si="42"/>
        <v>38177</v>
      </c>
      <c r="B199" s="77"/>
      <c r="C199" s="77"/>
      <c r="D199" s="77">
        <v>162</v>
      </c>
      <c r="E199" s="78">
        <f t="shared" si="38"/>
        <v>652.60734209496104</v>
      </c>
      <c r="F199" s="78">
        <f>$L$37*E199</f>
        <v>119.15429297757883</v>
      </c>
      <c r="G199" s="78">
        <f t="shared" si="39"/>
        <v>265.1630925394067</v>
      </c>
      <c r="H199" s="78">
        <f>$L$38*G199</f>
        <v>61.030804783282512</v>
      </c>
      <c r="I199" s="78">
        <f>$L$36+F199-H199</f>
        <v>320.05086030327311</v>
      </c>
      <c r="J199" s="78" t="str">
        <f t="shared" si="40"/>
        <v/>
      </c>
      <c r="K199" s="78"/>
      <c r="L199" s="78"/>
      <c r="M199" s="78"/>
      <c r="N199" s="78"/>
      <c r="O199" s="78"/>
      <c r="P199" s="78"/>
      <c r="AF199" s="78">
        <v>2</v>
      </c>
      <c r="AG199" s="82">
        <f t="shared" si="35"/>
        <v>0.17266715132266167</v>
      </c>
      <c r="AH199" s="82">
        <f t="shared" si="36"/>
        <v>0.20957191834863501</v>
      </c>
      <c r="AI199" s="82">
        <f t="shared" si="37"/>
        <v>-3.690476702597334E-2</v>
      </c>
      <c r="AJ199" s="82"/>
      <c r="AK199" s="118">
        <f t="shared" si="41"/>
        <v>-2</v>
      </c>
      <c r="AL199" s="77"/>
      <c r="AM199" s="78"/>
      <c r="AN199" s="78"/>
    </row>
    <row r="200" spans="1:40">
      <c r="A200" s="79">
        <f t="shared" si="42"/>
        <v>38178</v>
      </c>
      <c r="B200" s="77"/>
      <c r="C200" s="77"/>
      <c r="D200" s="77">
        <v>163</v>
      </c>
      <c r="E200" s="78">
        <f t="shared" si="38"/>
        <v>634.64074077060172</v>
      </c>
      <c r="F200" s="78">
        <f>$L$37*E200</f>
        <v>115.87391664723935</v>
      </c>
      <c r="G200" s="78">
        <f t="shared" si="39"/>
        <v>253.02393710902138</v>
      </c>
      <c r="H200" s="78">
        <f>$L$38*G200</f>
        <v>58.236817059686821</v>
      </c>
      <c r="I200" s="78">
        <f>$L$36+F200-H200</f>
        <v>319.56447169652932</v>
      </c>
      <c r="J200" s="78" t="str">
        <f t="shared" si="40"/>
        <v/>
      </c>
      <c r="O200" s="78"/>
      <c r="P200" s="78"/>
      <c r="AF200" s="78">
        <v>1</v>
      </c>
      <c r="AG200" s="82">
        <f t="shared" si="35"/>
        <v>0.17755533714234326</v>
      </c>
      <c r="AH200" s="82">
        <f t="shared" si="36"/>
        <v>0.21962640615617374</v>
      </c>
      <c r="AI200" s="82">
        <f t="shared" si="37"/>
        <v>-4.2071069013830481E-2</v>
      </c>
      <c r="AJ200" s="82"/>
      <c r="AK200" s="118">
        <f t="shared" si="41"/>
        <v>-1</v>
      </c>
      <c r="AL200" s="77"/>
      <c r="AM200" s="78"/>
      <c r="AN200" s="78"/>
    </row>
    <row r="201" spans="1:40">
      <c r="A201" s="79">
        <f t="shared" si="42"/>
        <v>38179</v>
      </c>
      <c r="B201" s="77"/>
      <c r="C201" s="77"/>
      <c r="D201" s="77">
        <v>164</v>
      </c>
      <c r="E201" s="78">
        <f t="shared" si="38"/>
        <v>617.16876882339932</v>
      </c>
      <c r="F201" s="78">
        <f>$L$37*E201</f>
        <v>112.68385069179067</v>
      </c>
      <c r="G201" s="78">
        <f t="shared" si="39"/>
        <v>241.44051171312853</v>
      </c>
      <c r="H201" s="78">
        <f>$L$38*G201</f>
        <v>55.570737978740091</v>
      </c>
      <c r="I201" s="78">
        <f>$L$36+F201-H201</f>
        <v>319.04048482202734</v>
      </c>
      <c r="J201" s="78" t="str">
        <f t="shared" si="40"/>
        <v/>
      </c>
      <c r="O201" s="78"/>
      <c r="P201" s="78"/>
      <c r="AF201" s="78">
        <v>0</v>
      </c>
      <c r="AG201" s="82">
        <f t="shared" si="35"/>
        <v>0.18258190690144069</v>
      </c>
      <c r="AH201" s="82">
        <f t="shared" si="36"/>
        <v>0.23016327121095306</v>
      </c>
      <c r="AI201" s="82">
        <f t="shared" si="37"/>
        <v>-4.7581364309512375E-2</v>
      </c>
      <c r="AJ201" s="82"/>
      <c r="AK201" s="118">
        <f t="shared" si="41"/>
        <v>0</v>
      </c>
      <c r="AL201" s="77"/>
      <c r="AM201" s="78"/>
      <c r="AN201" s="78"/>
    </row>
    <row r="202" spans="1:40">
      <c r="A202" s="79">
        <f t="shared" si="42"/>
        <v>38180</v>
      </c>
      <c r="B202" s="77"/>
      <c r="C202" s="77"/>
      <c r="D202" s="77">
        <v>165</v>
      </c>
      <c r="E202" s="78"/>
      <c r="F202" s="78"/>
      <c r="G202" s="78"/>
      <c r="H202" s="78"/>
      <c r="I202" s="78"/>
      <c r="J202" s="78"/>
    </row>
  </sheetData>
  <mergeCells count="3">
    <mergeCell ref="E33:F33"/>
    <mergeCell ref="G33:H33"/>
    <mergeCell ref="K33:L33"/>
  </mergeCells>
  <pageMargins left="0.75" right="0.75" top="1" bottom="1" header="0.5" footer="0.5"/>
  <pageSetup orientation="portrait" horizontalDpi="4294967292" verticalDpi="4294967292" r:id="rId1"/>
  <drawing r:id="rId2"/>
  <legacyDrawing r:id="rId3"/>
  <oleObjects>
    <oleObject progId="Equation.3" shapeId="12290" r:id="rId4"/>
    <oleObject progId="Equation.3" shapeId="12291" r:id="rId5"/>
    <oleObject progId="Equation.3" shapeId="12292" r:id="rId6"/>
  </oleObjects>
</worksheet>
</file>

<file path=xl/worksheets/sheet8.xml><?xml version="1.0" encoding="utf-8"?>
<worksheet xmlns="http://schemas.openxmlformats.org/spreadsheetml/2006/main" xmlns:r="http://schemas.openxmlformats.org/officeDocument/2006/relationships">
  <dimension ref="A1:U207"/>
  <sheetViews>
    <sheetView workbookViewId="0"/>
  </sheetViews>
  <sheetFormatPr defaultRowHeight="14.25"/>
  <cols>
    <col min="1" max="1" width="11.375" style="24" customWidth="1"/>
    <col min="2" max="2" width="8.5" style="24" customWidth="1"/>
    <col min="3" max="8" width="6.25" style="24" customWidth="1"/>
    <col min="9" max="9" width="9.25" style="24" customWidth="1"/>
    <col min="10" max="15" width="6.25" style="24" customWidth="1"/>
    <col min="16" max="16384" width="9" style="24"/>
  </cols>
  <sheetData>
    <row r="1" spans="1:21" ht="15">
      <c r="A1" s="23" t="s">
        <v>163</v>
      </c>
    </row>
    <row r="3" spans="1:21" ht="15">
      <c r="A3" s="36" t="s">
        <v>13</v>
      </c>
      <c r="B3" s="155" t="s">
        <v>38</v>
      </c>
      <c r="C3" s="156"/>
      <c r="D3" s="156"/>
      <c r="E3" s="156"/>
      <c r="F3" s="156"/>
      <c r="G3" s="156"/>
      <c r="H3" s="156"/>
      <c r="I3" s="156"/>
      <c r="J3" s="156"/>
      <c r="K3" s="156"/>
      <c r="L3" s="156"/>
      <c r="M3" s="156"/>
      <c r="N3" s="156"/>
      <c r="O3" s="156"/>
    </row>
    <row r="4" spans="1:21" s="25" customFormat="1" ht="16.5" customHeight="1">
      <c r="A4" s="37"/>
      <c r="B4" s="58"/>
      <c r="C4" s="47">
        <v>1</v>
      </c>
      <c r="D4" s="47"/>
      <c r="E4" s="47"/>
      <c r="F4" s="39">
        <v>2</v>
      </c>
      <c r="G4" s="39"/>
      <c r="H4" s="39"/>
      <c r="I4" s="61"/>
      <c r="J4" s="47">
        <v>3</v>
      </c>
      <c r="K4" s="47"/>
      <c r="L4" s="47"/>
      <c r="M4" s="39">
        <v>4</v>
      </c>
      <c r="N4" s="39"/>
      <c r="O4" s="39"/>
    </row>
    <row r="5" spans="1:21">
      <c r="B5" s="59"/>
      <c r="C5" s="48"/>
      <c r="D5" s="48"/>
      <c r="E5" s="48"/>
      <c r="I5" s="59"/>
      <c r="J5" s="48"/>
      <c r="K5" s="48"/>
      <c r="L5" s="48"/>
      <c r="U5" s="26"/>
    </row>
    <row r="6" spans="1:21" ht="15.75">
      <c r="A6" s="29" t="s">
        <v>28</v>
      </c>
      <c r="B6" s="44"/>
      <c r="C6" s="49">
        <v>500</v>
      </c>
      <c r="D6" s="50"/>
      <c r="E6" s="50"/>
      <c r="F6" s="27">
        <v>500</v>
      </c>
      <c r="G6" s="30"/>
      <c r="H6" s="30"/>
      <c r="I6" s="44"/>
      <c r="J6" s="49">
        <v>500</v>
      </c>
      <c r="K6" s="50"/>
      <c r="L6" s="50"/>
      <c r="M6" s="27">
        <v>500</v>
      </c>
      <c r="N6" s="30"/>
      <c r="O6" s="30"/>
    </row>
    <row r="7" spans="1:21" ht="18.75">
      <c r="A7" s="29" t="s">
        <v>29</v>
      </c>
      <c r="B7" s="44"/>
      <c r="C7" s="49">
        <v>1</v>
      </c>
      <c r="D7" s="50"/>
      <c r="E7" s="50"/>
      <c r="F7" s="30">
        <v>1</v>
      </c>
      <c r="G7" s="30"/>
      <c r="H7" s="30"/>
      <c r="I7" s="44"/>
      <c r="J7" s="50">
        <v>1</v>
      </c>
      <c r="K7" s="50"/>
      <c r="L7" s="50"/>
      <c r="M7" s="30">
        <v>1</v>
      </c>
      <c r="N7" s="30"/>
      <c r="O7" s="30"/>
    </row>
    <row r="8" spans="1:21" ht="18.75">
      <c r="A8" s="29" t="s">
        <v>30</v>
      </c>
      <c r="B8" s="44"/>
      <c r="C8" s="49">
        <v>2</v>
      </c>
      <c r="D8" s="50"/>
      <c r="E8" s="50"/>
      <c r="F8" s="30">
        <v>2</v>
      </c>
      <c r="G8" s="30"/>
      <c r="H8" s="30"/>
      <c r="I8" s="44"/>
      <c r="J8" s="50">
        <v>2</v>
      </c>
      <c r="K8" s="50"/>
      <c r="L8" s="50"/>
      <c r="M8" s="30">
        <v>2</v>
      </c>
      <c r="N8" s="30"/>
      <c r="O8" s="30"/>
    </row>
    <row r="9" spans="1:21" ht="18.75">
      <c r="A9" s="29" t="s">
        <v>31</v>
      </c>
      <c r="B9" s="44"/>
      <c r="C9" s="49">
        <v>25</v>
      </c>
      <c r="D9" s="50"/>
      <c r="E9" s="50"/>
      <c r="F9" s="38">
        <v>30</v>
      </c>
      <c r="G9" s="30"/>
      <c r="H9" s="30"/>
      <c r="I9" s="44"/>
      <c r="J9" s="50">
        <v>25</v>
      </c>
      <c r="K9" s="50"/>
      <c r="L9" s="50"/>
      <c r="M9" s="38">
        <v>30</v>
      </c>
      <c r="N9" s="30"/>
      <c r="O9" s="30"/>
    </row>
    <row r="10" spans="1:21" ht="18.75">
      <c r="A10" s="29" t="s">
        <v>32</v>
      </c>
      <c r="B10" s="44"/>
      <c r="C10" s="49">
        <v>10</v>
      </c>
      <c r="D10" s="50"/>
      <c r="E10" s="50"/>
      <c r="F10" s="38">
        <v>5</v>
      </c>
      <c r="G10" s="30"/>
      <c r="H10" s="30"/>
      <c r="I10" s="44"/>
      <c r="J10" s="50">
        <v>10</v>
      </c>
      <c r="K10" s="50"/>
      <c r="L10" s="50"/>
      <c r="M10" s="38">
        <v>5</v>
      </c>
      <c r="N10" s="30"/>
      <c r="O10" s="30"/>
    </row>
    <row r="11" spans="1:21">
      <c r="A11" s="30"/>
      <c r="B11" s="44"/>
      <c r="C11" s="50"/>
      <c r="D11" s="50"/>
      <c r="E11" s="50"/>
      <c r="F11" s="30"/>
      <c r="G11" s="30"/>
      <c r="H11" s="30"/>
      <c r="I11" s="44"/>
      <c r="J11" s="50"/>
      <c r="K11" s="50"/>
      <c r="L11" s="50"/>
      <c r="M11" s="30"/>
      <c r="N11" s="30"/>
      <c r="O11" s="30"/>
    </row>
    <row r="12" spans="1:21">
      <c r="B12" s="60"/>
      <c r="C12" s="48"/>
      <c r="D12" s="48"/>
      <c r="E12" s="48"/>
      <c r="I12" s="59"/>
      <c r="J12" s="48"/>
      <c r="K12" s="48"/>
      <c r="L12" s="48"/>
    </row>
    <row r="13" spans="1:21" ht="45">
      <c r="A13" s="28" t="s">
        <v>19</v>
      </c>
      <c r="B13" s="40" t="s">
        <v>26</v>
      </c>
      <c r="C13" s="51" t="s">
        <v>35</v>
      </c>
      <c r="D13" s="51" t="s">
        <v>36</v>
      </c>
      <c r="E13" s="52" t="s">
        <v>37</v>
      </c>
      <c r="F13" s="32" t="s">
        <v>35</v>
      </c>
      <c r="G13" s="32" t="s">
        <v>36</v>
      </c>
      <c r="H13" s="41" t="s">
        <v>37</v>
      </c>
      <c r="I13" s="28" t="s">
        <v>26</v>
      </c>
      <c r="J13" s="51" t="s">
        <v>35</v>
      </c>
      <c r="K13" s="51" t="s">
        <v>36</v>
      </c>
      <c r="L13" s="52" t="s">
        <v>37</v>
      </c>
      <c r="M13" s="32" t="s">
        <v>35</v>
      </c>
      <c r="N13" s="32" t="s">
        <v>36</v>
      </c>
      <c r="O13" s="28" t="s">
        <v>37</v>
      </c>
    </row>
    <row r="14" spans="1:21" ht="15.75">
      <c r="A14" s="22" t="s">
        <v>27</v>
      </c>
      <c r="B14" s="42" t="s">
        <v>0</v>
      </c>
      <c r="C14" s="53" t="s">
        <v>20</v>
      </c>
      <c r="D14" s="53" t="s">
        <v>21</v>
      </c>
      <c r="E14" s="54" t="s">
        <v>22</v>
      </c>
      <c r="F14" s="33" t="s">
        <v>20</v>
      </c>
      <c r="G14" s="33" t="s">
        <v>21</v>
      </c>
      <c r="H14" s="43" t="s">
        <v>22</v>
      </c>
      <c r="I14" s="22" t="s">
        <v>0</v>
      </c>
      <c r="J14" s="53" t="s">
        <v>20</v>
      </c>
      <c r="K14" s="53" t="s">
        <v>21</v>
      </c>
      <c r="L14" s="54" t="s">
        <v>22</v>
      </c>
      <c r="M14" s="33" t="s">
        <v>20</v>
      </c>
      <c r="N14" s="33" t="s">
        <v>21</v>
      </c>
      <c r="O14" s="22" t="s">
        <v>22</v>
      </c>
    </row>
    <row r="15" spans="1:21">
      <c r="A15" s="30"/>
      <c r="B15" s="44"/>
      <c r="C15" s="55"/>
      <c r="D15" s="55"/>
      <c r="E15" s="48"/>
      <c r="F15" s="34"/>
      <c r="G15" s="34"/>
      <c r="H15" s="45"/>
      <c r="I15" s="30"/>
      <c r="J15" s="55"/>
      <c r="K15" s="55"/>
      <c r="L15" s="48"/>
      <c r="M15" s="34"/>
      <c r="N15" s="34"/>
    </row>
    <row r="16" spans="1:21">
      <c r="A16" s="30">
        <v>0</v>
      </c>
      <c r="B16" s="44">
        <v>0</v>
      </c>
      <c r="C16" s="56">
        <v>0</v>
      </c>
      <c r="D16" s="56">
        <v>0</v>
      </c>
      <c r="E16" s="57">
        <f>$C$6+$C$7*C16-$C$8*D16</f>
        <v>500</v>
      </c>
      <c r="F16" s="35">
        <v>0</v>
      </c>
      <c r="G16" s="35">
        <v>0</v>
      </c>
      <c r="H16" s="46">
        <f>$F$6+$F$7*F16-$F$8*G16</f>
        <v>500</v>
      </c>
      <c r="I16" s="1">
        <v>10</v>
      </c>
      <c r="J16" s="56">
        <v>0</v>
      </c>
      <c r="K16" s="56">
        <v>0</v>
      </c>
      <c r="L16" s="57">
        <f>$J$6+$J$7*J16-$J$8*K16</f>
        <v>500</v>
      </c>
      <c r="M16" s="35">
        <v>0</v>
      </c>
      <c r="N16" s="35">
        <v>0</v>
      </c>
      <c r="O16" s="31">
        <f>$M$6+$M$7*M16-$M$8*N16</f>
        <v>500</v>
      </c>
    </row>
    <row r="17" spans="1:15">
      <c r="A17" s="30">
        <v>1</v>
      </c>
      <c r="B17" s="44">
        <v>100</v>
      </c>
      <c r="C17" s="56">
        <f>(C16*EXP(-1/$C$9)+$B17)</f>
        <v>100</v>
      </c>
      <c r="D17" s="56">
        <f>(D16*EXP(-1/$C$10)+$B17)</f>
        <v>100</v>
      </c>
      <c r="E17" s="57">
        <f t="shared" ref="E17:E80" si="0">$C$6+$C$7*C17-$C$8*D17</f>
        <v>400</v>
      </c>
      <c r="F17" s="35">
        <f>(F16*EXP(-1/$F$9)+$B17)</f>
        <v>100</v>
      </c>
      <c r="G17" s="35">
        <f>(G16*EXP(-1/$F$10)+$B17)</f>
        <v>100</v>
      </c>
      <c r="H17" s="46">
        <f>$F$6+$F$7*F17-$F$8*G17</f>
        <v>400</v>
      </c>
      <c r="I17" s="1">
        <v>12</v>
      </c>
      <c r="J17" s="56">
        <f>(J16*EXP(-1/$J$9)+$I17)</f>
        <v>12</v>
      </c>
      <c r="K17" s="56">
        <f>(K16*EXP(-1/$J$10)+$I17)</f>
        <v>12</v>
      </c>
      <c r="L17" s="57">
        <f>$J$6+$J$7*J17-$J$8*K17</f>
        <v>488</v>
      </c>
      <c r="M17" s="35">
        <f>(M16*EXP(-1/$M$9)+$I17)</f>
        <v>12</v>
      </c>
      <c r="N17" s="35">
        <f>(N16*EXP(-1/$M$10)+$I17)</f>
        <v>12</v>
      </c>
      <c r="O17" s="31">
        <f>$M$6+$M$7*M17-$M$8*N17</f>
        <v>488</v>
      </c>
    </row>
    <row r="18" spans="1:15">
      <c r="A18" s="30">
        <v>2</v>
      </c>
      <c r="B18" s="44">
        <v>100</v>
      </c>
      <c r="C18" s="56">
        <f t="shared" ref="C18:C49" si="1">(C17*EXP(-1/$C$9)+B18)</f>
        <v>196.07894391523232</v>
      </c>
      <c r="D18" s="56">
        <f t="shared" ref="D18:D49" si="2">(D17*EXP(-1/$C$10)+B18)</f>
        <v>190.48374180359593</v>
      </c>
      <c r="E18" s="57">
        <f t="shared" si="0"/>
        <v>315.11146030804048</v>
      </c>
      <c r="F18" s="35">
        <f t="shared" ref="F18:F81" si="3">(F17*EXP(-1/$F$9)+$B18)</f>
        <v>196.7216100482006</v>
      </c>
      <c r="G18" s="35">
        <f t="shared" ref="G18:G81" si="4">(G17*EXP(-1/$F$10)+$B18)</f>
        <v>181.87307530779819</v>
      </c>
      <c r="H18" s="46">
        <f t="shared" ref="H18:H81" si="5">$F$6+$F$7*F18-$F$8*G18</f>
        <v>332.97545943260417</v>
      </c>
      <c r="I18" s="1">
        <v>14</v>
      </c>
      <c r="J18" s="56">
        <f t="shared" ref="J18:J81" si="6">(J17*EXP(-1/$J$9)+$I18)</f>
        <v>25.529473269827879</v>
      </c>
      <c r="K18" s="56">
        <f t="shared" ref="K18:K81" si="7">(K17*EXP(-1/$J$10)+$I18)</f>
        <v>24.858049016431515</v>
      </c>
      <c r="L18" s="57">
        <f t="shared" ref="L18:L81" si="8">$J$6+$J$7*J18-$J$8*K18</f>
        <v>475.81337523696487</v>
      </c>
      <c r="M18" s="35">
        <f t="shared" ref="M18:M81" si="9">(M17*EXP(-1/$M$9)+$I18)</f>
        <v>25.606593205784073</v>
      </c>
      <c r="N18" s="35">
        <f t="shared" ref="N18:N81" si="10">(N17*EXP(-1/$M$10)+$I18)</f>
        <v>23.824769036935784</v>
      </c>
      <c r="O18" s="31">
        <f t="shared" ref="O18:O81" si="11">$M$6+$M$7*M18-$M$8*N18</f>
        <v>477.95705513191251</v>
      </c>
    </row>
    <row r="19" spans="1:15">
      <c r="A19" s="30">
        <v>3</v>
      </c>
      <c r="B19" s="44">
        <v>100</v>
      </c>
      <c r="C19" s="56">
        <f t="shared" si="1"/>
        <v>288.39057855389592</v>
      </c>
      <c r="D19" s="56">
        <f t="shared" si="2"/>
        <v>272.35681711139409</v>
      </c>
      <c r="E19" s="57">
        <f t="shared" si="0"/>
        <v>243.67694433110773</v>
      </c>
      <c r="F19" s="35">
        <f t="shared" si="3"/>
        <v>290.27230855136236</v>
      </c>
      <c r="G19" s="35">
        <f t="shared" si="4"/>
        <v>248.90507991136212</v>
      </c>
      <c r="H19" s="46">
        <f t="shared" si="5"/>
        <v>292.46214872863811</v>
      </c>
      <c r="I19" s="1">
        <v>16</v>
      </c>
      <c r="J19" s="56">
        <f t="shared" si="6"/>
        <v>40.528448304772155</v>
      </c>
      <c r="K19" s="56">
        <f t="shared" si="7"/>
        <v>38.49249288943922</v>
      </c>
      <c r="L19" s="57">
        <f t="shared" si="8"/>
        <v>463.54346252589369</v>
      </c>
      <c r="M19" s="35">
        <f t="shared" si="9"/>
        <v>40.767109227127499</v>
      </c>
      <c r="N19" s="35">
        <f t="shared" si="10"/>
        <v>35.506071095519417</v>
      </c>
      <c r="O19" s="31">
        <f t="shared" si="11"/>
        <v>469.75496703608871</v>
      </c>
    </row>
    <row r="20" spans="1:15">
      <c r="A20" s="30">
        <v>4</v>
      </c>
      <c r="B20" s="44">
        <v>100</v>
      </c>
      <c r="C20" s="56">
        <f t="shared" si="1"/>
        <v>377.08262222561166</v>
      </c>
      <c r="D20" s="56">
        <f t="shared" si="2"/>
        <v>346.43863917956588</v>
      </c>
      <c r="E20" s="57">
        <f t="shared" si="0"/>
        <v>184.20534386647989</v>
      </c>
      <c r="F20" s="35">
        <f t="shared" si="3"/>
        <v>380.75605035495829</v>
      </c>
      <c r="G20" s="35">
        <f t="shared" si="4"/>
        <v>303.78624352076474</v>
      </c>
      <c r="H20" s="46">
        <f t="shared" si="5"/>
        <v>273.18356331342875</v>
      </c>
      <c r="I20" s="1">
        <v>18</v>
      </c>
      <c r="J20" s="56">
        <f t="shared" si="6"/>
        <v>56.939305116455962</v>
      </c>
      <c r="K20" s="56">
        <f t="shared" si="7"/>
        <v>52.829447879847713</v>
      </c>
      <c r="L20" s="57">
        <f t="shared" si="8"/>
        <v>451.28040935676057</v>
      </c>
      <c r="M20" s="35">
        <f t="shared" si="9"/>
        <v>57.430604414586263</v>
      </c>
      <c r="N20" s="35">
        <f t="shared" si="10"/>
        <v>47.06991232687497</v>
      </c>
      <c r="O20" s="31">
        <f t="shared" si="11"/>
        <v>463.2907797608363</v>
      </c>
    </row>
    <row r="21" spans="1:15">
      <c r="A21" s="30">
        <v>5</v>
      </c>
      <c r="B21" s="44">
        <v>100</v>
      </c>
      <c r="C21" s="56">
        <f t="shared" si="1"/>
        <v>462.29700112223276</v>
      </c>
      <c r="D21" s="56">
        <f t="shared" si="2"/>
        <v>413.47064378312979</v>
      </c>
      <c r="E21" s="57">
        <f t="shared" si="0"/>
        <v>135.35571355597324</v>
      </c>
      <c r="F21" s="35">
        <f t="shared" si="3"/>
        <v>468.27338225925303</v>
      </c>
      <c r="G21" s="35">
        <f t="shared" si="4"/>
        <v>348.71913993248688</v>
      </c>
      <c r="H21" s="46">
        <f t="shared" si="5"/>
        <v>270.83510239427926</v>
      </c>
      <c r="I21" s="1">
        <v>20</v>
      </c>
      <c r="J21" s="56">
        <f t="shared" si="6"/>
        <v>74.706683028562736</v>
      </c>
      <c r="K21" s="56">
        <f t="shared" si="7"/>
        <v>67.802061215866701</v>
      </c>
      <c r="L21" s="57">
        <f t="shared" si="8"/>
        <v>439.10256059682939</v>
      </c>
      <c r="M21" s="35">
        <f t="shared" si="9"/>
        <v>75.547805250200796</v>
      </c>
      <c r="N21" s="35">
        <f t="shared" si="10"/>
        <v>58.537584766696924</v>
      </c>
      <c r="O21" s="31">
        <f t="shared" si="11"/>
        <v>458.47263571680696</v>
      </c>
    </row>
    <row r="22" spans="1:15">
      <c r="A22" s="30">
        <v>6</v>
      </c>
      <c r="B22" s="44">
        <v>100</v>
      </c>
      <c r="C22" s="56">
        <f t="shared" si="1"/>
        <v>544.17007643003092</v>
      </c>
      <c r="D22" s="56">
        <f t="shared" si="2"/>
        <v>474.12370975439313</v>
      </c>
      <c r="E22" s="57">
        <f t="shared" si="0"/>
        <v>95.922656921244538</v>
      </c>
      <c r="F22" s="35">
        <f t="shared" si="3"/>
        <v>552.92155474831452</v>
      </c>
      <c r="G22" s="35">
        <f t="shared" si="4"/>
        <v>385.50708404963109</v>
      </c>
      <c r="H22" s="46">
        <f t="shared" si="5"/>
        <v>281.90738664905234</v>
      </c>
      <c r="I22" s="1">
        <v>22</v>
      </c>
      <c r="J22" s="56">
        <f t="shared" si="6"/>
        <v>93.77739208794317</v>
      </c>
      <c r="K22" s="56">
        <f t="shared" si="7"/>
        <v>83.349842008080898</v>
      </c>
      <c r="L22" s="57">
        <f t="shared" si="8"/>
        <v>427.07770807178144</v>
      </c>
      <c r="M22" s="35">
        <f t="shared" si="9"/>
        <v>95.07105359407322</v>
      </c>
      <c r="N22" s="35">
        <f t="shared" si="10"/>
        <v>69.926520859403979</v>
      </c>
      <c r="O22" s="31">
        <f t="shared" si="11"/>
        <v>455.21801187526523</v>
      </c>
    </row>
    <row r="23" spans="1:15">
      <c r="A23" s="30">
        <v>7</v>
      </c>
      <c r="B23" s="44">
        <v>100</v>
      </c>
      <c r="C23" s="56">
        <f t="shared" si="1"/>
        <v>622.83286253668621</v>
      </c>
      <c r="D23" s="56">
        <f t="shared" si="2"/>
        <v>529.0048733637957</v>
      </c>
      <c r="E23" s="57">
        <f t="shared" si="0"/>
        <v>64.823115809094816</v>
      </c>
      <c r="F23" s="35">
        <f t="shared" si="3"/>
        <v>634.79463005611274</v>
      </c>
      <c r="G23" s="35">
        <f t="shared" si="4"/>
        <v>415.62650524085132</v>
      </c>
      <c r="H23" s="46">
        <f t="shared" si="5"/>
        <v>303.54161957441011</v>
      </c>
      <c r="I23" s="1">
        <v>24</v>
      </c>
      <c r="J23" s="56">
        <f t="shared" si="6"/>
        <v>114.10032794934243</v>
      </c>
      <c r="K23" s="56">
        <f t="shared" si="7"/>
        <v>99.418055836297071</v>
      </c>
      <c r="L23" s="57">
        <f t="shared" si="8"/>
        <v>415.26421627674824</v>
      </c>
      <c r="M23" s="35">
        <f t="shared" si="9"/>
        <v>115.95425372597529</v>
      </c>
      <c r="N23" s="35">
        <f t="shared" si="10"/>
        <v>81.250993083343019</v>
      </c>
      <c r="O23" s="31">
        <f t="shared" si="11"/>
        <v>453.45226755928923</v>
      </c>
    </row>
    <row r="24" spans="1:15">
      <c r="A24" s="30">
        <v>8</v>
      </c>
      <c r="B24" s="44">
        <v>100</v>
      </c>
      <c r="C24" s="56">
        <f t="shared" si="1"/>
        <v>698.41123668225873</v>
      </c>
      <c r="D24" s="56">
        <f t="shared" si="2"/>
        <v>578.66340374293668</v>
      </c>
      <c r="E24" s="57">
        <f t="shared" si="0"/>
        <v>41.084429196385372</v>
      </c>
      <c r="F24" s="35">
        <f t="shared" si="3"/>
        <v>713.98358668979085</v>
      </c>
      <c r="G24" s="35">
        <f t="shared" si="4"/>
        <v>440.28620163501193</v>
      </c>
      <c r="H24" s="46">
        <f t="shared" si="5"/>
        <v>333.41118341976699</v>
      </c>
      <c r="I24" s="1">
        <v>26</v>
      </c>
      <c r="J24" s="56">
        <f t="shared" si="6"/>
        <v>135.62639009754486</v>
      </c>
      <c r="K24" s="56">
        <f t="shared" si="7"/>
        <v>115.9571769490699</v>
      </c>
      <c r="L24" s="57">
        <f t="shared" si="8"/>
        <v>403.71203619940502</v>
      </c>
      <c r="M24" s="35">
        <f t="shared" si="9"/>
        <v>138.15282112313892</v>
      </c>
      <c r="N24" s="35">
        <f t="shared" si="10"/>
        <v>92.522686755459318</v>
      </c>
      <c r="O24" s="31">
        <f t="shared" si="11"/>
        <v>453.10744761222026</v>
      </c>
    </row>
    <row r="25" spans="1:15">
      <c r="A25" s="30">
        <v>9</v>
      </c>
      <c r="B25" s="44">
        <v>100</v>
      </c>
      <c r="C25" s="56">
        <f t="shared" si="1"/>
        <v>771.02614038962781</v>
      </c>
      <c r="D25" s="56">
        <f t="shared" si="2"/>
        <v>623.59630015465882</v>
      </c>
      <c r="E25" s="57">
        <f t="shared" si="0"/>
        <v>23.833540080310286</v>
      </c>
      <c r="F25" s="35">
        <f t="shared" si="3"/>
        <v>790.57642052625567</v>
      </c>
      <c r="G25" s="35">
        <f t="shared" si="4"/>
        <v>460.47585343447747</v>
      </c>
      <c r="H25" s="46">
        <f t="shared" si="5"/>
        <v>369.62471365730084</v>
      </c>
      <c r="I25" s="1">
        <v>28</v>
      </c>
      <c r="J25" s="56">
        <f t="shared" si="6"/>
        <v>158.30840327607433</v>
      </c>
      <c r="K25" s="56">
        <f t="shared" si="7"/>
        <v>132.9223925933353</v>
      </c>
      <c r="L25" s="57">
        <f t="shared" si="8"/>
        <v>392.46361808940378</v>
      </c>
      <c r="M25" s="35">
        <f t="shared" si="9"/>
        <v>161.62363291731052</v>
      </c>
      <c r="N25" s="35">
        <f t="shared" si="10"/>
        <v>103.75116900409542</v>
      </c>
      <c r="O25" s="31">
        <f t="shared" si="11"/>
        <v>454.12129490911968</v>
      </c>
    </row>
    <row r="26" spans="1:15">
      <c r="A26" s="30">
        <v>10</v>
      </c>
      <c r="B26" s="44">
        <v>100</v>
      </c>
      <c r="C26" s="56">
        <f t="shared" si="1"/>
        <v>840.79377299673092</v>
      </c>
      <c r="D26" s="56">
        <f t="shared" si="2"/>
        <v>664.25326612871868</v>
      </c>
      <c r="E26" s="57">
        <f t="shared" si="0"/>
        <v>12.287240739293566</v>
      </c>
      <c r="F26" s="35">
        <f t="shared" si="3"/>
        <v>864.65824259442741</v>
      </c>
      <c r="G26" s="35">
        <f t="shared" si="4"/>
        <v>477.0057422566361</v>
      </c>
      <c r="H26" s="46">
        <f t="shared" si="5"/>
        <v>410.64675808115533</v>
      </c>
      <c r="I26" s="1">
        <v>30</v>
      </c>
      <c r="J26" s="56">
        <f t="shared" si="6"/>
        <v>182.10104199671926</v>
      </c>
      <c r="K26" s="56">
        <f t="shared" si="7"/>
        <v>150.27315451331566</v>
      </c>
      <c r="L26" s="57">
        <f t="shared" si="8"/>
        <v>381.55473297008791</v>
      </c>
      <c r="M26" s="35">
        <f t="shared" si="9"/>
        <v>186.32497997601624</v>
      </c>
      <c r="N26" s="35">
        <f t="shared" si="10"/>
        <v>114.944272731444</v>
      </c>
      <c r="O26" s="31">
        <f t="shared" si="11"/>
        <v>456.43643451312823</v>
      </c>
    </row>
    <row r="27" spans="1:15">
      <c r="A27" s="30">
        <v>11</v>
      </c>
      <c r="B27" s="44">
        <v>100</v>
      </c>
      <c r="C27" s="56">
        <f t="shared" si="1"/>
        <v>907.82577760029483</v>
      </c>
      <c r="D27" s="56">
        <f t="shared" si="2"/>
        <v>701.04121024586289</v>
      </c>
      <c r="E27" s="57">
        <f t="shared" si="0"/>
        <v>5.7433571085689437</v>
      </c>
      <c r="F27" s="35">
        <f t="shared" si="3"/>
        <v>936.31137365180632</v>
      </c>
      <c r="G27" s="35">
        <f t="shared" si="4"/>
        <v>490.53927058029734</v>
      </c>
      <c r="H27" s="46">
        <f t="shared" si="5"/>
        <v>455.23283249121152</v>
      </c>
      <c r="I27" s="1">
        <v>32</v>
      </c>
      <c r="J27" s="56">
        <f t="shared" si="6"/>
        <v>206.96075800908156</v>
      </c>
      <c r="K27" s="56">
        <f t="shared" si="7"/>
        <v>167.97277312994734</v>
      </c>
      <c r="L27" s="57">
        <f t="shared" si="8"/>
        <v>371.0152117491869</v>
      </c>
      <c r="M27" s="35">
        <f t="shared" si="9"/>
        <v>212.21652055479026</v>
      </c>
      <c r="N27" s="35">
        <f t="shared" si="10"/>
        <v>126.10841097541608</v>
      </c>
      <c r="O27" s="31">
        <f t="shared" si="11"/>
        <v>459.99969860395811</v>
      </c>
    </row>
    <row r="28" spans="1:15">
      <c r="A28" s="30">
        <v>12</v>
      </c>
      <c r="B28" s="44">
        <v>100</v>
      </c>
      <c r="C28" s="56">
        <f t="shared" si="1"/>
        <v>972.22941970860893</v>
      </c>
      <c r="D28" s="56">
        <f t="shared" si="2"/>
        <v>734.32831861567081</v>
      </c>
      <c r="E28" s="57">
        <f t="shared" si="0"/>
        <v>3.5727824772673102</v>
      </c>
      <c r="F28" s="35">
        <f t="shared" si="3"/>
        <v>1005.6154356604504</v>
      </c>
      <c r="G28" s="35">
        <f t="shared" si="4"/>
        <v>501.61958641653075</v>
      </c>
      <c r="H28" s="46">
        <f t="shared" si="5"/>
        <v>502.37626282738893</v>
      </c>
      <c r="I28" s="1">
        <v>34</v>
      </c>
      <c r="J28" s="56">
        <f t="shared" si="6"/>
        <v>232.84571061408514</v>
      </c>
      <c r="K28" s="56">
        <f t="shared" si="7"/>
        <v>185.98805033924154</v>
      </c>
      <c r="L28" s="57">
        <f t="shared" si="8"/>
        <v>360.86960993560211</v>
      </c>
      <c r="M28" s="35">
        <f t="shared" si="9"/>
        <v>239.25923546886369</v>
      </c>
      <c r="N28" s="35">
        <f t="shared" si="10"/>
        <v>137.24883428737002</v>
      </c>
      <c r="O28" s="31">
        <f t="shared" si="11"/>
        <v>464.76156689412369</v>
      </c>
    </row>
    <row r="29" spans="1:15">
      <c r="A29" s="30">
        <v>13</v>
      </c>
      <c r="B29" s="44">
        <v>100</v>
      </c>
      <c r="C29" s="56">
        <f t="shared" si="1"/>
        <v>1034.1077588892231</v>
      </c>
      <c r="D29" s="56">
        <f t="shared" si="2"/>
        <v>764.44773980689104</v>
      </c>
      <c r="E29" s="57">
        <f t="shared" si="0"/>
        <v>5.2122792754410057</v>
      </c>
      <c r="F29" s="35">
        <f t="shared" si="3"/>
        <v>1072.6474402640142</v>
      </c>
      <c r="G29" s="35">
        <f t="shared" si="4"/>
        <v>510.69138174547203</v>
      </c>
      <c r="H29" s="46">
        <f t="shared" si="5"/>
        <v>551.26467677307016</v>
      </c>
      <c r="I29" s="1">
        <v>36</v>
      </c>
      <c r="J29" s="56">
        <f t="shared" si="6"/>
        <v>259.71569970993096</v>
      </c>
      <c r="K29" s="56">
        <f t="shared" si="7"/>
        <v>204.28894725450138</v>
      </c>
      <c r="L29" s="57">
        <f t="shared" si="8"/>
        <v>351.1378052009282</v>
      </c>
      <c r="M29" s="35">
        <f t="shared" si="9"/>
        <v>267.41538473450038</v>
      </c>
      <c r="N29" s="35">
        <f t="shared" si="10"/>
        <v>148.36984145517357</v>
      </c>
      <c r="O29" s="31">
        <f t="shared" si="11"/>
        <v>470.67570182415318</v>
      </c>
    </row>
    <row r="30" spans="1:15">
      <c r="A30" s="30">
        <v>14</v>
      </c>
      <c r="B30" s="44">
        <v>100</v>
      </c>
      <c r="C30" s="56">
        <f t="shared" si="1"/>
        <v>1093.5598136862425</v>
      </c>
      <c r="D30" s="56">
        <f t="shared" si="2"/>
        <v>791.70091911029226</v>
      </c>
      <c r="E30" s="57">
        <f t="shared" si="0"/>
        <v>10.157975465657955</v>
      </c>
      <c r="F30" s="35">
        <f t="shared" si="3"/>
        <v>1137.4818743641652</v>
      </c>
      <c r="G30" s="35">
        <f t="shared" si="4"/>
        <v>518.11873956690533</v>
      </c>
      <c r="H30" s="46">
        <f t="shared" si="5"/>
        <v>601.24439523035448</v>
      </c>
      <c r="I30" s="1">
        <v>38</v>
      </c>
      <c r="J30" s="56">
        <f t="shared" si="6"/>
        <v>287.53210146335778</v>
      </c>
      <c r="K30" s="56">
        <f t="shared" si="7"/>
        <v>222.84828356704736</v>
      </c>
      <c r="L30" s="57">
        <f t="shared" si="8"/>
        <v>341.83553432926306</v>
      </c>
      <c r="M30" s="35">
        <f t="shared" si="9"/>
        <v>296.64846563179879</v>
      </c>
      <c r="N30" s="35">
        <f t="shared" si="10"/>
        <v>159.47495202865503</v>
      </c>
      <c r="O30" s="31">
        <f t="shared" si="11"/>
        <v>477.69856157448874</v>
      </c>
    </row>
    <row r="31" spans="1:15">
      <c r="A31" s="30">
        <v>15</v>
      </c>
      <c r="B31" s="44">
        <v>100</v>
      </c>
      <c r="C31" s="56">
        <f t="shared" si="1"/>
        <v>1150.6807200711239</v>
      </c>
      <c r="D31" s="56">
        <f t="shared" si="2"/>
        <v>816.36061550445288</v>
      </c>
      <c r="E31" s="57">
        <f t="shared" si="0"/>
        <v>17.959489062218154</v>
      </c>
      <c r="F31" s="35">
        <f t="shared" si="3"/>
        <v>1200.1907828914707</v>
      </c>
      <c r="G31" s="35">
        <f t="shared" si="4"/>
        <v>524.19974582942712</v>
      </c>
      <c r="H31" s="46">
        <f t="shared" si="5"/>
        <v>651.79129123261646</v>
      </c>
      <c r="I31" s="1">
        <v>40</v>
      </c>
      <c r="J31" s="56">
        <f t="shared" si="6"/>
        <v>316.2578065032684</v>
      </c>
      <c r="K31" s="56">
        <f t="shared" si="7"/>
        <v>241.64146551655247</v>
      </c>
      <c r="L31" s="57">
        <f t="shared" si="8"/>
        <v>332.97487547016345</v>
      </c>
      <c r="M31" s="35">
        <f t="shared" si="9"/>
        <v>326.92317214235879</v>
      </c>
      <c r="N31" s="35">
        <f t="shared" si="10"/>
        <v>170.56704757149575</v>
      </c>
      <c r="O31" s="31">
        <f t="shared" si="11"/>
        <v>485.7890769993673</v>
      </c>
    </row>
    <row r="32" spans="1:15">
      <c r="A32" s="30">
        <v>16</v>
      </c>
      <c r="B32" s="44">
        <v>100</v>
      </c>
      <c r="C32" s="56">
        <f t="shared" si="1"/>
        <v>1205.5618836805265</v>
      </c>
      <c r="D32" s="56">
        <f t="shared" si="2"/>
        <v>838.6736315192959</v>
      </c>
      <c r="E32" s="57">
        <f t="shared" si="0"/>
        <v>28.214620641934744</v>
      </c>
      <c r="F32" s="35">
        <f t="shared" si="3"/>
        <v>1260.8438488627341</v>
      </c>
      <c r="G32" s="35">
        <f t="shared" si="4"/>
        <v>529.1784526662135</v>
      </c>
      <c r="H32" s="46">
        <f t="shared" si="5"/>
        <v>702.48694353030714</v>
      </c>
      <c r="I32" s="1">
        <v>42</v>
      </c>
      <c r="J32" s="56">
        <f t="shared" si="6"/>
        <v>345.8571605378192</v>
      </c>
      <c r="K32" s="56">
        <f t="shared" si="7"/>
        <v>260.64623974842266</v>
      </c>
      <c r="L32" s="57">
        <f t="shared" si="8"/>
        <v>324.56468104097394</v>
      </c>
      <c r="M32" s="35">
        <f t="shared" si="9"/>
        <v>358.2053557167398</v>
      </c>
      <c r="N32" s="35">
        <f t="shared" si="10"/>
        <v>181.64848730849866</v>
      </c>
      <c r="O32" s="31">
        <f t="shared" si="11"/>
        <v>494.90838109974254</v>
      </c>
    </row>
    <row r="33" spans="1:15">
      <c r="A33" s="30">
        <v>17</v>
      </c>
      <c r="B33" s="44">
        <v>100</v>
      </c>
      <c r="C33" s="56">
        <f t="shared" si="1"/>
        <v>1258.2911260848314</v>
      </c>
      <c r="D33" s="56">
        <f t="shared" si="2"/>
        <v>858.86328331876143</v>
      </c>
      <c r="E33" s="57">
        <f t="shared" si="0"/>
        <v>40.564559447308511</v>
      </c>
      <c r="F33" s="35">
        <f t="shared" si="3"/>
        <v>1319.5084708137374</v>
      </c>
      <c r="G33" s="35">
        <f t="shared" si="4"/>
        <v>533.25467306405017</v>
      </c>
      <c r="H33" s="46">
        <f t="shared" si="5"/>
        <v>752.99912468563707</v>
      </c>
      <c r="I33" s="1">
        <v>44</v>
      </c>
      <c r="J33" s="56">
        <f t="shared" si="6"/>
        <v>376.29590729994629</v>
      </c>
      <c r="K33" s="56">
        <f t="shared" si="7"/>
        <v>279.84247059474444</v>
      </c>
      <c r="L33" s="57">
        <f t="shared" si="8"/>
        <v>316.61096611045741</v>
      </c>
      <c r="M33" s="35">
        <f t="shared" si="9"/>
        <v>390.46198732811484</v>
      </c>
      <c r="N33" s="35">
        <f t="shared" si="10"/>
        <v>192.72120280956332</v>
      </c>
      <c r="O33" s="31">
        <f t="shared" si="11"/>
        <v>505.01958170898826</v>
      </c>
    </row>
    <row r="34" spans="1:15">
      <c r="A34" s="30">
        <v>18</v>
      </c>
      <c r="B34" s="44">
        <v>100</v>
      </c>
      <c r="C34" s="56">
        <f t="shared" si="1"/>
        <v>1308.9528253213903</v>
      </c>
      <c r="D34" s="56">
        <f t="shared" si="2"/>
        <v>877.13163572403482</v>
      </c>
      <c r="E34" s="57">
        <f t="shared" si="0"/>
        <v>54.689553873320619</v>
      </c>
      <c r="F34" s="35">
        <f t="shared" si="3"/>
        <v>1376.2498376934377</v>
      </c>
      <c r="G34" s="35">
        <f t="shared" si="4"/>
        <v>536.5920000600828</v>
      </c>
      <c r="H34" s="46">
        <f t="shared" si="5"/>
        <v>803.06583757327212</v>
      </c>
      <c r="I34" s="1">
        <v>46</v>
      </c>
      <c r="J34" s="56">
        <f t="shared" si="6"/>
        <v>407.54113373002997</v>
      </c>
      <c r="K34" s="56">
        <f t="shared" si="7"/>
        <v>299.21193854975252</v>
      </c>
      <c r="L34" s="57">
        <f t="shared" si="8"/>
        <v>309.11725663052493</v>
      </c>
      <c r="M34" s="35">
        <f t="shared" si="9"/>
        <v>423.66112076995364</v>
      </c>
      <c r="N34" s="35">
        <f t="shared" si="10"/>
        <v>203.78677551036824</v>
      </c>
      <c r="O34" s="31">
        <f t="shared" si="11"/>
        <v>516.08756974921721</v>
      </c>
    </row>
    <row r="35" spans="1:15">
      <c r="A35" s="30">
        <v>19</v>
      </c>
      <c r="B35" s="44">
        <v>100</v>
      </c>
      <c r="C35" s="56">
        <f t="shared" si="1"/>
        <v>1357.6280509173873</v>
      </c>
      <c r="D35" s="56">
        <f t="shared" si="2"/>
        <v>893.6615245461935</v>
      </c>
      <c r="E35" s="57">
        <f t="shared" si="0"/>
        <v>70.305001825000318</v>
      </c>
      <c r="F35" s="35">
        <f t="shared" si="3"/>
        <v>1431.1310013028403</v>
      </c>
      <c r="G35" s="35">
        <f t="shared" si="4"/>
        <v>539.32437230481207</v>
      </c>
      <c r="H35" s="46">
        <f t="shared" si="5"/>
        <v>852.48225669321619</v>
      </c>
      <c r="I35" s="1">
        <v>48</v>
      </c>
      <c r="J35" s="56">
        <f t="shared" si="6"/>
        <v>439.56121730797742</v>
      </c>
      <c r="K35" s="56">
        <f t="shared" si="7"/>
        <v>318.73815792289224</v>
      </c>
      <c r="L35" s="57">
        <f t="shared" si="8"/>
        <v>302.08490146219287</v>
      </c>
      <c r="M35" s="35">
        <f t="shared" si="9"/>
        <v>457.77185715695072</v>
      </c>
      <c r="N35" s="35">
        <f t="shared" si="10"/>
        <v>214.84650018093743</v>
      </c>
      <c r="O35" s="31">
        <f t="shared" si="11"/>
        <v>528.07885679507592</v>
      </c>
    </row>
    <row r="36" spans="1:15">
      <c r="A36" s="30">
        <v>20</v>
      </c>
      <c r="B36" s="44">
        <v>100</v>
      </c>
      <c r="C36" s="56">
        <f t="shared" si="1"/>
        <v>1404.3946936183781</v>
      </c>
      <c r="D36" s="56">
        <f t="shared" si="2"/>
        <v>908.61838646845695</v>
      </c>
      <c r="E36" s="57">
        <f t="shared" si="0"/>
        <v>87.157920681464248</v>
      </c>
      <c r="F36" s="35">
        <f t="shared" si="3"/>
        <v>1484.2129463590418</v>
      </c>
      <c r="G36" s="35">
        <f t="shared" si="4"/>
        <v>541.56144949042869</v>
      </c>
      <c r="H36" s="46">
        <f t="shared" si="5"/>
        <v>901.09004737818441</v>
      </c>
      <c r="I36" s="1">
        <v>50</v>
      </c>
      <c r="J36" s="56">
        <f t="shared" si="6"/>
        <v>472.3257754504441</v>
      </c>
      <c r="K36" s="56">
        <f t="shared" si="7"/>
        <v>338.40621184448776</v>
      </c>
      <c r="L36" s="57">
        <f t="shared" si="8"/>
        <v>295.51335176146858</v>
      </c>
      <c r="M36" s="35">
        <f t="shared" si="9"/>
        <v>492.76431058975169</v>
      </c>
      <c r="N36" s="35">
        <f t="shared" si="10"/>
        <v>225.90143688930766</v>
      </c>
      <c r="O36" s="31">
        <f t="shared" si="11"/>
        <v>540.96143681113631</v>
      </c>
    </row>
    <row r="37" spans="1:15">
      <c r="A37" s="30">
        <v>21</v>
      </c>
      <c r="B37" s="44">
        <v>100</v>
      </c>
      <c r="C37" s="56">
        <f t="shared" si="1"/>
        <v>1449.3275900301003</v>
      </c>
      <c r="D37" s="56">
        <f t="shared" si="2"/>
        <v>922.15191479211819</v>
      </c>
      <c r="E37" s="57">
        <f t="shared" si="0"/>
        <v>105.0237604458639</v>
      </c>
      <c r="F37" s="35">
        <f t="shared" si="3"/>
        <v>1535.554658262301</v>
      </c>
      <c r="G37" s="35">
        <f t="shared" si="4"/>
        <v>543.39301337930215</v>
      </c>
      <c r="H37" s="46">
        <f t="shared" si="5"/>
        <v>948.76863150369672</v>
      </c>
      <c r="I37" s="1">
        <v>52</v>
      </c>
      <c r="J37" s="56">
        <f t="shared" si="6"/>
        <v>505.80561689221832</v>
      </c>
      <c r="K37" s="56">
        <f t="shared" si="7"/>
        <v>358.20260297269624</v>
      </c>
      <c r="L37" s="57">
        <f t="shared" si="8"/>
        <v>289.40041094682579</v>
      </c>
      <c r="M37" s="35">
        <f t="shared" si="9"/>
        <v>528.60957494532363</v>
      </c>
      <c r="N37" s="35">
        <f t="shared" si="10"/>
        <v>236.95245354578105</v>
      </c>
      <c r="O37" s="31">
        <f t="shared" si="11"/>
        <v>554.70466785376152</v>
      </c>
    </row>
    <row r="38" spans="1:15">
      <c r="A38" s="30">
        <v>22</v>
      </c>
      <c r="B38" s="44">
        <v>100</v>
      </c>
      <c r="C38" s="56">
        <f t="shared" si="1"/>
        <v>1492.4986423730081</v>
      </c>
      <c r="D38" s="56">
        <f t="shared" si="2"/>
        <v>934.3975576174164</v>
      </c>
      <c r="E38" s="57">
        <f t="shared" si="0"/>
        <v>123.70352713817533</v>
      </c>
      <c r="F38" s="35">
        <f t="shared" si="3"/>
        <v>1585.213188641442</v>
      </c>
      <c r="G38" s="35">
        <f t="shared" si="4"/>
        <v>544.89257106134983</v>
      </c>
      <c r="H38" s="46">
        <f t="shared" si="5"/>
        <v>995.42804651874212</v>
      </c>
      <c r="I38" s="1">
        <v>54</v>
      </c>
      <c r="J38" s="56">
        <f t="shared" si="6"/>
        <v>539.97269497396928</v>
      </c>
      <c r="K38" s="56">
        <f t="shared" si="7"/>
        <v>378.11511840757436</v>
      </c>
      <c r="L38" s="57">
        <f t="shared" si="8"/>
        <v>283.74245815882057</v>
      </c>
      <c r="M38" s="35">
        <f t="shared" si="9"/>
        <v>565.27969175606654</v>
      </c>
      <c r="N38" s="35">
        <f t="shared" si="10"/>
        <v>248.00026073521283</v>
      </c>
      <c r="O38" s="31">
        <f t="shared" si="11"/>
        <v>569.27917028564093</v>
      </c>
    </row>
    <row r="39" spans="1:15">
      <c r="A39" s="30">
        <v>23</v>
      </c>
      <c r="B39" s="44">
        <v>100</v>
      </c>
      <c r="C39" s="56">
        <f t="shared" si="1"/>
        <v>1533.9769335411663</v>
      </c>
      <c r="D39" s="56">
        <f t="shared" si="2"/>
        <v>945.47787345364975</v>
      </c>
      <c r="E39" s="57">
        <f t="shared" si="0"/>
        <v>143.02118663386682</v>
      </c>
      <c r="F39" s="35">
        <f t="shared" si="3"/>
        <v>1633.243718750422</v>
      </c>
      <c r="G39" s="35">
        <f t="shared" si="4"/>
        <v>546.12030505165671</v>
      </c>
      <c r="H39" s="46">
        <f t="shared" si="5"/>
        <v>1041.0031086471085</v>
      </c>
      <c r="I39" s="1">
        <v>56</v>
      </c>
      <c r="J39" s="56">
        <f t="shared" si="6"/>
        <v>574.80006276160839</v>
      </c>
      <c r="K39" s="56">
        <f t="shared" si="7"/>
        <v>398.13270746027069</v>
      </c>
      <c r="L39" s="57">
        <f t="shared" si="8"/>
        <v>278.534647841067</v>
      </c>
      <c r="M39" s="35">
        <f t="shared" si="9"/>
        <v>602.74761914197302</v>
      </c>
      <c r="N39" s="35">
        <f t="shared" si="10"/>
        <v>259.04544023527666</v>
      </c>
      <c r="O39" s="31">
        <f t="shared" si="11"/>
        <v>584.6567386714197</v>
      </c>
    </row>
    <row r="40" spans="1:15">
      <c r="A40" s="30">
        <v>24</v>
      </c>
      <c r="B40" s="44">
        <v>100</v>
      </c>
      <c r="C40" s="56">
        <f t="shared" si="1"/>
        <v>1573.8288376496178</v>
      </c>
      <c r="D40" s="56">
        <f t="shared" si="2"/>
        <v>955.50375782593017</v>
      </c>
      <c r="E40" s="57">
        <f t="shared" si="0"/>
        <v>162.8213219977572</v>
      </c>
      <c r="F40" s="35">
        <f t="shared" si="3"/>
        <v>1679.6996207865132</v>
      </c>
      <c r="G40" s="35">
        <f t="shared" si="4"/>
        <v>547.12548862612005</v>
      </c>
      <c r="H40" s="46">
        <f t="shared" si="5"/>
        <v>1085.4486435342731</v>
      </c>
      <c r="I40" s="1">
        <v>58</v>
      </c>
      <c r="J40" s="56">
        <f t="shared" si="6"/>
        <v>610.26182992544591</v>
      </c>
      <c r="K40" s="56">
        <f t="shared" si="7"/>
        <v>418.24537105401731</v>
      </c>
      <c r="L40" s="57">
        <f t="shared" si="8"/>
        <v>273.77108781741128</v>
      </c>
      <c r="M40" s="35">
        <f t="shared" si="9"/>
        <v>640.98720176131235</v>
      </c>
      <c r="N40" s="35">
        <f t="shared" si="10"/>
        <v>270.08846836524538</v>
      </c>
      <c r="O40" s="31">
        <f t="shared" si="11"/>
        <v>600.81026503082171</v>
      </c>
    </row>
    <row r="41" spans="1:15">
      <c r="A41" s="30">
        <v>25</v>
      </c>
      <c r="B41" s="44">
        <v>100</v>
      </c>
      <c r="C41" s="56">
        <f t="shared" si="1"/>
        <v>1612.1181262471289</v>
      </c>
      <c r="D41" s="56">
        <f t="shared" si="2"/>
        <v>964.57555315487139</v>
      </c>
      <c r="E41" s="57">
        <f t="shared" si="0"/>
        <v>182.96701993738634</v>
      </c>
      <c r="F41" s="35">
        <f t="shared" si="3"/>
        <v>1724.6325171982353</v>
      </c>
      <c r="G41" s="35">
        <f t="shared" si="4"/>
        <v>547.94846333102203</v>
      </c>
      <c r="H41" s="46">
        <f t="shared" si="5"/>
        <v>1128.7355905361912</v>
      </c>
      <c r="I41" s="1">
        <v>60</v>
      </c>
      <c r="J41" s="56">
        <f t="shared" si="6"/>
        <v>646.33312131013963</v>
      </c>
      <c r="K41" s="56">
        <f t="shared" si="7"/>
        <v>438.44406165000885</v>
      </c>
      <c r="L41" s="57">
        <f t="shared" si="8"/>
        <v>269.44499801012194</v>
      </c>
      <c r="M41" s="35">
        <f t="shared" si="9"/>
        <v>679.9731417464493</v>
      </c>
      <c r="N41" s="35">
        <f t="shared" si="10"/>
        <v>281.12973510235599</v>
      </c>
      <c r="O41" s="31">
        <f t="shared" si="11"/>
        <v>617.71367154173731</v>
      </c>
    </row>
    <row r="42" spans="1:15">
      <c r="A42" s="30">
        <v>26</v>
      </c>
      <c r="B42" s="44">
        <v>100</v>
      </c>
      <c r="C42" s="56">
        <f t="shared" si="1"/>
        <v>1648.9060703642731</v>
      </c>
      <c r="D42" s="56">
        <f t="shared" si="2"/>
        <v>972.78405301726127</v>
      </c>
      <c r="E42" s="57">
        <f t="shared" si="0"/>
        <v>203.33796432975055</v>
      </c>
      <c r="F42" s="35">
        <f t="shared" si="3"/>
        <v>1768.092338048943</v>
      </c>
      <c r="G42" s="35">
        <f t="shared" si="4"/>
        <v>548.62225803093065</v>
      </c>
      <c r="H42" s="46">
        <f t="shared" si="5"/>
        <v>1170.8478219870817</v>
      </c>
      <c r="I42" s="1">
        <v>62</v>
      </c>
      <c r="J42" s="56">
        <f t="shared" si="6"/>
        <v>682.99003712913952</v>
      </c>
      <c r="K42" s="56">
        <f t="shared" si="7"/>
        <v>458.72059269659309</v>
      </c>
      <c r="L42" s="57">
        <f t="shared" si="8"/>
        <v>265.54885173595346</v>
      </c>
      <c r="M42" s="35">
        <f t="shared" si="9"/>
        <v>719.68097059249897</v>
      </c>
      <c r="N42" s="35">
        <f t="shared" si="10"/>
        <v>292.16955973296547</v>
      </c>
      <c r="O42" s="31">
        <f t="shared" si="11"/>
        <v>635.34185112656792</v>
      </c>
    </row>
    <row r="43" spans="1:15">
      <c r="A43" s="30">
        <v>27</v>
      </c>
      <c r="B43" s="44">
        <v>100</v>
      </c>
      <c r="C43" s="56">
        <f t="shared" si="1"/>
        <v>1684.2515385601512</v>
      </c>
      <c r="D43" s="56">
        <f t="shared" si="2"/>
        <v>980.21141083869463</v>
      </c>
      <c r="E43" s="57">
        <f t="shared" si="0"/>
        <v>223.82871688276168</v>
      </c>
      <c r="F43" s="35">
        <f t="shared" si="3"/>
        <v>1810.1273764998111</v>
      </c>
      <c r="G43" s="35">
        <f t="shared" si="4"/>
        <v>549.17391447300679</v>
      </c>
      <c r="H43" s="46">
        <f t="shared" si="5"/>
        <v>1211.7795475537978</v>
      </c>
      <c r="I43" s="1">
        <v>64</v>
      </c>
      <c r="J43" s="56">
        <f t="shared" si="6"/>
        <v>720.2096147199303</v>
      </c>
      <c r="K43" s="56">
        <f t="shared" si="7"/>
        <v>479.06755669551029</v>
      </c>
      <c r="L43" s="57">
        <f t="shared" si="8"/>
        <v>262.07450132890983</v>
      </c>
      <c r="M43" s="35">
        <f t="shared" si="9"/>
        <v>760.08702196758202</v>
      </c>
      <c r="N43" s="35">
        <f t="shared" si="10"/>
        <v>303.20820366663321</v>
      </c>
      <c r="O43" s="31">
        <f t="shared" si="11"/>
        <v>653.67061463431571</v>
      </c>
    </row>
    <row r="44" spans="1:15">
      <c r="A44" s="30">
        <v>28</v>
      </c>
      <c r="B44" s="44">
        <v>100</v>
      </c>
      <c r="C44" s="56">
        <f t="shared" si="1"/>
        <v>1718.211091124645</v>
      </c>
      <c r="D44" s="56">
        <f t="shared" si="2"/>
        <v>986.93196211266957</v>
      </c>
      <c r="E44" s="57">
        <f t="shared" si="0"/>
        <v>244.34716689930588</v>
      </c>
      <c r="F44" s="35">
        <f t="shared" si="3"/>
        <v>1850.784342473871</v>
      </c>
      <c r="G44" s="35">
        <f t="shared" si="4"/>
        <v>549.62557256726802</v>
      </c>
      <c r="H44" s="46">
        <f t="shared" si="5"/>
        <v>1251.5331973393352</v>
      </c>
      <c r="I44" s="1">
        <v>66</v>
      </c>
      <c r="J44" s="56">
        <f t="shared" si="6"/>
        <v>757.96979179887262</v>
      </c>
      <c r="K44" s="56">
        <f t="shared" si="7"/>
        <v>499.4782510651612</v>
      </c>
      <c r="L44" s="57">
        <f t="shared" si="8"/>
        <v>259.01328966855021</v>
      </c>
      <c r="M44" s="35">
        <f t="shared" si="9"/>
        <v>801.16840541446538</v>
      </c>
      <c r="N44" s="35">
        <f t="shared" si="10"/>
        <v>314.2458809274047</v>
      </c>
      <c r="O44" s="31">
        <f t="shared" si="11"/>
        <v>672.67664355965587</v>
      </c>
    </row>
    <row r="45" spans="1:15">
      <c r="A45" s="30">
        <v>29</v>
      </c>
      <c r="B45" s="44">
        <v>100</v>
      </c>
      <c r="C45" s="56">
        <f t="shared" si="1"/>
        <v>1750.839070586949</v>
      </c>
      <c r="D45" s="56">
        <f t="shared" si="2"/>
        <v>993.01296837519135</v>
      </c>
      <c r="E45" s="57">
        <f t="shared" si="0"/>
        <v>264.81313383656607</v>
      </c>
      <c r="F45" s="35">
        <f t="shared" si="3"/>
        <v>1890.1084145607308</v>
      </c>
      <c r="G45" s="35">
        <f t="shared" si="4"/>
        <v>549.9953589389163</v>
      </c>
      <c r="H45" s="46">
        <f t="shared" si="5"/>
        <v>1290.1176966828984</v>
      </c>
      <c r="I45" s="1">
        <v>68</v>
      </c>
      <c r="J45" s="56">
        <f t="shared" si="6"/>
        <v>796.24937115684202</v>
      </c>
      <c r="K45" s="56">
        <f t="shared" si="7"/>
        <v>519.94661105891714</v>
      </c>
      <c r="L45" s="57">
        <f t="shared" si="8"/>
        <v>256.35614903900773</v>
      </c>
      <c r="M45" s="35">
        <f t="shared" si="9"/>
        <v>842.90298091436603</v>
      </c>
      <c r="N45" s="35">
        <f t="shared" si="10"/>
        <v>325.28276674334785</v>
      </c>
      <c r="O45" s="31">
        <f t="shared" si="11"/>
        <v>692.33744742767033</v>
      </c>
    </row>
    <row r="46" spans="1:15">
      <c r="A46" s="30">
        <v>30</v>
      </c>
      <c r="B46" s="44">
        <v>100</v>
      </c>
      <c r="C46" s="56">
        <f t="shared" si="1"/>
        <v>1782.1876886752095</v>
      </c>
      <c r="D46" s="56">
        <f t="shared" si="2"/>
        <v>998.51529038083208</v>
      </c>
      <c r="E46" s="57">
        <f t="shared" si="0"/>
        <v>285.15710791354559</v>
      </c>
      <c r="F46" s="35">
        <f t="shared" si="3"/>
        <v>1928.1432902196566</v>
      </c>
      <c r="G46" s="35">
        <f t="shared" si="4"/>
        <v>550.29811441345385</v>
      </c>
      <c r="H46" s="46">
        <f t="shared" si="5"/>
        <v>1327.5470613927489</v>
      </c>
      <c r="I46" s="1">
        <v>70</v>
      </c>
      <c r="J46" s="56">
        <f t="shared" si="6"/>
        <v>835.02798673917221</v>
      </c>
      <c r="K46" s="56">
        <f t="shared" si="7"/>
        <v>540.46714906709781</v>
      </c>
      <c r="L46" s="57">
        <f t="shared" si="8"/>
        <v>254.09368860497671</v>
      </c>
      <c r="M46" s="35">
        <f t="shared" si="9"/>
        <v>885.26933428465179</v>
      </c>
      <c r="N46" s="35">
        <f t="shared" si="10"/>
        <v>336.31900457907068</v>
      </c>
      <c r="O46" s="31">
        <f t="shared" si="11"/>
        <v>712.63132512651055</v>
      </c>
    </row>
    <row r="47" spans="1:15">
      <c r="A47" s="30">
        <v>31</v>
      </c>
      <c r="B47" s="44">
        <v>100</v>
      </c>
      <c r="C47" s="56">
        <f t="shared" si="1"/>
        <v>1812.3071098664298</v>
      </c>
      <c r="D47" s="56">
        <f t="shared" si="2"/>
        <v>1003.4939972176185</v>
      </c>
      <c r="E47" s="57">
        <f t="shared" si="0"/>
        <v>305.31911543119259</v>
      </c>
      <c r="F47" s="35">
        <f t="shared" si="3"/>
        <v>1964.9312343368008</v>
      </c>
      <c r="G47" s="35">
        <f t="shared" si="4"/>
        <v>550.54598963112039</v>
      </c>
      <c r="H47" s="46">
        <f t="shared" si="5"/>
        <v>1363.8392550745602</v>
      </c>
      <c r="I47" s="1">
        <v>72</v>
      </c>
      <c r="J47" s="56">
        <f t="shared" si="6"/>
        <v>874.28607105562287</v>
      </c>
      <c r="K47" s="56">
        <f t="shared" si="7"/>
        <v>561.03489969512884</v>
      </c>
      <c r="L47" s="57">
        <f t="shared" si="8"/>
        <v>252.21627166536518</v>
      </c>
      <c r="M47" s="35">
        <f t="shared" si="9"/>
        <v>928.24675338310226</v>
      </c>
      <c r="N47" s="35">
        <f t="shared" si="10"/>
        <v>347.35471189345975</v>
      </c>
      <c r="O47" s="31">
        <f t="shared" si="11"/>
        <v>733.53732959618276</v>
      </c>
    </row>
    <row r="48" spans="1:15">
      <c r="A48" s="30">
        <v>32</v>
      </c>
      <c r="B48" s="44">
        <v>100</v>
      </c>
      <c r="C48" s="56">
        <f t="shared" si="1"/>
        <v>1841.2455316603348</v>
      </c>
      <c r="D48" s="56">
        <f t="shared" si="2"/>
        <v>1007.9989174569743</v>
      </c>
      <c r="E48" s="57">
        <f t="shared" si="0"/>
        <v>325.24769674638605</v>
      </c>
      <c r="F48" s="35">
        <f t="shared" si="3"/>
        <v>2000.5131261905351</v>
      </c>
      <c r="G48" s="35">
        <f t="shared" si="4"/>
        <v>550.74893269475001</v>
      </c>
      <c r="H48" s="46">
        <f t="shared" si="5"/>
        <v>1399.0152608010353</v>
      </c>
      <c r="I48" s="1">
        <v>74</v>
      </c>
      <c r="J48" s="56">
        <f t="shared" si="6"/>
        <v>914.00482386822011</v>
      </c>
      <c r="K48" s="56">
        <f t="shared" si="7"/>
        <v>581.64537006820387</v>
      </c>
      <c r="L48" s="57">
        <f t="shared" si="8"/>
        <v>250.71408373181248</v>
      </c>
      <c r="M48" s="35">
        <f t="shared" si="9"/>
        <v>971.81520509228642</v>
      </c>
      <c r="N48" s="35">
        <f t="shared" si="10"/>
        <v>358.38998485371769</v>
      </c>
      <c r="O48" s="31">
        <f t="shared" si="11"/>
        <v>755.03523538485092</v>
      </c>
    </row>
    <row r="49" spans="1:15">
      <c r="A49" s="30">
        <v>33</v>
      </c>
      <c r="B49" s="44">
        <v>100</v>
      </c>
      <c r="C49" s="56">
        <f t="shared" si="1"/>
        <v>1869.0492617056541</v>
      </c>
      <c r="D49" s="56">
        <f t="shared" si="2"/>
        <v>1012.0751378548109</v>
      </c>
      <c r="E49" s="57">
        <f t="shared" si="0"/>
        <v>344.89898599603248</v>
      </c>
      <c r="F49" s="35">
        <f t="shared" si="3"/>
        <v>2034.9285048770764</v>
      </c>
      <c r="G49" s="35">
        <f t="shared" si="4"/>
        <v>550.91508842206736</v>
      </c>
      <c r="H49" s="46">
        <f t="shared" si="5"/>
        <v>1433.0983280329415</v>
      </c>
      <c r="I49" s="1">
        <v>76</v>
      </c>
      <c r="J49" s="56">
        <f t="shared" si="6"/>
        <v>954.16618210686511</v>
      </c>
      <c r="K49" s="56">
        <f t="shared" si="7"/>
        <v>602.29449486508372</v>
      </c>
      <c r="L49" s="57">
        <f t="shared" si="8"/>
        <v>249.57719237669767</v>
      </c>
      <c r="M49" s="35">
        <f t="shared" si="9"/>
        <v>1015.955313058482</v>
      </c>
      <c r="N49" s="35">
        <f t="shared" si="10"/>
        <v>369.42490219489076</v>
      </c>
      <c r="O49" s="31">
        <f t="shared" si="11"/>
        <v>777.10550866870051</v>
      </c>
    </row>
    <row r="50" spans="1:15">
      <c r="A50" s="30">
        <v>34</v>
      </c>
      <c r="B50" s="44">
        <v>100</v>
      </c>
      <c r="C50" s="56">
        <f t="shared" ref="C50:C81" si="12">(C49*EXP(-1/$C$9)+B50)</f>
        <v>1895.7627919022391</v>
      </c>
      <c r="D50" s="56">
        <f t="shared" ref="D50:D81" si="13">(D49*EXP(-1/$C$10)+B50)</f>
        <v>1015.763454594935</v>
      </c>
      <c r="E50" s="57">
        <f t="shared" si="0"/>
        <v>364.23588271236895</v>
      </c>
      <c r="F50" s="35">
        <f t="shared" si="3"/>
        <v>2068.2156132468845</v>
      </c>
      <c r="G50" s="35">
        <f t="shared" si="4"/>
        <v>551.05112522582215</v>
      </c>
      <c r="H50" s="46">
        <f t="shared" si="5"/>
        <v>1466.1133627952402</v>
      </c>
      <c r="I50" s="1">
        <v>78</v>
      </c>
      <c r="J50" s="56">
        <f t="shared" si="6"/>
        <v>994.75279096456836</v>
      </c>
      <c r="K50" s="56">
        <f t="shared" si="7"/>
        <v>622.97859563099485</v>
      </c>
      <c r="L50" s="57">
        <f t="shared" si="8"/>
        <v>248.79559970257856</v>
      </c>
      <c r="M50" s="35">
        <f t="shared" si="9"/>
        <v>1060.6483361604005</v>
      </c>
      <c r="N50" s="35">
        <f t="shared" si="10"/>
        <v>380.45952837978268</v>
      </c>
      <c r="O50" s="31">
        <f t="shared" si="11"/>
        <v>799.72927940083514</v>
      </c>
    </row>
    <row r="51" spans="1:15">
      <c r="A51" s="30">
        <v>35</v>
      </c>
      <c r="B51" s="44">
        <v>100</v>
      </c>
      <c r="C51" s="56">
        <f t="shared" si="12"/>
        <v>1921.4288695975947</v>
      </c>
      <c r="D51" s="56">
        <f t="shared" si="13"/>
        <v>1019.1007815909676</v>
      </c>
      <c r="E51" s="57">
        <f t="shared" si="0"/>
        <v>383.22730641565954</v>
      </c>
      <c r="F51" s="35">
        <f t="shared" si="3"/>
        <v>2100.4114404006523</v>
      </c>
      <c r="G51" s="35">
        <f t="shared" si="4"/>
        <v>551.16250274060667</v>
      </c>
      <c r="H51" s="46">
        <f t="shared" si="5"/>
        <v>1498.0864349194389</v>
      </c>
      <c r="I51" s="1">
        <v>80</v>
      </c>
      <c r="J51" s="56">
        <f t="shared" si="6"/>
        <v>1035.7479761260558</v>
      </c>
      <c r="K51" s="56">
        <f t="shared" si="7"/>
        <v>643.69434396241752</v>
      </c>
      <c r="L51" s="57">
        <f t="shared" si="8"/>
        <v>248.35928820122081</v>
      </c>
      <c r="M51" s="35">
        <f t="shared" si="9"/>
        <v>1105.8761476837904</v>
      </c>
      <c r="N51" s="35">
        <f t="shared" si="10"/>
        <v>391.49391618607325</v>
      </c>
      <c r="O51" s="31">
        <f t="shared" si="11"/>
        <v>822.88831531164385</v>
      </c>
    </row>
    <row r="52" spans="1:15">
      <c r="A52" s="30">
        <v>36</v>
      </c>
      <c r="B52" s="44">
        <v>100</v>
      </c>
      <c r="C52" s="56">
        <f t="shared" si="12"/>
        <v>1946.0885659917553</v>
      </c>
      <c r="D52" s="56">
        <f t="shared" si="13"/>
        <v>1022.1205199331994</v>
      </c>
      <c r="E52" s="57">
        <f t="shared" si="0"/>
        <v>401.84752612535658</v>
      </c>
      <c r="F52" s="35">
        <f t="shared" si="3"/>
        <v>2131.5517627921117</v>
      </c>
      <c r="G52" s="35">
        <f t="shared" si="4"/>
        <v>551.25369093716211</v>
      </c>
      <c r="H52" s="46">
        <f t="shared" si="5"/>
        <v>1529.0443809177875</v>
      </c>
      <c r="I52" s="1">
        <v>82</v>
      </c>
      <c r="J52" s="56">
        <f t="shared" si="6"/>
        <v>1077.1357170853071</v>
      </c>
      <c r="K52" s="56">
        <f t="shared" si="7"/>
        <v>664.43872819530475</v>
      </c>
      <c r="L52" s="57">
        <f t="shared" si="8"/>
        <v>248.25826069469758</v>
      </c>
      <c r="M52" s="35">
        <f t="shared" si="9"/>
        <v>1151.6212151787786</v>
      </c>
      <c r="N52" s="35">
        <f t="shared" si="10"/>
        <v>402.52810882447204</v>
      </c>
      <c r="O52" s="31">
        <f t="shared" si="11"/>
        <v>846.5649975298345</v>
      </c>
    </row>
    <row r="53" spans="1:15">
      <c r="A53" s="30">
        <v>37</v>
      </c>
      <c r="B53" s="44">
        <v>100</v>
      </c>
      <c r="C53" s="56">
        <f t="shared" si="12"/>
        <v>1969.7813418599674</v>
      </c>
      <c r="D53" s="56">
        <f t="shared" si="13"/>
        <v>1024.8528921779287</v>
      </c>
      <c r="E53" s="57">
        <f t="shared" si="0"/>
        <v>420.07555750410984</v>
      </c>
      <c r="F53" s="35">
        <f t="shared" si="3"/>
        <v>2161.671183983332</v>
      </c>
      <c r="G53" s="35">
        <f t="shared" si="4"/>
        <v>551.32834951799975</v>
      </c>
      <c r="H53" s="46">
        <f t="shared" si="5"/>
        <v>1559.0144849473324</v>
      </c>
      <c r="I53" s="1">
        <v>84</v>
      </c>
      <c r="J53" s="56">
        <f t="shared" si="6"/>
        <v>1118.9006215093277</v>
      </c>
      <c r="K53" s="56">
        <f t="shared" si="7"/>
        <v>685.20902326333623</v>
      </c>
      <c r="L53" s="57">
        <f t="shared" si="8"/>
        <v>248.48257498265525</v>
      </c>
      <c r="M53" s="35">
        <f t="shared" si="9"/>
        <v>1197.8665809775673</v>
      </c>
      <c r="N53" s="35">
        <f t="shared" si="10"/>
        <v>413.5621416729158</v>
      </c>
      <c r="O53" s="31">
        <f t="shared" si="11"/>
        <v>870.74229763173571</v>
      </c>
    </row>
    <row r="54" spans="1:15">
      <c r="A54" s="30">
        <v>38</v>
      </c>
      <c r="B54" s="44">
        <v>100</v>
      </c>
      <c r="C54" s="56">
        <f t="shared" si="12"/>
        <v>1992.5451106983487</v>
      </c>
      <c r="D54" s="56">
        <f t="shared" si="13"/>
        <v>1027.3252448249627</v>
      </c>
      <c r="E54" s="57">
        <f t="shared" si="0"/>
        <v>437.89462104842323</v>
      </c>
      <c r="F54" s="35">
        <f t="shared" si="3"/>
        <v>2190.8031730966791</v>
      </c>
      <c r="G54" s="35">
        <f t="shared" si="4"/>
        <v>551.38947479411263</v>
      </c>
      <c r="H54" s="46">
        <f t="shared" si="5"/>
        <v>1588.0242235084538</v>
      </c>
      <c r="I54" s="1">
        <v>86</v>
      </c>
      <c r="J54" s="56">
        <f t="shared" si="6"/>
        <v>1161.0279006071328</v>
      </c>
      <c r="K54" s="56">
        <f t="shared" si="7"/>
        <v>706.0027634245389</v>
      </c>
      <c r="L54" s="57">
        <f t="shared" si="8"/>
        <v>249.02237375805498</v>
      </c>
      <c r="M54" s="35">
        <f t="shared" si="9"/>
        <v>1244.5958433508356</v>
      </c>
      <c r="N54" s="35">
        <f t="shared" si="10"/>
        <v>424.59604369640937</v>
      </c>
      <c r="O54" s="31">
        <f t="shared" si="11"/>
        <v>895.40375595801686</v>
      </c>
    </row>
    <row r="55" spans="1:15">
      <c r="A55" s="30">
        <v>39</v>
      </c>
      <c r="B55" s="44">
        <v>100</v>
      </c>
      <c r="C55" s="56">
        <f t="shared" si="12"/>
        <v>2014.4162993935702</v>
      </c>
      <c r="D55" s="56">
        <f t="shared" si="13"/>
        <v>1029.5623220105792</v>
      </c>
      <c r="E55" s="57">
        <f t="shared" si="0"/>
        <v>455.2916553724117</v>
      </c>
      <c r="F55" s="35">
        <f t="shared" si="3"/>
        <v>2218.980102006175</v>
      </c>
      <c r="G55" s="35">
        <f t="shared" si="4"/>
        <v>551.43951993745668</v>
      </c>
      <c r="H55" s="46">
        <f t="shared" si="5"/>
        <v>1616.1010621312616</v>
      </c>
      <c r="I55" s="1">
        <v>88</v>
      </c>
      <c r="J55" s="56">
        <f t="shared" si="6"/>
        <v>1203.5033454645263</v>
      </c>
      <c r="K55" s="56">
        <f t="shared" si="7"/>
        <v>726.81771758331217</v>
      </c>
      <c r="L55" s="57">
        <f t="shared" si="8"/>
        <v>249.86791029790197</v>
      </c>
      <c r="M55" s="35">
        <f t="shared" si="9"/>
        <v>1291.7931382819086</v>
      </c>
      <c r="N55" s="35">
        <f t="shared" si="10"/>
        <v>435.62983860949294</v>
      </c>
      <c r="O55" s="31">
        <f t="shared" si="11"/>
        <v>920.5334610629227</v>
      </c>
    </row>
    <row r="56" spans="1:15">
      <c r="A56" s="30">
        <v>40</v>
      </c>
      <c r="B56" s="44">
        <v>100</v>
      </c>
      <c r="C56" s="56">
        <f t="shared" si="12"/>
        <v>2035.4299065136465</v>
      </c>
      <c r="D56" s="56">
        <f t="shared" si="13"/>
        <v>1031.5865131551595</v>
      </c>
      <c r="E56" s="57">
        <f t="shared" si="0"/>
        <v>472.25688020332746</v>
      </c>
      <c r="F56" s="35">
        <f t="shared" si="3"/>
        <v>2246.2332813095763</v>
      </c>
      <c r="G56" s="35">
        <f t="shared" si="4"/>
        <v>551.48049343535467</v>
      </c>
      <c r="H56" s="46">
        <f t="shared" si="5"/>
        <v>1643.272294438867</v>
      </c>
      <c r="I56" s="1">
        <v>90</v>
      </c>
      <c r="J56" s="56">
        <f t="shared" si="6"/>
        <v>1246.3133043068069</v>
      </c>
      <c r="K56" s="56">
        <f t="shared" si="7"/>
        <v>747.65186696087335</v>
      </c>
      <c r="L56" s="57">
        <f t="shared" si="8"/>
        <v>251.00957038506021</v>
      </c>
      <c r="M56" s="35">
        <f t="shared" si="9"/>
        <v>1339.4431218384402</v>
      </c>
      <c r="N56" s="35">
        <f t="shared" si="10"/>
        <v>446.66354582798982</v>
      </c>
      <c r="O56" s="31">
        <f t="shared" si="11"/>
        <v>946.11603018246058</v>
      </c>
    </row>
    <row r="57" spans="1:15">
      <c r="A57" s="30">
        <v>41</v>
      </c>
      <c r="B57" s="44">
        <v>100</v>
      </c>
      <c r="C57" s="56">
        <f t="shared" si="12"/>
        <v>2055.6195583131121</v>
      </c>
      <c r="D57" s="56">
        <f t="shared" si="13"/>
        <v>1033.418077044033</v>
      </c>
      <c r="E57" s="57">
        <f t="shared" si="0"/>
        <v>488.78340422504607</v>
      </c>
      <c r="F57" s="35">
        <f t="shared" si="3"/>
        <v>2272.5929951211492</v>
      </c>
      <c r="G57" s="35">
        <f t="shared" si="4"/>
        <v>551.51403969814487</v>
      </c>
      <c r="H57" s="46">
        <f t="shared" si="5"/>
        <v>1669.5649157248595</v>
      </c>
      <c r="I57" s="1">
        <v>92</v>
      </c>
      <c r="J57" s="56">
        <f t="shared" si="6"/>
        <v>1289.4446606530157</v>
      </c>
      <c r="K57" s="56">
        <f t="shared" si="7"/>
        <v>768.50338489064131</v>
      </c>
      <c r="L57" s="57">
        <f t="shared" si="8"/>
        <v>252.43789087173309</v>
      </c>
      <c r="M57" s="35">
        <f t="shared" si="9"/>
        <v>1387.5309531220205</v>
      </c>
      <c r="N57" s="35">
        <f t="shared" si="10"/>
        <v>457.69718124823174</v>
      </c>
      <c r="O57" s="31">
        <f t="shared" si="11"/>
        <v>972.13659062555701</v>
      </c>
    </row>
    <row r="58" spans="1:15">
      <c r="A58" s="30">
        <v>42</v>
      </c>
      <c r="B58" s="44">
        <v>100</v>
      </c>
      <c r="C58" s="56">
        <f t="shared" si="12"/>
        <v>2075.0175625422012</v>
      </c>
      <c r="D58" s="56">
        <f t="shared" si="13"/>
        <v>1035.0753445842092</v>
      </c>
      <c r="E58" s="57">
        <f t="shared" si="0"/>
        <v>504.86687337378271</v>
      </c>
      <c r="F58" s="35">
        <f t="shared" si="3"/>
        <v>2298.0885347238004</v>
      </c>
      <c r="G58" s="35">
        <f t="shared" si="4"/>
        <v>551.54150505514212</v>
      </c>
      <c r="H58" s="46">
        <f t="shared" si="5"/>
        <v>1695.0055246135162</v>
      </c>
      <c r="I58" s="1">
        <v>94</v>
      </c>
      <c r="J58" s="56">
        <f t="shared" si="6"/>
        <v>1332.8848123267687</v>
      </c>
      <c r="K58" s="56">
        <f t="shared" si="7"/>
        <v>789.37061853634316</v>
      </c>
      <c r="L58" s="57">
        <f t="shared" si="8"/>
        <v>254.14357525408241</v>
      </c>
      <c r="M58" s="35">
        <f t="shared" si="9"/>
        <v>1436.0422777767617</v>
      </c>
      <c r="N58" s="35">
        <f t="shared" si="10"/>
        <v>468.73075788503434</v>
      </c>
      <c r="O58" s="31">
        <f t="shared" si="11"/>
        <v>998.58076200669302</v>
      </c>
    </row>
    <row r="59" spans="1:15">
      <c r="A59" s="30">
        <v>43</v>
      </c>
      <c r="B59" s="44">
        <v>100</v>
      </c>
      <c r="C59" s="56">
        <f t="shared" si="12"/>
        <v>2093.654960146142</v>
      </c>
      <c r="D59" s="56">
        <f t="shared" si="13"/>
        <v>1036.5749022662571</v>
      </c>
      <c r="E59" s="57">
        <f t="shared" si="0"/>
        <v>520.50515561362772</v>
      </c>
      <c r="F59" s="35">
        <f t="shared" si="3"/>
        <v>2322.748231117961</v>
      </c>
      <c r="G59" s="35">
        <f t="shared" si="4"/>
        <v>551.5639917875601</v>
      </c>
      <c r="H59" s="46">
        <f t="shared" si="5"/>
        <v>1719.6202475428408</v>
      </c>
      <c r="I59" s="1">
        <v>96</v>
      </c>
      <c r="J59" s="56">
        <f t="shared" si="6"/>
        <v>1376.6216512900858</v>
      </c>
      <c r="K59" s="56">
        <f t="shared" si="7"/>
        <v>810.25207234987306</v>
      </c>
      <c r="L59" s="57">
        <f t="shared" si="8"/>
        <v>256.11750659033964</v>
      </c>
      <c r="M59" s="35">
        <f t="shared" si="9"/>
        <v>1484.963212038537</v>
      </c>
      <c r="N59" s="35">
        <f t="shared" si="10"/>
        <v>479.76428639402735</v>
      </c>
      <c r="O59" s="31">
        <f t="shared" si="11"/>
        <v>1025.4346392504822</v>
      </c>
    </row>
    <row r="60" spans="1:15">
      <c r="A60" s="30">
        <v>44</v>
      </c>
      <c r="B60" s="44">
        <v>100</v>
      </c>
      <c r="C60" s="56">
        <f t="shared" si="12"/>
        <v>2111.561574937291</v>
      </c>
      <c r="D60" s="56">
        <f t="shared" si="13"/>
        <v>1037.9317581674773</v>
      </c>
      <c r="E60" s="57">
        <f t="shared" si="0"/>
        <v>535.69805860233646</v>
      </c>
      <c r="F60" s="35">
        <f t="shared" si="3"/>
        <v>2346.5994865033913</v>
      </c>
      <c r="G60" s="35">
        <f t="shared" si="4"/>
        <v>551.58240236692689</v>
      </c>
      <c r="H60" s="46">
        <f t="shared" si="5"/>
        <v>1743.4346817695375</v>
      </c>
      <c r="I60" s="1">
        <v>98</v>
      </c>
      <c r="J60" s="56">
        <f t="shared" si="6"/>
        <v>1420.6435442679465</v>
      </c>
      <c r="K60" s="56">
        <f t="shared" si="7"/>
        <v>831.14639310334462</v>
      </c>
      <c r="L60" s="57">
        <f t="shared" si="8"/>
        <v>258.35075806125724</v>
      </c>
      <c r="M60" s="35">
        <f t="shared" si="9"/>
        <v>1534.2803273071479</v>
      </c>
      <c r="N60" s="35">
        <f t="shared" si="10"/>
        <v>490.79777549930259</v>
      </c>
      <c r="O60" s="31">
        <f t="shared" si="11"/>
        <v>1052.6847763085427</v>
      </c>
    </row>
    <row r="61" spans="1:15">
      <c r="A61" s="30">
        <v>45</v>
      </c>
      <c r="B61" s="44">
        <v>100</v>
      </c>
      <c r="C61" s="56">
        <f t="shared" si="12"/>
        <v>2128.7660613195958</v>
      </c>
      <c r="D61" s="56">
        <f t="shared" si="13"/>
        <v>1039.1594921577839</v>
      </c>
      <c r="E61" s="57">
        <f t="shared" si="0"/>
        <v>550.44707700402796</v>
      </c>
      <c r="F61" s="35">
        <f t="shared" si="3"/>
        <v>2369.6688047288876</v>
      </c>
      <c r="G61" s="35">
        <f t="shared" si="4"/>
        <v>551.59747567443651</v>
      </c>
      <c r="H61" s="46">
        <f t="shared" si="5"/>
        <v>1766.4738533800146</v>
      </c>
      <c r="I61" s="1">
        <v>100</v>
      </c>
      <c r="J61" s="56">
        <f t="shared" si="6"/>
        <v>1464.9393141325688</v>
      </c>
      <c r="K61" s="56">
        <f t="shared" si="7"/>
        <v>852.05235634553094</v>
      </c>
      <c r="L61" s="57">
        <f t="shared" si="8"/>
        <v>260.83460144150695</v>
      </c>
      <c r="M61" s="35">
        <f t="shared" si="9"/>
        <v>1583.9806352242754</v>
      </c>
      <c r="N61" s="35">
        <f t="shared" si="10"/>
        <v>501.83123234354224</v>
      </c>
      <c r="O61" s="31">
        <f t="shared" si="11"/>
        <v>1080.3181705371908</v>
      </c>
    </row>
    <row r="62" spans="1:15">
      <c r="A62" s="30">
        <v>46</v>
      </c>
      <c r="B62" s="44">
        <v>100</v>
      </c>
      <c r="C62" s="56">
        <f t="shared" si="12"/>
        <v>2145.2959501417545</v>
      </c>
      <c r="D62" s="56">
        <f t="shared" si="13"/>
        <v>1040.2703918116081</v>
      </c>
      <c r="E62" s="57">
        <f t="shared" si="0"/>
        <v>564.75516651853832</v>
      </c>
      <c r="F62" s="35">
        <f t="shared" si="3"/>
        <v>2391.9818207437306</v>
      </c>
      <c r="G62" s="35">
        <f t="shared" si="4"/>
        <v>551.60981665484519</v>
      </c>
      <c r="H62" s="46">
        <f t="shared" si="5"/>
        <v>1788.7621874340402</v>
      </c>
      <c r="I62" s="1">
        <v>102</v>
      </c>
      <c r="J62" s="56">
        <f t="shared" si="6"/>
        <v>1509.4982220176198</v>
      </c>
      <c r="K62" s="56">
        <f t="shared" si="7"/>
        <v>872.96885414714552</v>
      </c>
      <c r="L62" s="57">
        <f t="shared" si="8"/>
        <v>263.56051372332877</v>
      </c>
      <c r="M62" s="35">
        <f t="shared" si="9"/>
        <v>1634.0515732406343</v>
      </c>
      <c r="N62" s="35">
        <f t="shared" si="10"/>
        <v>512.86466277468003</v>
      </c>
      <c r="O62" s="31">
        <f t="shared" si="11"/>
        <v>1108.3222476912742</v>
      </c>
    </row>
    <row r="63" spans="1:15">
      <c r="A63" s="30">
        <v>47</v>
      </c>
      <c r="B63" s="44">
        <v>100</v>
      </c>
      <c r="C63" s="56">
        <f t="shared" si="12"/>
        <v>2161.1776927524465</v>
      </c>
      <c r="D63" s="56">
        <f t="shared" si="13"/>
        <v>1041.2755753860715</v>
      </c>
      <c r="E63" s="57">
        <f t="shared" si="0"/>
        <v>578.6265419803035</v>
      </c>
      <c r="F63" s="35">
        <f t="shared" si="3"/>
        <v>2413.5633290835995</v>
      </c>
      <c r="G63" s="35">
        <f t="shared" si="4"/>
        <v>551.61992059502882</v>
      </c>
      <c r="H63" s="46">
        <f t="shared" si="5"/>
        <v>1810.3234878935418</v>
      </c>
      <c r="I63" s="1">
        <v>104</v>
      </c>
      <c r="J63" s="56">
        <f t="shared" si="6"/>
        <v>1554.3099501337379</v>
      </c>
      <c r="K63" s="56">
        <f t="shared" si="7"/>
        <v>893.89488401231324</v>
      </c>
      <c r="L63" s="57">
        <f t="shared" si="8"/>
        <v>266.52018210911137</v>
      </c>
      <c r="M63" s="35">
        <f t="shared" si="9"/>
        <v>1684.4809906562932</v>
      </c>
      <c r="N63" s="35">
        <f t="shared" si="10"/>
        <v>523.89807158059898</v>
      </c>
      <c r="O63" s="31">
        <f t="shared" si="11"/>
        <v>1136.6848474950953</v>
      </c>
    </row>
    <row r="64" spans="1:15">
      <c r="A64" s="30">
        <v>48</v>
      </c>
      <c r="B64" s="44">
        <v>100</v>
      </c>
      <c r="C64" s="56">
        <f t="shared" si="12"/>
        <v>2176.4367033281351</v>
      </c>
      <c r="D64" s="56">
        <f t="shared" si="13"/>
        <v>1042.1851030962412</v>
      </c>
      <c r="E64" s="57">
        <f t="shared" si="0"/>
        <v>592.06649713565275</v>
      </c>
      <c r="F64" s="35">
        <f t="shared" si="3"/>
        <v>2434.4373114226073</v>
      </c>
      <c r="G64" s="35">
        <f t="shared" si="4"/>
        <v>551.62819300158446</v>
      </c>
      <c r="H64" s="46">
        <f t="shared" si="5"/>
        <v>1831.1809254194384</v>
      </c>
      <c r="I64" s="1">
        <v>106</v>
      </c>
      <c r="J64" s="56">
        <f t="shared" si="6"/>
        <v>1599.3645852578693</v>
      </c>
      <c r="K64" s="56">
        <f t="shared" si="7"/>
        <v>914.829538845255</v>
      </c>
      <c r="L64" s="57">
        <f t="shared" si="8"/>
        <v>269.70550756735929</v>
      </c>
      <c r="M64" s="35">
        <f t="shared" si="9"/>
        <v>1735.2571351186461</v>
      </c>
      <c r="N64" s="35">
        <f t="shared" si="10"/>
        <v>534.93146268128623</v>
      </c>
      <c r="O64" s="31">
        <f t="shared" si="11"/>
        <v>1165.3942097560737</v>
      </c>
    </row>
    <row r="65" spans="1:15">
      <c r="A65" s="30">
        <v>49</v>
      </c>
      <c r="B65" s="44">
        <v>100</v>
      </c>
      <c r="C65" s="56">
        <f t="shared" si="12"/>
        <v>2191.09739954117</v>
      </c>
      <c r="D65" s="56">
        <f t="shared" si="13"/>
        <v>1043.0080778011431</v>
      </c>
      <c r="E65" s="57">
        <f t="shared" si="0"/>
        <v>605.08124393888374</v>
      </c>
      <c r="F65" s="35">
        <f t="shared" si="3"/>
        <v>2454.6269632220728</v>
      </c>
      <c r="G65" s="35">
        <f t="shared" si="4"/>
        <v>551.63496587523355</v>
      </c>
      <c r="H65" s="46">
        <f t="shared" si="5"/>
        <v>1851.3570314716058</v>
      </c>
      <c r="I65" s="1">
        <v>108</v>
      </c>
      <c r="J65" s="56">
        <f t="shared" si="6"/>
        <v>1644.6526028699961</v>
      </c>
      <c r="K65" s="56">
        <f t="shared" si="7"/>
        <v>935.77199787176812</v>
      </c>
      <c r="L65" s="57">
        <f t="shared" si="8"/>
        <v>273.10860712646013</v>
      </c>
      <c r="M65" s="35">
        <f t="shared" si="9"/>
        <v>1786.3686395630341</v>
      </c>
      <c r="N65" s="35">
        <f t="shared" si="10"/>
        <v>545.96483928615578</v>
      </c>
      <c r="O65" s="31">
        <f t="shared" si="11"/>
        <v>1194.4389609907223</v>
      </c>
    </row>
    <row r="66" spans="1:15">
      <c r="A66" s="30">
        <v>50</v>
      </c>
      <c r="B66" s="44">
        <v>100</v>
      </c>
      <c r="C66" s="56">
        <f t="shared" si="12"/>
        <v>2205.1832416332745</v>
      </c>
      <c r="D66" s="56">
        <f t="shared" si="13"/>
        <v>1043.7527361082357</v>
      </c>
      <c r="E66" s="57">
        <f t="shared" si="0"/>
        <v>617.67776941680313</v>
      </c>
      <c r="F66" s="35">
        <f t="shared" si="3"/>
        <v>2474.1547195056414</v>
      </c>
      <c r="G66" s="35">
        <f t="shared" si="4"/>
        <v>551.64051103517681</v>
      </c>
      <c r="H66" s="46">
        <f t="shared" si="5"/>
        <v>1870.8736974352878</v>
      </c>
      <c r="I66" s="1">
        <v>110</v>
      </c>
      <c r="J66" s="56">
        <f t="shared" si="6"/>
        <v>1690.1648519118721</v>
      </c>
      <c r="K66" s="56">
        <f t="shared" si="7"/>
        <v>956.72151842464211</v>
      </c>
      <c r="L66" s="57">
        <f t="shared" si="8"/>
        <v>276.72181506258789</v>
      </c>
      <c r="M66" s="35">
        <f t="shared" si="9"/>
        <v>1837.8045095815037</v>
      </c>
      <c r="N66" s="35">
        <f t="shared" si="10"/>
        <v>556.99820402285366</v>
      </c>
      <c r="O66" s="31">
        <f t="shared" si="11"/>
        <v>1223.8081015357964</v>
      </c>
    </row>
    <row r="67" spans="1:15">
      <c r="A67" s="30">
        <v>51</v>
      </c>
      <c r="B67" s="44">
        <v>100</v>
      </c>
      <c r="C67" s="56">
        <f t="shared" si="12"/>
        <v>2218.7167699569359</v>
      </c>
      <c r="D67" s="56">
        <f t="shared" si="13"/>
        <v>1044.4265308081442</v>
      </c>
      <c r="E67" s="57">
        <f t="shared" si="0"/>
        <v>629.86370834064746</v>
      </c>
      <c r="F67" s="35">
        <f t="shared" si="3"/>
        <v>2493.0422797893975</v>
      </c>
      <c r="G67" s="35">
        <f t="shared" si="4"/>
        <v>551.64505102815303</v>
      </c>
      <c r="H67" s="46">
        <f t="shared" si="5"/>
        <v>1889.7521777330915</v>
      </c>
      <c r="I67" s="1">
        <v>112</v>
      </c>
      <c r="J67" s="56">
        <f t="shared" si="6"/>
        <v>1735.8925401433769</v>
      </c>
      <c r="K67" s="56">
        <f t="shared" si="7"/>
        <v>977.67742851079583</v>
      </c>
      <c r="L67" s="57">
        <f t="shared" si="8"/>
        <v>280.53768312178545</v>
      </c>
      <c r="M67" s="35">
        <f t="shared" si="9"/>
        <v>1889.5541112056671</v>
      </c>
      <c r="N67" s="35">
        <f t="shared" si="10"/>
        <v>568.03155904271432</v>
      </c>
      <c r="O67" s="31">
        <f t="shared" si="11"/>
        <v>1253.4909931202385</v>
      </c>
    </row>
    <row r="68" spans="1:15">
      <c r="A68" s="30">
        <v>52</v>
      </c>
      <c r="B68" s="44">
        <v>100</v>
      </c>
      <c r="C68" s="56">
        <f t="shared" si="12"/>
        <v>2231.7196410447787</v>
      </c>
      <c r="D68" s="56">
        <f t="shared" si="13"/>
        <v>1045.0362054646957</v>
      </c>
      <c r="E68" s="57">
        <f t="shared" si="0"/>
        <v>641.64723011538717</v>
      </c>
      <c r="F68" s="35">
        <f t="shared" si="3"/>
        <v>2511.3106321946711</v>
      </c>
      <c r="G68" s="35">
        <f t="shared" si="4"/>
        <v>551.64876806002144</v>
      </c>
      <c r="H68" s="46">
        <f t="shared" si="5"/>
        <v>1908.0130960746283</v>
      </c>
      <c r="I68" s="1">
        <v>114</v>
      </c>
      <c r="J68" s="56">
        <f t="shared" si="6"/>
        <v>1781.8272200730567</v>
      </c>
      <c r="K68" s="56">
        <f t="shared" si="7"/>
        <v>998.63912008574493</v>
      </c>
      <c r="L68" s="57">
        <f t="shared" si="8"/>
        <v>284.54897990156678</v>
      </c>
      <c r="M68" s="35">
        <f t="shared" si="9"/>
        <v>1941.6071590900879</v>
      </c>
      <c r="N68" s="35">
        <f t="shared" si="10"/>
        <v>579.06490610710159</v>
      </c>
      <c r="O68" s="31">
        <f t="shared" si="11"/>
        <v>1283.4773468758847</v>
      </c>
    </row>
    <row r="69" spans="1:15">
      <c r="A69" s="30">
        <v>53</v>
      </c>
      <c r="B69" s="44">
        <v>100</v>
      </c>
      <c r="C69" s="56">
        <f t="shared" si="12"/>
        <v>2244.2126622646369</v>
      </c>
      <c r="D69" s="56">
        <f t="shared" si="13"/>
        <v>1045.5878619067716</v>
      </c>
      <c r="E69" s="57">
        <f t="shared" si="0"/>
        <v>653.03693845109365</v>
      </c>
      <c r="F69" s="35">
        <f t="shared" si="3"/>
        <v>2528.9800767703309</v>
      </c>
      <c r="G69" s="35">
        <f t="shared" si="4"/>
        <v>551.65181130832229</v>
      </c>
      <c r="H69" s="46">
        <f t="shared" si="5"/>
        <v>1925.6764541536863</v>
      </c>
      <c r="I69" s="1">
        <v>116</v>
      </c>
      <c r="J69" s="56">
        <f t="shared" si="6"/>
        <v>1827.9607754403353</v>
      </c>
      <c r="K69" s="56">
        <f t="shared" si="7"/>
        <v>1019.606042968088</v>
      </c>
      <c r="L69" s="57">
        <f t="shared" si="8"/>
        <v>288.74868950415907</v>
      </c>
      <c r="M69" s="35">
        <f t="shared" si="9"/>
        <v>1993.9537050830604</v>
      </c>
      <c r="N69" s="35">
        <f t="shared" si="10"/>
        <v>590.09824665809811</v>
      </c>
      <c r="O69" s="31">
        <f t="shared" si="11"/>
        <v>1313.7572117668642</v>
      </c>
    </row>
    <row r="70" spans="1:15">
      <c r="A70" s="30">
        <v>54</v>
      </c>
      <c r="B70" s="44">
        <v>100</v>
      </c>
      <c r="C70" s="56">
        <f t="shared" si="12"/>
        <v>2256.2158251157825</v>
      </c>
      <c r="D70" s="56">
        <f t="shared" si="13"/>
        <v>1046.0870212974628</v>
      </c>
      <c r="E70" s="57">
        <f t="shared" si="0"/>
        <v>664.04178252085694</v>
      </c>
      <c r="F70" s="35">
        <f t="shared" si="3"/>
        <v>2546.0702480504833</v>
      </c>
      <c r="G70" s="35">
        <f t="shared" si="4"/>
        <v>551.65430290929544</v>
      </c>
      <c r="H70" s="46">
        <f t="shared" si="5"/>
        <v>1942.7616422318924</v>
      </c>
      <c r="I70" s="1">
        <v>118</v>
      </c>
      <c r="J70" s="56">
        <f t="shared" si="6"/>
        <v>1874.2854082277654</v>
      </c>
      <c r="K70" s="56">
        <f t="shared" si="7"/>
        <v>1040.5776993331065</v>
      </c>
      <c r="L70" s="57">
        <f t="shared" si="8"/>
        <v>293.13000956155247</v>
      </c>
      <c r="M70" s="35">
        <f t="shared" si="9"/>
        <v>2046.5841271720853</v>
      </c>
      <c r="N70" s="35">
        <f t="shared" si="10"/>
        <v>601.13158187638135</v>
      </c>
      <c r="O70" s="31">
        <f t="shared" si="11"/>
        <v>1344.3209634193229</v>
      </c>
    </row>
    <row r="71" spans="1:15">
      <c r="A71" s="30">
        <v>55</v>
      </c>
      <c r="B71" s="44">
        <v>100</v>
      </c>
      <c r="C71" s="56">
        <f t="shared" si="12"/>
        <v>2267.7483372195888</v>
      </c>
      <c r="D71" s="56">
        <f t="shared" si="13"/>
        <v>1046.5386793917241</v>
      </c>
      <c r="E71" s="57">
        <f t="shared" si="0"/>
        <v>674.67097843614056</v>
      </c>
      <c r="F71" s="35">
        <f t="shared" si="3"/>
        <v>2562.600136872642</v>
      </c>
      <c r="G71" s="35">
        <f t="shared" si="4"/>
        <v>551.65634285963654</v>
      </c>
      <c r="H71" s="46">
        <f t="shared" si="5"/>
        <v>1959.2874511533689</v>
      </c>
      <c r="I71" s="1">
        <v>120</v>
      </c>
      <c r="J71" s="56">
        <f t="shared" si="6"/>
        <v>1920.7936261825378</v>
      </c>
      <c r="K71" s="56">
        <f t="shared" si="7"/>
        <v>1061.5536387303671</v>
      </c>
      <c r="L71" s="57">
        <f t="shared" si="8"/>
        <v>297.68634872180382</v>
      </c>
      <c r="M71" s="35">
        <f t="shared" si="9"/>
        <v>2099.4891187917538</v>
      </c>
      <c r="N71" s="35">
        <f t="shared" si="10"/>
        <v>612.16491272860821</v>
      </c>
      <c r="O71" s="31">
        <f t="shared" si="11"/>
        <v>1375.1592933345373</v>
      </c>
    </row>
    <row r="72" spans="1:15">
      <c r="A72" s="30">
        <v>56</v>
      </c>
      <c r="B72" s="44">
        <v>100</v>
      </c>
      <c r="C72" s="56">
        <f t="shared" si="12"/>
        <v>2278.8286530558221</v>
      </c>
      <c r="D72" s="56">
        <f t="shared" si="13"/>
        <v>1046.9473565355706</v>
      </c>
      <c r="E72" s="57">
        <f t="shared" si="0"/>
        <v>684.93393998468082</v>
      </c>
      <c r="F72" s="35">
        <f t="shared" si="3"/>
        <v>2578.5881114806116</v>
      </c>
      <c r="G72" s="35">
        <f t="shared" si="4"/>
        <v>551.65801302971556</v>
      </c>
      <c r="H72" s="46">
        <f t="shared" si="5"/>
        <v>1975.2720854211805</v>
      </c>
      <c r="I72" s="1">
        <v>122</v>
      </c>
      <c r="J72" s="56">
        <f t="shared" si="6"/>
        <v>1967.4782308272775</v>
      </c>
      <c r="K72" s="56">
        <f t="shared" si="7"/>
        <v>1082.5334535754632</v>
      </c>
      <c r="L72" s="57">
        <f t="shared" si="8"/>
        <v>302.411323676351</v>
      </c>
      <c r="M72" s="35">
        <f t="shared" si="9"/>
        <v>2152.6596784821631</v>
      </c>
      <c r="N72" s="35">
        <f t="shared" si="10"/>
        <v>623.19824000621043</v>
      </c>
      <c r="O72" s="31">
        <f t="shared" si="11"/>
        <v>1406.2631984697423</v>
      </c>
    </row>
    <row r="73" spans="1:15">
      <c r="A73" s="30">
        <v>57</v>
      </c>
      <c r="B73" s="44">
        <v>100</v>
      </c>
      <c r="C73" s="56">
        <f t="shared" si="12"/>
        <v>2289.4745034937473</v>
      </c>
      <c r="D73" s="56">
        <f t="shared" si="13"/>
        <v>1047.317142907219</v>
      </c>
      <c r="E73" s="57">
        <f t="shared" si="0"/>
        <v>694.84021767930926</v>
      </c>
      <c r="F73" s="35">
        <f t="shared" si="3"/>
        <v>2594.0519379355369</v>
      </c>
      <c r="G73" s="35">
        <f t="shared" si="4"/>
        <v>551.65938044932216</v>
      </c>
      <c r="H73" s="46">
        <f t="shared" si="5"/>
        <v>1990.7331770368926</v>
      </c>
      <c r="I73" s="1">
        <v>124</v>
      </c>
      <c r="J73" s="56">
        <f t="shared" si="6"/>
        <v>2014.3323059409449</v>
      </c>
      <c r="K73" s="56">
        <f t="shared" si="7"/>
        <v>1103.5167750707724</v>
      </c>
      <c r="L73" s="57">
        <f t="shared" si="8"/>
        <v>307.29875579940017</v>
      </c>
      <c r="M73" s="35">
        <f t="shared" si="9"/>
        <v>2206.0870998863666</v>
      </c>
      <c r="N73" s="35">
        <f t="shared" si="10"/>
        <v>634.23156435715759</v>
      </c>
      <c r="O73" s="31">
        <f t="shared" si="11"/>
        <v>1437.6239711720514</v>
      </c>
    </row>
    <row r="74" spans="1:15">
      <c r="A74" s="30">
        <v>58</v>
      </c>
      <c r="B74" s="44">
        <v>100</v>
      </c>
      <c r="C74" s="56">
        <f t="shared" si="12"/>
        <v>2299.7029241653008</v>
      </c>
      <c r="D74" s="56">
        <f t="shared" si="13"/>
        <v>1047.651739452966</v>
      </c>
      <c r="E74" s="57">
        <f t="shared" si="0"/>
        <v>704.3994452593688</v>
      </c>
      <c r="F74" s="35">
        <f t="shared" si="3"/>
        <v>2609.0087998578006</v>
      </c>
      <c r="G74" s="35">
        <f t="shared" si="4"/>
        <v>551.66049999780648</v>
      </c>
      <c r="H74" s="46">
        <f t="shared" si="5"/>
        <v>2005.6877998621876</v>
      </c>
      <c r="I74" s="1">
        <v>126</v>
      </c>
      <c r="J74" s="56">
        <f t="shared" si="6"/>
        <v>2061.3492064914062</v>
      </c>
      <c r="K74" s="56">
        <f t="shared" si="7"/>
        <v>1124.5032695144064</v>
      </c>
      <c r="L74" s="57">
        <f t="shared" si="8"/>
        <v>312.34266746259345</v>
      </c>
      <c r="M74" s="35">
        <f t="shared" si="9"/>
        <v>2259.7629620757489</v>
      </c>
      <c r="N74" s="35">
        <f t="shared" si="10"/>
        <v>645.26488631196219</v>
      </c>
      <c r="O74" s="31">
        <f t="shared" si="11"/>
        <v>1469.2331894518245</v>
      </c>
    </row>
    <row r="75" spans="1:15">
      <c r="A75" s="30">
        <v>59</v>
      </c>
      <c r="B75" s="44">
        <v>100</v>
      </c>
      <c r="C75" s="56">
        <f t="shared" si="12"/>
        <v>2309.5302827257369</v>
      </c>
      <c r="D75" s="56">
        <f t="shared" si="13"/>
        <v>1047.9544949275037</v>
      </c>
      <c r="E75" s="57">
        <f t="shared" si="0"/>
        <v>713.62129287072958</v>
      </c>
      <c r="F75" s="35">
        <f t="shared" si="3"/>
        <v>2623.4753175217002</v>
      </c>
      <c r="G75" s="35">
        <f t="shared" si="4"/>
        <v>551.66141660658013</v>
      </c>
      <c r="H75" s="46">
        <f t="shared" si="5"/>
        <v>2020.1524843085399</v>
      </c>
      <c r="I75" s="1">
        <v>128</v>
      </c>
      <c r="J75" s="56">
        <f t="shared" si="6"/>
        <v>2108.5225480019644</v>
      </c>
      <c r="K75" s="56">
        <f t="shared" si="7"/>
        <v>1145.4926349604102</v>
      </c>
      <c r="L75" s="57">
        <f t="shared" si="8"/>
        <v>317.537278081144</v>
      </c>
      <c r="M75" s="35">
        <f t="shared" si="9"/>
        <v>2313.679120192573</v>
      </c>
      <c r="N75" s="35">
        <f t="shared" si="10"/>
        <v>656.29820630497113</v>
      </c>
      <c r="O75" s="31">
        <f t="shared" si="11"/>
        <v>1501.0827075826307</v>
      </c>
    </row>
    <row r="76" spans="1:15">
      <c r="A76" s="30">
        <v>60</v>
      </c>
      <c r="B76" s="44">
        <v>100</v>
      </c>
      <c r="C76" s="56">
        <f t="shared" si="12"/>
        <v>2318.9723050453672</v>
      </c>
      <c r="D76" s="56">
        <f t="shared" si="13"/>
        <v>1048.2284394093804</v>
      </c>
      <c r="E76" s="57">
        <f t="shared" si="0"/>
        <v>722.51542622660645</v>
      </c>
      <c r="F76" s="35">
        <f t="shared" si="3"/>
        <v>2637.467566324131</v>
      </c>
      <c r="G76" s="35">
        <f t="shared" si="4"/>
        <v>551.66216706237162</v>
      </c>
      <c r="H76" s="46">
        <f t="shared" si="5"/>
        <v>2034.1432321993877</v>
      </c>
      <c r="I76" s="1">
        <v>130</v>
      </c>
      <c r="J76" s="56">
        <f t="shared" si="6"/>
        <v>2155.8461963348345</v>
      </c>
      <c r="K76" s="56">
        <f t="shared" si="7"/>
        <v>1166.4845981967856</v>
      </c>
      <c r="L76" s="57">
        <f t="shared" si="8"/>
        <v>322.87699994126342</v>
      </c>
      <c r="M76" s="35">
        <f t="shared" si="9"/>
        <v>2367.8276963992989</v>
      </c>
      <c r="N76" s="35">
        <f t="shared" si="10"/>
        <v>667.33152469179765</v>
      </c>
      <c r="O76" s="31">
        <f t="shared" si="11"/>
        <v>1533.1646470157036</v>
      </c>
    </row>
    <row r="77" spans="1:15">
      <c r="A77" s="30">
        <v>61</v>
      </c>
      <c r="B77" s="44">
        <v>100</v>
      </c>
      <c r="C77" s="56">
        <f t="shared" si="12"/>
        <v>2328.0441003743085</v>
      </c>
      <c r="D77" s="56">
        <f t="shared" si="13"/>
        <v>1048.476314627047</v>
      </c>
      <c r="E77" s="57">
        <f t="shared" si="0"/>
        <v>731.09147112021446</v>
      </c>
      <c r="F77" s="35">
        <f t="shared" si="3"/>
        <v>2651.0010946477923</v>
      </c>
      <c r="G77" s="35">
        <f t="shared" si="4"/>
        <v>551.66278148360698</v>
      </c>
      <c r="H77" s="46">
        <f t="shared" si="5"/>
        <v>2047.6755316805784</v>
      </c>
      <c r="I77" s="1">
        <v>132</v>
      </c>
      <c r="J77" s="56">
        <f t="shared" si="6"/>
        <v>2203.3142578752149</v>
      </c>
      <c r="K77" s="56">
        <f t="shared" si="7"/>
        <v>1187.4789120110931</v>
      </c>
      <c r="L77" s="57">
        <f t="shared" si="8"/>
        <v>328.35643385302865</v>
      </c>
      <c r="M77" s="35">
        <f t="shared" si="9"/>
        <v>2422.2010711246207</v>
      </c>
      <c r="N77" s="35">
        <f t="shared" si="10"/>
        <v>678.36484176359329</v>
      </c>
      <c r="O77" s="31">
        <f t="shared" si="11"/>
        <v>1565.4713875974342</v>
      </c>
    </row>
    <row r="78" spans="1:15">
      <c r="A78" s="30">
        <v>62</v>
      </c>
      <c r="B78" s="44">
        <v>100</v>
      </c>
      <c r="C78" s="56">
        <f t="shared" si="12"/>
        <v>2336.7601855205066</v>
      </c>
      <c r="D78" s="56">
        <f t="shared" si="13"/>
        <v>1048.7006013989956</v>
      </c>
      <c r="E78" s="57">
        <f t="shared" si="0"/>
        <v>739.35898272251552</v>
      </c>
      <c r="F78" s="35">
        <f t="shared" si="3"/>
        <v>2664.0909411387665</v>
      </c>
      <c r="G78" s="35">
        <f t="shared" si="4"/>
        <v>551.66328452916764</v>
      </c>
      <c r="H78" s="46">
        <f t="shared" si="5"/>
        <v>2060.7643720804313</v>
      </c>
      <c r="I78" s="1">
        <v>134</v>
      </c>
      <c r="J78" s="56">
        <f t="shared" si="6"/>
        <v>2250.9210701002448</v>
      </c>
      <c r="K78" s="56">
        <f t="shared" si="7"/>
        <v>1208.4753527162679</v>
      </c>
      <c r="L78" s="57">
        <f t="shared" si="8"/>
        <v>333.97036466770896</v>
      </c>
      <c r="M78" s="35">
        <f t="shared" si="9"/>
        <v>2476.7918745964935</v>
      </c>
      <c r="N78" s="35">
        <f t="shared" si="10"/>
        <v>689.39815775873274</v>
      </c>
      <c r="O78" s="31">
        <f t="shared" si="11"/>
        <v>1597.995559079028</v>
      </c>
    </row>
    <row r="79" spans="1:15">
      <c r="A79" s="30">
        <v>63</v>
      </c>
      <c r="B79" s="44">
        <v>100</v>
      </c>
      <c r="C79" s="56">
        <f t="shared" si="12"/>
        <v>2345.1345080797264</v>
      </c>
      <c r="D79" s="56">
        <f t="shared" si="13"/>
        <v>1048.9035444626252</v>
      </c>
      <c r="E79" s="57">
        <f t="shared" si="0"/>
        <v>747.32741915447605</v>
      </c>
      <c r="F79" s="35">
        <f t="shared" si="3"/>
        <v>2676.751651417675</v>
      </c>
      <c r="G79" s="35">
        <f t="shared" si="4"/>
        <v>551.66369638803837</v>
      </c>
      <c r="H79" s="46">
        <f t="shared" si="5"/>
        <v>2073.4242586415985</v>
      </c>
      <c r="I79" s="1">
        <v>136</v>
      </c>
      <c r="J79" s="56">
        <f t="shared" si="6"/>
        <v>2298.6611925177613</v>
      </c>
      <c r="K79" s="56">
        <f t="shared" si="7"/>
        <v>1229.4737179118833</v>
      </c>
      <c r="L79" s="57">
        <f t="shared" si="8"/>
        <v>339.71375669399458</v>
      </c>
      <c r="M79" s="35">
        <f t="shared" si="9"/>
        <v>2531.5929786527377</v>
      </c>
      <c r="N79" s="35">
        <f t="shared" si="10"/>
        <v>700.4314728723806</v>
      </c>
      <c r="O79" s="31">
        <f t="shared" si="11"/>
        <v>1630.7300329079765</v>
      </c>
    </row>
    <row r="80" spans="1:15">
      <c r="A80" s="30">
        <v>64</v>
      </c>
      <c r="B80" s="44">
        <v>100</v>
      </c>
      <c r="C80" s="56">
        <f t="shared" si="12"/>
        <v>2353.1804687546796</v>
      </c>
      <c r="D80" s="56">
        <f t="shared" si="13"/>
        <v>1049.0871749403282</v>
      </c>
      <c r="E80" s="57">
        <f t="shared" si="0"/>
        <v>755.00611887402329</v>
      </c>
      <c r="F80" s="35">
        <f t="shared" si="3"/>
        <v>2688.9972942429731</v>
      </c>
      <c r="G80" s="35">
        <f t="shared" si="4"/>
        <v>551.66403358956177</v>
      </c>
      <c r="H80" s="46">
        <f t="shared" si="5"/>
        <v>2085.6692270638496</v>
      </c>
      <c r="I80" s="1">
        <v>138</v>
      </c>
      <c r="J80" s="56">
        <f t="shared" si="6"/>
        <v>2346.5293979603503</v>
      </c>
      <c r="K80" s="56">
        <f t="shared" si="7"/>
        <v>1250.4738244584601</v>
      </c>
      <c r="L80" s="57">
        <f t="shared" si="8"/>
        <v>345.58174904343014</v>
      </c>
      <c r="M80" s="35">
        <f t="shared" si="9"/>
        <v>2586.5974888201267</v>
      </c>
      <c r="N80" s="35">
        <f t="shared" si="10"/>
        <v>711.46478726432417</v>
      </c>
      <c r="O80" s="31">
        <f t="shared" si="11"/>
        <v>1663.6679142914784</v>
      </c>
    </row>
    <row r="81" spans="1:15">
      <c r="A81" s="30">
        <v>65</v>
      </c>
      <c r="B81" s="44">
        <v>100</v>
      </c>
      <c r="C81" s="56">
        <f t="shared" si="12"/>
        <v>2360.9109427990097</v>
      </c>
      <c r="D81" s="56">
        <f t="shared" si="13"/>
        <v>1049.2533306676455</v>
      </c>
      <c r="E81" s="57">
        <f t="shared" ref="E81:E144" si="14">$C$6+$C$7*C81-$C$8*D81</f>
        <v>762.40428146371869</v>
      </c>
      <c r="F81" s="35">
        <f t="shared" si="3"/>
        <v>2700.8414771443536</v>
      </c>
      <c r="G81" s="35">
        <f t="shared" si="4"/>
        <v>551.66430966681901</v>
      </c>
      <c r="H81" s="46">
        <f t="shared" si="5"/>
        <v>2097.5128578107156</v>
      </c>
      <c r="I81" s="1">
        <v>140</v>
      </c>
      <c r="J81" s="56">
        <f t="shared" si="6"/>
        <v>2394.5206642207636</v>
      </c>
      <c r="K81" s="56">
        <f t="shared" si="7"/>
        <v>1271.4755066445448</v>
      </c>
      <c r="L81" s="57">
        <f t="shared" si="8"/>
        <v>351.569650931674</v>
      </c>
      <c r="M81" s="35">
        <f t="shared" si="9"/>
        <v>2641.798736653152</v>
      </c>
      <c r="N81" s="35">
        <f t="shared" si="10"/>
        <v>722.49810106538621</v>
      </c>
      <c r="O81" s="31">
        <f t="shared" si="11"/>
        <v>1696.8025345223796</v>
      </c>
    </row>
    <row r="82" spans="1:15">
      <c r="A82" s="30">
        <v>66</v>
      </c>
      <c r="B82" s="44">
        <v>100</v>
      </c>
      <c r="C82" s="56">
        <f t="shared" ref="C82:C113" si="15">(C81*EXP(-1/$C$9)+B82)</f>
        <v>2368.3383006204431</v>
      </c>
      <c r="D82" s="56">
        <f t="shared" ref="D82:D113" si="16">(D81*EXP(-1/$C$10)+B82)</f>
        <v>1049.4036745869432</v>
      </c>
      <c r="E82" s="57">
        <f t="shared" si="14"/>
        <v>769.53095144655663</v>
      </c>
      <c r="F82" s="35">
        <f t="shared" ref="F82:F145" si="17">(F81*EXP(-1/$F$9)+$B82)</f>
        <v>2712.2973615436222</v>
      </c>
      <c r="G82" s="35">
        <f t="shared" ref="G82:G145" si="18">(G81*EXP(-1/$F$10)+$B82)</f>
        <v>551.66453569975965</v>
      </c>
      <c r="H82" s="46">
        <f t="shared" ref="H82:H145" si="19">$F$6+$F$7*F82-$F$8*G82</f>
        <v>2108.9682901441029</v>
      </c>
      <c r="I82" s="1">
        <v>142</v>
      </c>
      <c r="J82" s="56">
        <f t="shared" ref="J82:J145" si="20">(J81*EXP(-1/$J$9)+$I82)</f>
        <v>2442.6301660153158</v>
      </c>
      <c r="K82" s="56">
        <f t="shared" ref="K82:K145" si="21">(K81*EXP(-1/$J$10)+$I82)</f>
        <v>1292.4786145282135</v>
      </c>
      <c r="L82" s="57">
        <f t="shared" ref="L82:L145" si="22">$J$6+$J$7*J82-$J$8*K82</f>
        <v>357.67293695888884</v>
      </c>
      <c r="M82" s="35">
        <f t="shared" ref="M82:M145" si="23">(M81*EXP(-1/$M$9)+$I82)</f>
        <v>2697.1902723239514</v>
      </c>
      <c r="N82" s="35">
        <f t="shared" ref="N82:N145" si="24">(N81*EXP(-1/$M$10)+$I82)</f>
        <v>733.53141438267551</v>
      </c>
      <c r="O82" s="31">
        <f t="shared" ref="O82:O145" si="25">$M$6+$M$7*M82-$M$8*N82</f>
        <v>1730.1274435586004</v>
      </c>
    </row>
    <row r="83" spans="1:15">
      <c r="A83" s="30">
        <v>67</v>
      </c>
      <c r="B83" s="44">
        <v>100</v>
      </c>
      <c r="C83" s="56">
        <f t="shared" si="15"/>
        <v>2375.4744275760818</v>
      </c>
      <c r="D83" s="56">
        <f t="shared" si="16"/>
        <v>1049.5397113906979</v>
      </c>
      <c r="E83" s="57">
        <f t="shared" si="14"/>
        <v>776.39500479468597</v>
      </c>
      <c r="F83" s="35">
        <f t="shared" si="17"/>
        <v>2723.3776773798554</v>
      </c>
      <c r="G83" s="35">
        <f t="shared" si="18"/>
        <v>551.6647207598794</v>
      </c>
      <c r="H83" s="46">
        <f t="shared" si="19"/>
        <v>2120.0482358600966</v>
      </c>
      <c r="I83" s="1">
        <v>144</v>
      </c>
      <c r="J83" s="56">
        <f t="shared" si="20"/>
        <v>2490.8532672624015</v>
      </c>
      <c r="K83" s="56">
        <f t="shared" si="21"/>
        <v>1313.483012436403</v>
      </c>
      <c r="L83" s="57">
        <f t="shared" si="22"/>
        <v>363.88724238959549</v>
      </c>
      <c r="M83" s="35">
        <f t="shared" si="23"/>
        <v>2752.765857455172</v>
      </c>
      <c r="N83" s="35">
        <f t="shared" si="24"/>
        <v>744.56472730388509</v>
      </c>
      <c r="O83" s="31">
        <f t="shared" si="25"/>
        <v>1763.6364028474018</v>
      </c>
    </row>
    <row r="84" spans="1:15">
      <c r="A84" s="30">
        <v>68</v>
      </c>
      <c r="B84" s="44">
        <v>100</v>
      </c>
      <c r="C84" s="56">
        <f t="shared" si="15"/>
        <v>2382.3307429915094</v>
      </c>
      <c r="D84" s="56">
        <f t="shared" si="16"/>
        <v>1049.6628025809653</v>
      </c>
      <c r="E84" s="57">
        <f t="shared" si="14"/>
        <v>783.00513782957887</v>
      </c>
      <c r="F84" s="35">
        <f t="shared" si="17"/>
        <v>2734.0947372550859</v>
      </c>
      <c r="G84" s="35">
        <f t="shared" si="18"/>
        <v>551.66487227429059</v>
      </c>
      <c r="H84" s="46">
        <f t="shared" si="19"/>
        <v>2130.7649927065049</v>
      </c>
      <c r="I84" s="1">
        <v>146</v>
      </c>
      <c r="J84" s="56">
        <f t="shared" si="20"/>
        <v>2539.1855136637746</v>
      </c>
      <c r="K84" s="56">
        <f t="shared" si="21"/>
        <v>1334.4885776070489</v>
      </c>
      <c r="L84" s="57">
        <f t="shared" si="22"/>
        <v>370.20835844967678</v>
      </c>
      <c r="M84" s="35">
        <f t="shared" si="23"/>
        <v>2808.5194581877968</v>
      </c>
      <c r="N84" s="35">
        <f t="shared" si="24"/>
        <v>755.59803990081207</v>
      </c>
      <c r="O84" s="31">
        <f t="shared" si="25"/>
        <v>1797.3233783861726</v>
      </c>
    </row>
    <row r="85" spans="1:15">
      <c r="A85" s="30">
        <v>69</v>
      </c>
      <c r="B85" s="44">
        <v>100</v>
      </c>
      <c r="C85" s="56">
        <f t="shared" si="15"/>
        <v>2388.9182184341498</v>
      </c>
      <c r="D85" s="56">
        <f t="shared" si="16"/>
        <v>1049.7741800957497</v>
      </c>
      <c r="E85" s="57">
        <f t="shared" si="14"/>
        <v>789.36985824265048</v>
      </c>
      <c r="F85" s="35">
        <f t="shared" si="17"/>
        <v>2744.4604501162385</v>
      </c>
      <c r="G85" s="35">
        <f t="shared" si="18"/>
        <v>551.6649963237985</v>
      </c>
      <c r="H85" s="46">
        <f t="shared" si="19"/>
        <v>2141.1304574686415</v>
      </c>
      <c r="I85" s="1">
        <v>148</v>
      </c>
      <c r="J85" s="56">
        <f t="shared" si="20"/>
        <v>2587.6226255767215</v>
      </c>
      <c r="K85" s="56">
        <f t="shared" si="21"/>
        <v>1355.4951989604424</v>
      </c>
      <c r="L85" s="57">
        <f t="shared" si="22"/>
        <v>376.63222765583669</v>
      </c>
      <c r="M85" s="35">
        <f t="shared" si="23"/>
        <v>2864.4452384762367</v>
      </c>
      <c r="N85" s="35">
        <f t="shared" si="24"/>
        <v>766.63135223223878</v>
      </c>
      <c r="O85" s="31">
        <f t="shared" si="25"/>
        <v>1831.1825340117591</v>
      </c>
    </row>
    <row r="86" spans="1:15">
      <c r="A86" s="30">
        <v>70</v>
      </c>
      <c r="B86" s="44">
        <v>100</v>
      </c>
      <c r="C86" s="56">
        <f t="shared" si="15"/>
        <v>2395.2473952701139</v>
      </c>
      <c r="D86" s="56">
        <f t="shared" si="16"/>
        <v>1049.8749586386543</v>
      </c>
      <c r="E86" s="57">
        <f t="shared" si="14"/>
        <v>795.49747799280522</v>
      </c>
      <c r="F86" s="35">
        <f t="shared" si="17"/>
        <v>2754.4863344885189</v>
      </c>
      <c r="G86" s="35">
        <f t="shared" si="18"/>
        <v>551.66509788694566</v>
      </c>
      <c r="H86" s="46">
        <f t="shared" si="19"/>
        <v>2151.1561387146276</v>
      </c>
      <c r="I86" s="1">
        <v>150</v>
      </c>
      <c r="J86" s="56">
        <f t="shared" si="20"/>
        <v>2636.16049116572</v>
      </c>
      <c r="K86" s="56">
        <f t="shared" si="21"/>
        <v>1376.5027759875059</v>
      </c>
      <c r="L86" s="57">
        <f t="shared" si="22"/>
        <v>383.15493919070832</v>
      </c>
      <c r="M86" s="35">
        <f t="shared" si="23"/>
        <v>2920.5375536032352</v>
      </c>
      <c r="N86" s="35">
        <f t="shared" si="24"/>
        <v>777.6646643462924</v>
      </c>
      <c r="O86" s="31">
        <f t="shared" si="25"/>
        <v>1865.2082249106504</v>
      </c>
    </row>
    <row r="87" spans="1:15">
      <c r="A87" s="30">
        <v>71</v>
      </c>
      <c r="B87" s="44">
        <v>100</v>
      </c>
      <c r="C87" s="56">
        <f t="shared" si="15"/>
        <v>2401.3284015326358</v>
      </c>
      <c r="D87" s="56">
        <f t="shared" si="16"/>
        <v>1049.9661468352097</v>
      </c>
      <c r="E87" s="57">
        <f t="shared" si="14"/>
        <v>801.39610786221647</v>
      </c>
      <c r="F87" s="35">
        <f t="shared" si="17"/>
        <v>2764.1835312749595</v>
      </c>
      <c r="G87" s="35">
        <f t="shared" si="18"/>
        <v>551.66518103981753</v>
      </c>
      <c r="H87" s="46">
        <f t="shared" si="19"/>
        <v>2160.8531691953244</v>
      </c>
      <c r="I87" s="1">
        <v>152</v>
      </c>
      <c r="J87" s="56">
        <f t="shared" si="20"/>
        <v>2684.795159822625</v>
      </c>
      <c r="K87" s="56">
        <f t="shared" si="21"/>
        <v>1397.5112177438655</v>
      </c>
      <c r="L87" s="57">
        <f t="shared" si="22"/>
        <v>389.77272433489406</v>
      </c>
      <c r="M87" s="35">
        <f t="shared" si="23"/>
        <v>2976.7909439073783</v>
      </c>
      <c r="N87" s="35">
        <f t="shared" si="24"/>
        <v>788.69797628237598</v>
      </c>
      <c r="O87" s="31">
        <f t="shared" si="25"/>
        <v>1899.3949913426263</v>
      </c>
    </row>
    <row r="88" spans="1:15">
      <c r="A88" s="30">
        <v>72</v>
      </c>
      <c r="B88" s="44">
        <v>100</v>
      </c>
      <c r="C88" s="56">
        <f t="shared" si="15"/>
        <v>2407.1709681290858</v>
      </c>
      <c r="D88" s="56">
        <f t="shared" si="16"/>
        <v>1050.0486573275361</v>
      </c>
      <c r="E88" s="57">
        <f t="shared" si="14"/>
        <v>807.07365347401355</v>
      </c>
      <c r="F88" s="35">
        <f t="shared" si="17"/>
        <v>2773.562816136347</v>
      </c>
      <c r="G88" s="35">
        <f t="shared" si="18"/>
        <v>551.66524911963097</v>
      </c>
      <c r="H88" s="46">
        <f t="shared" si="19"/>
        <v>2170.2323178970851</v>
      </c>
      <c r="I88" s="1">
        <v>154</v>
      </c>
      <c r="J88" s="56">
        <f t="shared" si="20"/>
        <v>2733.5228358448517</v>
      </c>
      <c r="K88" s="56">
        <f t="shared" si="21"/>
        <v>1418.5204419396489</v>
      </c>
      <c r="L88" s="57">
        <f t="shared" si="22"/>
        <v>396.48195196555389</v>
      </c>
      <c r="M88" s="35">
        <f t="shared" si="23"/>
        <v>3033.2001287162439</v>
      </c>
      <c r="N88" s="35">
        <f t="shared" si="24"/>
        <v>799.73128807274998</v>
      </c>
      <c r="O88" s="31">
        <f t="shared" si="25"/>
        <v>1933.7375525707439</v>
      </c>
    </row>
    <row r="89" spans="1:15">
      <c r="A89" s="30">
        <v>73</v>
      </c>
      <c r="B89" s="44">
        <v>100</v>
      </c>
      <c r="C89" s="56">
        <f t="shared" si="15"/>
        <v>2412.7844444124994</v>
      </c>
      <c r="D89" s="56">
        <f t="shared" si="16"/>
        <v>1050.1233159083738</v>
      </c>
      <c r="E89" s="57">
        <f t="shared" si="14"/>
        <v>812.5378125957518</v>
      </c>
      <c r="F89" s="35">
        <f t="shared" si="17"/>
        <v>2782.6346114652883</v>
      </c>
      <c r="G89" s="35">
        <f t="shared" si="18"/>
        <v>551.66530485866792</v>
      </c>
      <c r="H89" s="46">
        <f t="shared" si="19"/>
        <v>2179.3040017479525</v>
      </c>
      <c r="I89" s="1">
        <v>156</v>
      </c>
      <c r="J89" s="56">
        <f t="shared" si="20"/>
        <v>2782.3398723614432</v>
      </c>
      <c r="K89" s="56">
        <f t="shared" si="21"/>
        <v>1439.5303741159</v>
      </c>
      <c r="L89" s="57">
        <f t="shared" si="22"/>
        <v>403.27912412964315</v>
      </c>
      <c r="M89" s="35">
        <f t="shared" si="23"/>
        <v>3089.7600004784435</v>
      </c>
      <c r="N89" s="35">
        <f t="shared" si="24"/>
        <v>810.76459974382703</v>
      </c>
      <c r="O89" s="31">
        <f t="shared" si="25"/>
        <v>1968.2308009907895</v>
      </c>
    </row>
    <row r="90" spans="1:15">
      <c r="A90" s="30">
        <v>74</v>
      </c>
      <c r="B90" s="44">
        <v>100</v>
      </c>
      <c r="C90" s="56">
        <f t="shared" si="15"/>
        <v>2418.1778131425349</v>
      </c>
      <c r="D90" s="56">
        <f t="shared" si="16"/>
        <v>1050.1908697858933</v>
      </c>
      <c r="E90" s="57">
        <f t="shared" si="14"/>
        <v>817.79607357074838</v>
      </c>
      <c r="F90" s="35">
        <f t="shared" si="17"/>
        <v>2791.4089979677178</v>
      </c>
      <c r="G90" s="35">
        <f t="shared" si="18"/>
        <v>551.66535049393156</v>
      </c>
      <c r="H90" s="46">
        <f t="shared" si="19"/>
        <v>2188.0782969798547</v>
      </c>
      <c r="I90" s="1">
        <v>158</v>
      </c>
      <c r="J90" s="56">
        <f t="shared" si="20"/>
        <v>2831.2427654972976</v>
      </c>
      <c r="K90" s="56">
        <f t="shared" si="21"/>
        <v>1460.5409468993698</v>
      </c>
      <c r="L90" s="57">
        <f t="shared" si="22"/>
        <v>410.16087169855791</v>
      </c>
      <c r="M90" s="35">
        <f t="shared" si="23"/>
        <v>3146.465619088041</v>
      </c>
      <c r="N90" s="35">
        <f t="shared" si="24"/>
        <v>821.79791131723198</v>
      </c>
      <c r="O90" s="31">
        <f t="shared" si="25"/>
        <v>2002.869796453577</v>
      </c>
    </row>
    <row r="91" spans="1:15">
      <c r="A91" s="30">
        <v>75</v>
      </c>
      <c r="B91" s="44">
        <v>100</v>
      </c>
      <c r="C91" s="56">
        <f t="shared" si="15"/>
        <v>2423.3597048598076</v>
      </c>
      <c r="D91" s="56">
        <f t="shared" si="16"/>
        <v>1050.2519950620062</v>
      </c>
      <c r="E91" s="57">
        <f t="shared" si="14"/>
        <v>822.85571473579512</v>
      </c>
      <c r="F91" s="35">
        <f t="shared" si="17"/>
        <v>2799.8957258647197</v>
      </c>
      <c r="G91" s="35">
        <f t="shared" si="18"/>
        <v>551.66538785692535</v>
      </c>
      <c r="H91" s="46">
        <f t="shared" si="19"/>
        <v>2196.5649501508688</v>
      </c>
      <c r="I91" s="1">
        <v>160</v>
      </c>
      <c r="J91" s="56">
        <f t="shared" si="20"/>
        <v>2880.2281487662208</v>
      </c>
      <c r="K91" s="56">
        <f t="shared" si="21"/>
        <v>1481.5520993282212</v>
      </c>
      <c r="L91" s="57">
        <f t="shared" si="22"/>
        <v>417.12395010977843</v>
      </c>
      <c r="M91" s="35">
        <f t="shared" si="23"/>
        <v>3203.3122063950354</v>
      </c>
      <c r="N91" s="35">
        <f t="shared" si="24"/>
        <v>832.83122281066983</v>
      </c>
      <c r="O91" s="31">
        <f t="shared" si="25"/>
        <v>2037.6497607736958</v>
      </c>
    </row>
    <row r="92" spans="1:15">
      <c r="A92" s="30">
        <v>76</v>
      </c>
      <c r="B92" s="44">
        <v>100</v>
      </c>
      <c r="C92" s="56">
        <f t="shared" si="15"/>
        <v>2428.338411696594</v>
      </c>
      <c r="D92" s="56">
        <f t="shared" si="16"/>
        <v>1050.3073034990211</v>
      </c>
      <c r="E92" s="57">
        <f t="shared" si="14"/>
        <v>827.7238046985517</v>
      </c>
      <c r="F92" s="35">
        <f t="shared" si="17"/>
        <v>2808.1042257271097</v>
      </c>
      <c r="G92" s="35">
        <f t="shared" si="18"/>
        <v>551.66541844715744</v>
      </c>
      <c r="H92" s="46">
        <f t="shared" si="19"/>
        <v>2204.7733888327948</v>
      </c>
      <c r="I92" s="1">
        <v>162</v>
      </c>
      <c r="J92" s="56">
        <f t="shared" si="20"/>
        <v>2929.2927876838312</v>
      </c>
      <c r="K92" s="56">
        <f t="shared" si="21"/>
        <v>1502.563776241903</v>
      </c>
      <c r="L92" s="57">
        <f t="shared" si="22"/>
        <v>424.16523520002511</v>
      </c>
      <c r="M92" s="35">
        <f t="shared" si="23"/>
        <v>3260.2951408958165</v>
      </c>
      <c r="N92" s="35">
        <f t="shared" si="24"/>
        <v>843.86453423863622</v>
      </c>
      <c r="O92" s="31">
        <f t="shared" si="25"/>
        <v>2072.5660724185441</v>
      </c>
    </row>
    <row r="93" spans="1:15">
      <c r="A93" s="30">
        <v>77</v>
      </c>
      <c r="B93" s="44">
        <v>100</v>
      </c>
      <c r="C93" s="56">
        <f t="shared" si="15"/>
        <v>2433.1219006460137</v>
      </c>
      <c r="D93" s="56">
        <f t="shared" si="16"/>
        <v>1050.3573486423652</v>
      </c>
      <c r="E93" s="57">
        <f t="shared" si="14"/>
        <v>832.40720336128334</v>
      </c>
      <c r="F93" s="35">
        <f t="shared" si="17"/>
        <v>2816.0436189548177</v>
      </c>
      <c r="G93" s="35">
        <f t="shared" si="18"/>
        <v>551.66544349232117</v>
      </c>
      <c r="H93" s="46">
        <f t="shared" si="19"/>
        <v>2212.7127319701754</v>
      </c>
      <c r="I93" s="1">
        <v>164</v>
      </c>
      <c r="J93" s="56">
        <f t="shared" si="20"/>
        <v>2978.4335745916933</v>
      </c>
      <c r="K93" s="56">
        <f t="shared" si="21"/>
        <v>1523.5759277290847</v>
      </c>
      <c r="L93" s="57">
        <f t="shared" si="22"/>
        <v>431.28171913352389</v>
      </c>
      <c r="M93" s="35">
        <f t="shared" si="23"/>
        <v>3317.4099525976835</v>
      </c>
      <c r="N93" s="35">
        <f t="shared" si="24"/>
        <v>854.89784561299905</v>
      </c>
      <c r="O93" s="31">
        <f t="shared" si="25"/>
        <v>2107.6142613716856</v>
      </c>
    </row>
    <row r="94" spans="1:15">
      <c r="A94" s="30">
        <v>78</v>
      </c>
      <c r="B94" s="44">
        <v>100</v>
      </c>
      <c r="C94" s="56">
        <f t="shared" si="15"/>
        <v>2437.7178263109181</v>
      </c>
      <c r="D94" s="56">
        <f t="shared" si="16"/>
        <v>1050.4026313606539</v>
      </c>
      <c r="E94" s="57">
        <f t="shared" si="14"/>
        <v>836.91256358961027</v>
      </c>
      <c r="F94" s="35">
        <f t="shared" si="17"/>
        <v>2823.7227279127146</v>
      </c>
      <c r="G94" s="35">
        <f t="shared" si="18"/>
        <v>551.66546399756692</v>
      </c>
      <c r="H94" s="46">
        <f t="shared" si="19"/>
        <v>2220.391799917581</v>
      </c>
      <c r="I94" s="1">
        <v>166</v>
      </c>
      <c r="J94" s="56">
        <f t="shared" si="20"/>
        <v>3027.6475236844021</v>
      </c>
      <c r="K94" s="56">
        <f t="shared" si="21"/>
        <v>1544.5885086281266</v>
      </c>
      <c r="L94" s="57">
        <f t="shared" si="22"/>
        <v>438.47050642814884</v>
      </c>
      <c r="M94" s="35">
        <f t="shared" si="23"/>
        <v>3374.6523180517274</v>
      </c>
      <c r="N94" s="35">
        <f t="shared" si="24"/>
        <v>865.931156943475</v>
      </c>
      <c r="O94" s="31">
        <f t="shared" si="25"/>
        <v>2142.7900041647772</v>
      </c>
    </row>
    <row r="95" spans="1:15">
      <c r="A95" s="30">
        <v>79</v>
      </c>
      <c r="B95" s="44">
        <v>100</v>
      </c>
      <c r="C95" s="56">
        <f t="shared" si="15"/>
        <v>2442.1335431528873</v>
      </c>
      <c r="D95" s="56">
        <f t="shared" si="16"/>
        <v>1050.4436048585519</v>
      </c>
      <c r="E95" s="57">
        <f t="shared" si="14"/>
        <v>841.24633343578353</v>
      </c>
      <c r="F95" s="35">
        <f t="shared" si="17"/>
        <v>2831.150085734148</v>
      </c>
      <c r="G95" s="35">
        <f t="shared" si="18"/>
        <v>551.66548078584219</v>
      </c>
      <c r="H95" s="46">
        <f t="shared" si="19"/>
        <v>2227.8191241624636</v>
      </c>
      <c r="I95" s="1">
        <v>168</v>
      </c>
      <c r="J95" s="56">
        <f t="shared" si="20"/>
        <v>3076.9317662316566</v>
      </c>
      <c r="K95" s="56">
        <f t="shared" si="21"/>
        <v>1565.6014780750875</v>
      </c>
      <c r="L95" s="57">
        <f t="shared" si="22"/>
        <v>445.7288100814817</v>
      </c>
      <c r="M95" s="35">
        <f t="shared" si="23"/>
        <v>3432.0180555485535</v>
      </c>
      <c r="N95" s="35">
        <f t="shared" si="24"/>
        <v>876.96446823801932</v>
      </c>
      <c r="O95" s="31">
        <f t="shared" si="25"/>
        <v>2178.0891190725151</v>
      </c>
    </row>
    <row r="96" spans="1:15">
      <c r="A96" s="30">
        <v>80</v>
      </c>
      <c r="B96" s="44">
        <v>100</v>
      </c>
      <c r="C96" s="56">
        <f t="shared" si="15"/>
        <v>2446.3761172609384</v>
      </c>
      <c r="D96" s="56">
        <f t="shared" si="16"/>
        <v>1050.4806792125978</v>
      </c>
      <c r="E96" s="57">
        <f t="shared" si="14"/>
        <v>845.41475883574276</v>
      </c>
      <c r="F96" s="35">
        <f t="shared" si="17"/>
        <v>2838.3339458030791</v>
      </c>
      <c r="G96" s="35">
        <f t="shared" si="18"/>
        <v>551.66549453091943</v>
      </c>
      <c r="H96" s="46">
        <f t="shared" si="19"/>
        <v>2235.0029567412403</v>
      </c>
      <c r="I96" s="1">
        <v>170</v>
      </c>
      <c r="J96" s="56">
        <f t="shared" si="20"/>
        <v>3126.2835459876806</v>
      </c>
      <c r="K96" s="56">
        <f t="shared" si="21"/>
        <v>1586.6147990947441</v>
      </c>
      <c r="L96" s="57">
        <f t="shared" si="22"/>
        <v>453.05394779819244</v>
      </c>
      <c r="M96" s="35">
        <f t="shared" si="23"/>
        <v>3489.5031204715083</v>
      </c>
      <c r="N96" s="35">
        <f t="shared" si="24"/>
        <v>887.99777950314547</v>
      </c>
      <c r="O96" s="31">
        <f t="shared" si="25"/>
        <v>2213.5075614652173</v>
      </c>
    </row>
    <row r="97" spans="1:15">
      <c r="A97" s="30">
        <v>81</v>
      </c>
      <c r="B97" s="44">
        <v>100</v>
      </c>
      <c r="C97" s="56">
        <f t="shared" si="15"/>
        <v>2450.4523376587749</v>
      </c>
      <c r="D97" s="56">
        <f t="shared" si="16"/>
        <v>1050.514225475388</v>
      </c>
      <c r="E97" s="57">
        <f t="shared" si="14"/>
        <v>849.42388670799892</v>
      </c>
      <c r="F97" s="35">
        <f t="shared" si="17"/>
        <v>2845.2822909253591</v>
      </c>
      <c r="G97" s="35">
        <f t="shared" si="18"/>
        <v>551.66550578443685</v>
      </c>
      <c r="H97" s="46">
        <f t="shared" si="19"/>
        <v>2241.9512793564854</v>
      </c>
      <c r="I97" s="1">
        <v>172</v>
      </c>
      <c r="J97" s="56">
        <f t="shared" si="20"/>
        <v>3175.7002147806397</v>
      </c>
      <c r="K97" s="56">
        <f t="shared" si="21"/>
        <v>1607.6284382305309</v>
      </c>
      <c r="L97" s="57">
        <f t="shared" si="22"/>
        <v>460.44333831957783</v>
      </c>
      <c r="M97" s="35">
        <f t="shared" si="23"/>
        <v>3547.1036008022434</v>
      </c>
      <c r="N97" s="35">
        <f t="shared" si="24"/>
        <v>899.03109074418592</v>
      </c>
      <c r="O97" s="31">
        <f t="shared" si="25"/>
        <v>2249.0414193138713</v>
      </c>
    </row>
    <row r="98" spans="1:15">
      <c r="A98" s="30">
        <v>82</v>
      </c>
      <c r="B98" s="44">
        <v>100</v>
      </c>
      <c r="C98" s="56">
        <f t="shared" si="15"/>
        <v>2454.3687271686736</v>
      </c>
      <c r="D98" s="56">
        <f t="shared" si="16"/>
        <v>1050.5445793891959</v>
      </c>
      <c r="E98" s="57">
        <f t="shared" si="14"/>
        <v>853.27956839028184</v>
      </c>
      <c r="F98" s="35">
        <f t="shared" si="17"/>
        <v>2852.0028421993343</v>
      </c>
      <c r="G98" s="35">
        <f t="shared" si="18"/>
        <v>551.66551499803768</v>
      </c>
      <c r="H98" s="46">
        <f t="shared" si="19"/>
        <v>2248.6718122032589</v>
      </c>
      <c r="I98" s="1">
        <v>174</v>
      </c>
      <c r="J98" s="56">
        <f t="shared" si="20"/>
        <v>3225.179228275003</v>
      </c>
      <c r="K98" s="56">
        <f t="shared" si="21"/>
        <v>1628.6423652096958</v>
      </c>
      <c r="L98" s="57">
        <f t="shared" si="22"/>
        <v>467.89449785561146</v>
      </c>
      <c r="M98" s="35">
        <f t="shared" si="23"/>
        <v>3604.8157127736276</v>
      </c>
      <c r="N98" s="35">
        <f t="shared" si="24"/>
        <v>910.0644019655067</v>
      </c>
      <c r="O98" s="31">
        <f t="shared" si="25"/>
        <v>2284.6869088426142</v>
      </c>
    </row>
    <row r="99" spans="1:15">
      <c r="A99" s="30">
        <v>83</v>
      </c>
      <c r="B99" s="44">
        <v>100</v>
      </c>
      <c r="C99" s="56">
        <f t="shared" si="15"/>
        <v>2458.131552849391</v>
      </c>
      <c r="D99" s="56">
        <f t="shared" si="16"/>
        <v>1050.5720447461931</v>
      </c>
      <c r="E99" s="57">
        <f t="shared" si="14"/>
        <v>856.9874633570048</v>
      </c>
      <c r="F99" s="35">
        <f t="shared" si="17"/>
        <v>2858.5030675956377</v>
      </c>
      <c r="G99" s="35">
        <f t="shared" si="18"/>
        <v>551.6655225414961</v>
      </c>
      <c r="H99" s="46">
        <f t="shared" si="19"/>
        <v>2255.1720225126455</v>
      </c>
      <c r="I99" s="1">
        <v>176</v>
      </c>
      <c r="J99" s="56">
        <f t="shared" si="20"/>
        <v>3274.7181419000626</v>
      </c>
      <c r="K99" s="56">
        <f t="shared" si="21"/>
        <v>1649.6565526403194</v>
      </c>
      <c r="L99" s="57">
        <f t="shared" si="22"/>
        <v>475.40503661942375</v>
      </c>
      <c r="M99" s="35">
        <f t="shared" si="23"/>
        <v>3662.6357966651708</v>
      </c>
      <c r="N99" s="35">
        <f t="shared" si="24"/>
        <v>921.09771317068248</v>
      </c>
      <c r="O99" s="31">
        <f t="shared" si="25"/>
        <v>2320.4403703238054</v>
      </c>
    </row>
    <row r="100" spans="1:15">
      <c r="A100" s="30">
        <v>84</v>
      </c>
      <c r="B100" s="44">
        <v>100</v>
      </c>
      <c r="C100" s="56">
        <f t="shared" si="15"/>
        <v>2461.7468360247958</v>
      </c>
      <c r="D100" s="56">
        <f t="shared" si="16"/>
        <v>1050.5968964289041</v>
      </c>
      <c r="E100" s="57">
        <f t="shared" si="14"/>
        <v>860.55304316698766</v>
      </c>
      <c r="F100" s="35">
        <f t="shared" si="17"/>
        <v>2864.7901902557046</v>
      </c>
      <c r="G100" s="35">
        <f t="shared" si="18"/>
        <v>551.66552871755744</v>
      </c>
      <c r="H100" s="46">
        <f t="shared" si="19"/>
        <v>2261.4591328205897</v>
      </c>
      <c r="I100" s="1">
        <v>178</v>
      </c>
      <c r="J100" s="56">
        <f t="shared" si="20"/>
        <v>3324.3146069380991</v>
      </c>
      <c r="K100" s="56">
        <f t="shared" si="21"/>
        <v>1670.6709757371686</v>
      </c>
      <c r="L100" s="57">
        <f t="shared" si="22"/>
        <v>482.97265546376184</v>
      </c>
      <c r="M100" s="35">
        <f t="shared" si="23"/>
        <v>3720.5603127362915</v>
      </c>
      <c r="N100" s="35">
        <f t="shared" si="24"/>
        <v>932.13102436263978</v>
      </c>
      <c r="O100" s="31">
        <f t="shared" si="25"/>
        <v>2356.2982640110122</v>
      </c>
    </row>
    <row r="101" spans="1:15">
      <c r="A101" s="30">
        <v>85</v>
      </c>
      <c r="B101" s="44">
        <v>100</v>
      </c>
      <c r="C101" s="56">
        <f t="shared" si="15"/>
        <v>2465.2203619192696</v>
      </c>
      <c r="D101" s="56">
        <f t="shared" si="16"/>
        <v>1050.6193831613218</v>
      </c>
      <c r="E101" s="57">
        <f t="shared" si="14"/>
        <v>863.98159559662599</v>
      </c>
      <c r="F101" s="35">
        <f t="shared" si="17"/>
        <v>2870.8711965182265</v>
      </c>
      <c r="G101" s="35">
        <f t="shared" si="18"/>
        <v>551.66553377408877</v>
      </c>
      <c r="H101" s="46">
        <f t="shared" si="19"/>
        <v>2267.540128970049</v>
      </c>
      <c r="I101" s="1">
        <v>180</v>
      </c>
      <c r="J101" s="56">
        <f t="shared" si="20"/>
        <v>3373.966366765932</v>
      </c>
      <c r="K101" s="56">
        <f t="shared" si="21"/>
        <v>1691.6856120736368</v>
      </c>
      <c r="L101" s="57">
        <f t="shared" si="22"/>
        <v>490.59514261865843</v>
      </c>
      <c r="M101" s="35">
        <f t="shared" si="23"/>
        <v>3778.5858372929083</v>
      </c>
      <c r="N101" s="35">
        <f t="shared" si="24"/>
        <v>943.16433554377465</v>
      </c>
      <c r="O101" s="31">
        <f t="shared" si="25"/>
        <v>2392.2571662053597</v>
      </c>
    </row>
    <row r="102" spans="1:15">
      <c r="A102" s="30">
        <v>86</v>
      </c>
      <c r="B102" s="44">
        <v>100</v>
      </c>
      <c r="C102" s="56">
        <f t="shared" si="15"/>
        <v>2468.5576889153022</v>
      </c>
      <c r="D102" s="56">
        <f t="shared" si="16"/>
        <v>1050.6397299982227</v>
      </c>
      <c r="E102" s="57">
        <f t="shared" si="14"/>
        <v>867.27822891885671</v>
      </c>
      <c r="F102" s="35">
        <f t="shared" si="17"/>
        <v>2876.7528436824696</v>
      </c>
      <c r="G102" s="35">
        <f t="shared" si="18"/>
        <v>551.66553791402657</v>
      </c>
      <c r="H102" s="46">
        <f t="shared" si="19"/>
        <v>2273.4217678544164</v>
      </c>
      <c r="I102" s="1">
        <v>182</v>
      </c>
      <c r="J102" s="56">
        <f t="shared" si="20"/>
        <v>3423.6712532438414</v>
      </c>
      <c r="K102" s="56">
        <f t="shared" si="21"/>
        <v>1712.7004413572913</v>
      </c>
      <c r="L102" s="57">
        <f t="shared" si="22"/>
        <v>498.2703705292588</v>
      </c>
      <c r="M102" s="35">
        <f t="shared" si="23"/>
        <v>3836.7090588829819</v>
      </c>
      <c r="N102" s="35">
        <f t="shared" si="24"/>
        <v>954.19764671604901</v>
      </c>
      <c r="O102" s="31">
        <f t="shared" si="25"/>
        <v>2428.3137654508837</v>
      </c>
    </row>
    <row r="103" spans="1:15">
      <c r="A103" s="30">
        <v>87</v>
      </c>
      <c r="B103" s="44">
        <v>100</v>
      </c>
      <c r="C103" s="56">
        <f t="shared" si="15"/>
        <v>2471.7641574480881</v>
      </c>
      <c r="D103" s="56">
        <f t="shared" si="16"/>
        <v>1050.6581405775896</v>
      </c>
      <c r="E103" s="57">
        <f t="shared" si="14"/>
        <v>870.44787629290886</v>
      </c>
      <c r="F103" s="35">
        <f t="shared" si="17"/>
        <v>2882.4416675170796</v>
      </c>
      <c r="G103" s="35">
        <f t="shared" si="18"/>
        <v>551.66554130352097</v>
      </c>
      <c r="H103" s="46">
        <f t="shared" si="19"/>
        <v>2279.1105849100377</v>
      </c>
      <c r="I103" s="1">
        <v>184</v>
      </c>
      <c r="J103" s="56">
        <f t="shared" si="20"/>
        <v>3473.4271832460818</v>
      </c>
      <c r="K103" s="56">
        <f t="shared" si="21"/>
        <v>1733.7154452267798</v>
      </c>
      <c r="L103" s="57">
        <f t="shared" si="22"/>
        <v>505.99629279252213</v>
      </c>
      <c r="M103" s="35">
        <f t="shared" si="23"/>
        <v>3894.9267746167848</v>
      </c>
      <c r="N103" s="35">
        <f t="shared" si="24"/>
        <v>965.23095788106889</v>
      </c>
      <c r="O103" s="31">
        <f t="shared" si="25"/>
        <v>2464.4648588546465</v>
      </c>
    </row>
    <row r="104" spans="1:15">
      <c r="A104" s="30">
        <v>88</v>
      </c>
      <c r="B104" s="44">
        <v>100</v>
      </c>
      <c r="C104" s="56">
        <f t="shared" si="15"/>
        <v>2474.8448985513633</v>
      </c>
      <c r="D104" s="56">
        <f t="shared" si="16"/>
        <v>1050.6747991586885</v>
      </c>
      <c r="E104" s="57">
        <f t="shared" si="14"/>
        <v>873.4953002339862</v>
      </c>
      <c r="F104" s="35">
        <f t="shared" si="17"/>
        <v>2887.9439895227201</v>
      </c>
      <c r="G104" s="35">
        <f t="shared" si="18"/>
        <v>551.66554407860417</v>
      </c>
      <c r="H104" s="46">
        <f t="shared" si="19"/>
        <v>2284.6129013655118</v>
      </c>
      <c r="I104" s="1">
        <v>186</v>
      </c>
      <c r="J104" s="56">
        <f t="shared" si="20"/>
        <v>3523.2321553274364</v>
      </c>
      <c r="K104" s="56">
        <f t="shared" si="21"/>
        <v>1754.7306070680634</v>
      </c>
      <c r="L104" s="57">
        <f t="shared" si="22"/>
        <v>513.7709411913097</v>
      </c>
      <c r="M104" s="35">
        <f t="shared" si="23"/>
        <v>3953.2358866078034</v>
      </c>
      <c r="N104" s="35">
        <f t="shared" si="24"/>
        <v>976.26426904014932</v>
      </c>
      <c r="O104" s="31">
        <f t="shared" si="25"/>
        <v>2500.7073485275041</v>
      </c>
    </row>
    <row r="105" spans="1:15">
      <c r="A105" s="30">
        <v>89</v>
      </c>
      <c r="B105" s="44">
        <v>100</v>
      </c>
      <c r="C105" s="56">
        <f t="shared" si="15"/>
        <v>2477.8048420681525</v>
      </c>
      <c r="D105" s="56">
        <f t="shared" si="16"/>
        <v>1050.689872466198</v>
      </c>
      <c r="E105" s="57">
        <f t="shared" si="14"/>
        <v>876.42509713575646</v>
      </c>
      <c r="F105" s="35">
        <f t="shared" si="17"/>
        <v>2893.2659239566124</v>
      </c>
      <c r="G105" s="35">
        <f t="shared" si="18"/>
        <v>551.66554635065017</v>
      </c>
      <c r="H105" s="46">
        <f t="shared" si="19"/>
        <v>2289.934831255312</v>
      </c>
      <c r="I105" s="1">
        <v>188</v>
      </c>
      <c r="J105" s="56">
        <f t="shared" si="20"/>
        <v>3573.0842465204782</v>
      </c>
      <c r="K105" s="56">
        <f t="shared" si="21"/>
        <v>1775.7459118481383</v>
      </c>
      <c r="L105" s="57">
        <f t="shared" si="22"/>
        <v>521.59242282420155</v>
      </c>
      <c r="M105" s="35">
        <f t="shared" si="23"/>
        <v>4011.6333985303249</v>
      </c>
      <c r="N105" s="35">
        <f t="shared" si="24"/>
        <v>987.2975801943669</v>
      </c>
      <c r="O105" s="31">
        <f t="shared" si="25"/>
        <v>2537.0382381415907</v>
      </c>
    </row>
    <row r="106" spans="1:15">
      <c r="A106" s="30">
        <v>90</v>
      </c>
      <c r="B106" s="44">
        <v>100</v>
      </c>
      <c r="C106" s="56">
        <f t="shared" si="15"/>
        <v>2480.648724539571</v>
      </c>
      <c r="D106" s="56">
        <f t="shared" si="16"/>
        <v>1050.7035113588463</v>
      </c>
      <c r="E106" s="57">
        <f t="shared" si="14"/>
        <v>879.24170182187845</v>
      </c>
      <c r="F106" s="35">
        <f t="shared" si="17"/>
        <v>2898.4133846267823</v>
      </c>
      <c r="G106" s="35">
        <f t="shared" si="18"/>
        <v>551.66554821084412</v>
      </c>
      <c r="H106" s="46">
        <f t="shared" si="19"/>
        <v>2295.0822882050943</v>
      </c>
      <c r="I106" s="1">
        <v>190</v>
      </c>
      <c r="J106" s="56">
        <f t="shared" si="20"/>
        <v>3622.9816092584115</v>
      </c>
      <c r="K106" s="56">
        <f t="shared" si="21"/>
        <v>1796.7613459645802</v>
      </c>
      <c r="L106" s="57">
        <f t="shared" si="22"/>
        <v>529.45891732925111</v>
      </c>
      <c r="M106" s="35">
        <f t="shared" si="23"/>
        <v>4070.1164122898776</v>
      </c>
      <c r="N106" s="35">
        <f t="shared" si="24"/>
        <v>998.33089134460317</v>
      </c>
      <c r="O106" s="31">
        <f t="shared" si="25"/>
        <v>2573.4546296006711</v>
      </c>
    </row>
    <row r="107" spans="1:15">
      <c r="A107" s="30">
        <v>91</v>
      </c>
      <c r="B107" s="44">
        <v>100</v>
      </c>
      <c r="C107" s="56">
        <f t="shared" si="15"/>
        <v>2483.3810967843001</v>
      </c>
      <c r="D107" s="56">
        <f t="shared" si="16"/>
        <v>1050.715852339255</v>
      </c>
      <c r="E107" s="57">
        <f t="shared" si="14"/>
        <v>881.94939210579014</v>
      </c>
      <c r="F107" s="35">
        <f t="shared" si="17"/>
        <v>2903.3920914635687</v>
      </c>
      <c r="G107" s="35">
        <f t="shared" si="18"/>
        <v>551.66554973384211</v>
      </c>
      <c r="H107" s="46">
        <f t="shared" si="19"/>
        <v>2300.0609919958843</v>
      </c>
      <c r="I107" s="1">
        <v>188</v>
      </c>
      <c r="J107" s="56">
        <f t="shared" si="20"/>
        <v>3668.9224684185706</v>
      </c>
      <c r="K107" s="56">
        <f t="shared" si="21"/>
        <v>1813.776897109406</v>
      </c>
      <c r="L107" s="57">
        <f t="shared" si="22"/>
        <v>541.36867419975806</v>
      </c>
      <c r="M107" s="35">
        <f t="shared" si="23"/>
        <v>4124.6821248028282</v>
      </c>
      <c r="N107" s="35">
        <f t="shared" si="24"/>
        <v>1005.3642024915798</v>
      </c>
      <c r="O107" s="31">
        <f t="shared" si="25"/>
        <v>2613.9537198196685</v>
      </c>
    </row>
    <row r="108" spans="1:15">
      <c r="A108" s="30">
        <v>92</v>
      </c>
      <c r="B108" s="44">
        <v>100</v>
      </c>
      <c r="C108" s="56">
        <f t="shared" si="15"/>
        <v>2486.006331180869</v>
      </c>
      <c r="D108" s="56">
        <f t="shared" si="16"/>
        <v>1050.727018920104</v>
      </c>
      <c r="E108" s="57">
        <f t="shared" si="14"/>
        <v>884.55229334066098</v>
      </c>
      <c r="F108" s="35">
        <f t="shared" si="17"/>
        <v>2908.2075768756881</v>
      </c>
      <c r="G108" s="35">
        <f t="shared" si="18"/>
        <v>551.66555098076742</v>
      </c>
      <c r="H108" s="46">
        <f t="shared" si="19"/>
        <v>2304.8764749141533</v>
      </c>
      <c r="I108" s="1">
        <v>186</v>
      </c>
      <c r="J108" s="56">
        <f t="shared" si="20"/>
        <v>3711.0619607252356</v>
      </c>
      <c r="K108" s="56">
        <f t="shared" si="21"/>
        <v>1827.1732044737491</v>
      </c>
      <c r="L108" s="57">
        <f t="shared" si="22"/>
        <v>556.71555177773735</v>
      </c>
      <c r="M108" s="35">
        <f t="shared" si="23"/>
        <v>4175.4589604796256</v>
      </c>
      <c r="N108" s="35">
        <f t="shared" si="24"/>
        <v>1009.1225906235758</v>
      </c>
      <c r="O108" s="31">
        <f t="shared" si="25"/>
        <v>2657.2137792324738</v>
      </c>
    </row>
    <row r="109" spans="1:15">
      <c r="A109" s="30">
        <v>93</v>
      </c>
      <c r="B109" s="44">
        <v>100</v>
      </c>
      <c r="C109" s="56">
        <f t="shared" si="15"/>
        <v>2488.5286286643918</v>
      </c>
      <c r="D109" s="56">
        <f t="shared" si="16"/>
        <v>1050.7371228602879</v>
      </c>
      <c r="E109" s="57">
        <f t="shared" si="14"/>
        <v>887.05438294381611</v>
      </c>
      <c r="F109" s="35">
        <f t="shared" si="17"/>
        <v>2912.8651918979263</v>
      </c>
      <c r="G109" s="35">
        <f t="shared" si="18"/>
        <v>551.6655520016634</v>
      </c>
      <c r="H109" s="46">
        <f t="shared" si="19"/>
        <v>2309.5340878945995</v>
      </c>
      <c r="I109" s="1">
        <v>184</v>
      </c>
      <c r="J109" s="56">
        <f t="shared" si="20"/>
        <v>3749.5491399047201</v>
      </c>
      <c r="K109" s="56">
        <f t="shared" si="21"/>
        <v>1837.2946846405175</v>
      </c>
      <c r="L109" s="57">
        <f t="shared" si="22"/>
        <v>574.95977062368547</v>
      </c>
      <c r="M109" s="35">
        <f t="shared" si="23"/>
        <v>4222.5711334777534</v>
      </c>
      <c r="N109" s="35">
        <f t="shared" si="24"/>
        <v>1010.1996985692441</v>
      </c>
      <c r="O109" s="31">
        <f t="shared" si="25"/>
        <v>2702.1717363392654</v>
      </c>
    </row>
    <row r="110" spans="1:15">
      <c r="A110" s="30">
        <v>94</v>
      </c>
      <c r="B110" s="44">
        <v>100</v>
      </c>
      <c r="C110" s="56">
        <f t="shared" si="15"/>
        <v>2490.9520254489607</v>
      </c>
      <c r="D110" s="56">
        <f t="shared" si="16"/>
        <v>1050.7462652834356</v>
      </c>
      <c r="E110" s="57">
        <f t="shared" si="14"/>
        <v>889.45949488208953</v>
      </c>
      <c r="F110" s="35">
        <f t="shared" si="17"/>
        <v>2917.3701121372819</v>
      </c>
      <c r="G110" s="35">
        <f t="shared" si="18"/>
        <v>551.66555283750245</v>
      </c>
      <c r="H110" s="46">
        <f t="shared" si="19"/>
        <v>2314.039006462277</v>
      </c>
      <c r="I110" s="1">
        <v>182</v>
      </c>
      <c r="J110" s="56">
        <f t="shared" si="20"/>
        <v>3784.5272152031316</v>
      </c>
      <c r="K110" s="56">
        <f t="shared" si="21"/>
        <v>1844.4529786213184</v>
      </c>
      <c r="L110" s="57">
        <f t="shared" si="22"/>
        <v>595.62125796049531</v>
      </c>
      <c r="M110" s="35">
        <f t="shared" si="23"/>
        <v>4266.1387857302361</v>
      </c>
      <c r="N110" s="35">
        <f t="shared" si="24"/>
        <v>1009.0815599687475</v>
      </c>
      <c r="O110" s="31">
        <f t="shared" si="25"/>
        <v>2747.975665792741</v>
      </c>
    </row>
    <row r="111" spans="1:15">
      <c r="A111" s="30">
        <v>95</v>
      </c>
      <c r="B111" s="44">
        <v>100</v>
      </c>
      <c r="C111" s="56">
        <f t="shared" si="15"/>
        <v>2493.2803994864503</v>
      </c>
      <c r="D111" s="56">
        <f t="shared" si="16"/>
        <v>1050.7545376899911</v>
      </c>
      <c r="E111" s="57">
        <f t="shared" si="14"/>
        <v>891.771324106468</v>
      </c>
      <c r="F111" s="35">
        <f t="shared" si="17"/>
        <v>2921.7273435241741</v>
      </c>
      <c r="G111" s="35">
        <f t="shared" si="18"/>
        <v>551.66555352182957</v>
      </c>
      <c r="H111" s="46">
        <f t="shared" si="19"/>
        <v>2318.3962364805147</v>
      </c>
      <c r="I111" s="1">
        <v>180</v>
      </c>
      <c r="J111" s="56">
        <f t="shared" si="20"/>
        <v>3816.1337805517205</v>
      </c>
      <c r="K111" s="56">
        <f t="shared" si="21"/>
        <v>1848.9300708644485</v>
      </c>
      <c r="L111" s="57">
        <f t="shared" si="22"/>
        <v>618.27363882282361</v>
      </c>
      <c r="M111" s="35">
        <f t="shared" si="23"/>
        <v>4306.2781204490384</v>
      </c>
      <c r="N111" s="35">
        <f t="shared" si="24"/>
        <v>1006.1661055103173</v>
      </c>
      <c r="O111" s="31">
        <f t="shared" si="25"/>
        <v>2793.9459094284039</v>
      </c>
    </row>
    <row r="112" spans="1:15">
      <c r="A112" s="30">
        <v>96</v>
      </c>
      <c r="B112" s="44">
        <v>100</v>
      </c>
      <c r="C112" s="56">
        <f t="shared" si="15"/>
        <v>2495.517476672067</v>
      </c>
      <c r="D112" s="56">
        <f t="shared" si="16"/>
        <v>1050.7620228729797</v>
      </c>
      <c r="E112" s="57">
        <f t="shared" si="14"/>
        <v>893.99343092610752</v>
      </c>
      <c r="F112" s="35">
        <f t="shared" si="17"/>
        <v>2925.9417278751016</v>
      </c>
      <c r="G112" s="35">
        <f t="shared" si="18"/>
        <v>551.66555408210922</v>
      </c>
      <c r="H112" s="46">
        <f t="shared" si="19"/>
        <v>2322.6106197108829</v>
      </c>
      <c r="I112" s="1">
        <v>178</v>
      </c>
      <c r="J112" s="56">
        <f t="shared" si="20"/>
        <v>3844.5010347465222</v>
      </c>
      <c r="K112" s="56">
        <f t="shared" si="21"/>
        <v>1850.9811114500312</v>
      </c>
      <c r="L112" s="57">
        <f t="shared" si="22"/>
        <v>642.53881184645979</v>
      </c>
      <c r="M112" s="35">
        <f t="shared" si="23"/>
        <v>4343.1015312517011</v>
      </c>
      <c r="N112" s="35">
        <f t="shared" si="24"/>
        <v>1001.7791332860022</v>
      </c>
      <c r="O112" s="31">
        <f t="shared" si="25"/>
        <v>2839.5432646796967</v>
      </c>
    </row>
    <row r="113" spans="1:15">
      <c r="A113" s="30">
        <v>97</v>
      </c>
      <c r="B113" s="44">
        <v>100</v>
      </c>
      <c r="C113" s="56">
        <f t="shared" si="15"/>
        <v>2497.6668368065762</v>
      </c>
      <c r="D113" s="56">
        <f t="shared" si="16"/>
        <v>1050.7687957466287</v>
      </c>
      <c r="E113" s="57">
        <f t="shared" si="14"/>
        <v>896.12924531331873</v>
      </c>
      <c r="F113" s="35">
        <f t="shared" si="17"/>
        <v>2930.0179482729382</v>
      </c>
      <c r="G113" s="35">
        <f t="shared" si="18"/>
        <v>551.66555454082732</v>
      </c>
      <c r="H113" s="46">
        <f t="shared" si="19"/>
        <v>2326.6868391912835</v>
      </c>
      <c r="I113" s="1">
        <v>176</v>
      </c>
      <c r="J113" s="56">
        <f t="shared" si="20"/>
        <v>3869.7559929946374</v>
      </c>
      <c r="K113" s="56">
        <f t="shared" si="21"/>
        <v>1850.8369697177768</v>
      </c>
      <c r="L113" s="57">
        <f t="shared" si="22"/>
        <v>668.08205355908376</v>
      </c>
      <c r="M113" s="35">
        <f t="shared" si="23"/>
        <v>4376.717727054699</v>
      </c>
      <c r="N113" s="35">
        <f t="shared" si="24"/>
        <v>996.18738421305648</v>
      </c>
      <c r="O113" s="31">
        <f t="shared" si="25"/>
        <v>2884.3429586285861</v>
      </c>
    </row>
    <row r="114" spans="1:15">
      <c r="A114" s="30">
        <v>98</v>
      </c>
      <c r="B114" s="44">
        <v>100</v>
      </c>
      <c r="C114" s="56">
        <f t="shared" ref="C114:C145" si="26">(C113*EXP(-1/$C$9)+B114)</f>
        <v>2499.7319193247472</v>
      </c>
      <c r="D114" s="56">
        <f t="shared" ref="D114:D145" si="27">(D113*EXP(-1/$C$10)+B114)</f>
        <v>1050.7749240961341</v>
      </c>
      <c r="E114" s="57">
        <f t="shared" si="14"/>
        <v>898.182071132479</v>
      </c>
      <c r="F114" s="35">
        <f t="shared" si="17"/>
        <v>2933.9605342708387</v>
      </c>
      <c r="G114" s="35">
        <f t="shared" si="18"/>
        <v>551.66555491639406</v>
      </c>
      <c r="H114" s="46">
        <f t="shared" si="19"/>
        <v>2330.6294244380506</v>
      </c>
      <c r="I114" s="1">
        <v>174</v>
      </c>
      <c r="J114" s="56">
        <f t="shared" si="20"/>
        <v>3892.0206901656593</v>
      </c>
      <c r="K114" s="56">
        <f t="shared" si="21"/>
        <v>1848.7065448849326</v>
      </c>
      <c r="L114" s="57">
        <f t="shared" si="22"/>
        <v>694.60760039579418</v>
      </c>
      <c r="M114" s="35">
        <f t="shared" si="23"/>
        <v>4407.2318528723144</v>
      </c>
      <c r="N114" s="35">
        <f t="shared" si="24"/>
        <v>989.60924728354053</v>
      </c>
      <c r="O114" s="31">
        <f t="shared" si="25"/>
        <v>2928.0133583052334</v>
      </c>
    </row>
    <row r="115" spans="1:15">
      <c r="A115" s="30">
        <v>99</v>
      </c>
      <c r="B115" s="44">
        <v>100</v>
      </c>
      <c r="C115" s="56">
        <f t="shared" si="26"/>
        <v>2501.7160287991842</v>
      </c>
      <c r="D115" s="56">
        <f t="shared" si="27"/>
        <v>1050.7804692560774</v>
      </c>
      <c r="E115" s="57">
        <f t="shared" si="14"/>
        <v>900.15509028702945</v>
      </c>
      <c r="F115" s="35">
        <f t="shared" si="17"/>
        <v>2937.7738669255432</v>
      </c>
      <c r="G115" s="35">
        <f t="shared" si="18"/>
        <v>551.66555522388205</v>
      </c>
      <c r="H115" s="46">
        <f t="shared" si="19"/>
        <v>2334.4427564777789</v>
      </c>
      <c r="I115" s="1">
        <v>172</v>
      </c>
      <c r="J115" s="56">
        <f t="shared" si="20"/>
        <v>3911.4123760735015</v>
      </c>
      <c r="K115" s="56">
        <f t="shared" si="21"/>
        <v>1844.7788567798621</v>
      </c>
      <c r="L115" s="57">
        <f t="shared" si="22"/>
        <v>721.85466251377784</v>
      </c>
      <c r="M115" s="35">
        <f t="shared" si="23"/>
        <v>4434.7456066552459</v>
      </c>
      <c r="N115" s="35">
        <f t="shared" si="24"/>
        <v>982.22352428138788</v>
      </c>
      <c r="O115" s="31">
        <f t="shared" si="25"/>
        <v>2970.2985580924701</v>
      </c>
    </row>
    <row r="116" spans="1:15">
      <c r="A116" s="30">
        <v>100</v>
      </c>
      <c r="B116" s="44">
        <v>100</v>
      </c>
      <c r="C116" s="56">
        <f t="shared" si="26"/>
        <v>2503.6223402283454</v>
      </c>
      <c r="D116" s="56">
        <f t="shared" si="27"/>
        <v>1050.7854867242831</v>
      </c>
      <c r="E116" s="57">
        <f t="shared" si="14"/>
        <v>902.05136677977907</v>
      </c>
      <c r="F116" s="35">
        <f t="shared" si="17"/>
        <v>2941.462183665667</v>
      </c>
      <c r="G116" s="35">
        <f t="shared" si="18"/>
        <v>551.66555547563189</v>
      </c>
      <c r="H116" s="46">
        <f t="shared" si="19"/>
        <v>2338.1310727144032</v>
      </c>
      <c r="I116" s="1">
        <v>170</v>
      </c>
      <c r="J116" s="56">
        <f t="shared" si="20"/>
        <v>3928.0437031011152</v>
      </c>
      <c r="K116" s="56">
        <f t="shared" si="21"/>
        <v>1839.2249376160196</v>
      </c>
      <c r="L116" s="57">
        <f t="shared" si="22"/>
        <v>749.59382786907599</v>
      </c>
      <c r="M116" s="35">
        <f t="shared" si="23"/>
        <v>4459.3573522987945</v>
      </c>
      <c r="N116" s="35">
        <f t="shared" si="24"/>
        <v>974.17660572581008</v>
      </c>
      <c r="O116" s="31">
        <f t="shared" si="25"/>
        <v>3011.0041408471743</v>
      </c>
    </row>
    <row r="117" spans="1:15">
      <c r="A117" s="30">
        <v>101</v>
      </c>
      <c r="B117" s="44">
        <v>100</v>
      </c>
      <c r="C117" s="56">
        <f t="shared" si="26"/>
        <v>2505.4539041172188</v>
      </c>
      <c r="D117" s="56">
        <f t="shared" si="27"/>
        <v>1050.7900267172595</v>
      </c>
      <c r="E117" s="57">
        <f t="shared" si="14"/>
        <v>903.87385068269987</v>
      </c>
      <c r="F117" s="35">
        <f t="shared" si="17"/>
        <v>2945.0295830003924</v>
      </c>
      <c r="G117" s="35">
        <f t="shared" si="18"/>
        <v>551.66555568174726</v>
      </c>
      <c r="H117" s="46">
        <f t="shared" si="19"/>
        <v>2341.6984716368979</v>
      </c>
      <c r="I117" s="1">
        <v>168</v>
      </c>
      <c r="J117" s="56">
        <f t="shared" si="20"/>
        <v>3942.0229064683349</v>
      </c>
      <c r="K117" s="56">
        <f t="shared" si="21"/>
        <v>1832.199543739828</v>
      </c>
      <c r="L117" s="57">
        <f t="shared" si="22"/>
        <v>777.62381898867943</v>
      </c>
      <c r="M117" s="35">
        <f t="shared" si="23"/>
        <v>4481.162228946203</v>
      </c>
      <c r="N117" s="35">
        <f t="shared" si="24"/>
        <v>965.58834603684465</v>
      </c>
      <c r="O117" s="31">
        <f t="shared" si="25"/>
        <v>3049.9855368725139</v>
      </c>
    </row>
    <row r="118" spans="1:15">
      <c r="A118" s="30">
        <v>102</v>
      </c>
      <c r="B118" s="44">
        <v>100</v>
      </c>
      <c r="C118" s="56">
        <f t="shared" si="26"/>
        <v>2507.2136513587811</v>
      </c>
      <c r="D118" s="56">
        <f t="shared" si="27"/>
        <v>1050.7941346727821</v>
      </c>
      <c r="E118" s="57">
        <f t="shared" si="14"/>
        <v>905.62538201321695</v>
      </c>
      <c r="F118" s="35">
        <f t="shared" si="17"/>
        <v>2948.4800290737876</v>
      </c>
      <c r="G118" s="35">
        <f t="shared" si="18"/>
        <v>551.66555585050025</v>
      </c>
      <c r="H118" s="46">
        <f t="shared" si="19"/>
        <v>2345.1489173727869</v>
      </c>
      <c r="I118" s="1">
        <v>166</v>
      </c>
      <c r="J118" s="56">
        <f t="shared" si="20"/>
        <v>3953.4539774313225</v>
      </c>
      <c r="K118" s="56">
        <f t="shared" si="21"/>
        <v>1823.842704484209</v>
      </c>
      <c r="L118" s="57">
        <f t="shared" si="22"/>
        <v>805.76856846290457</v>
      </c>
      <c r="M118" s="35">
        <f t="shared" si="23"/>
        <v>4500.2522567085998</v>
      </c>
      <c r="N118" s="35">
        <f t="shared" si="24"/>
        <v>956.55687371406873</v>
      </c>
      <c r="O118" s="31">
        <f t="shared" si="25"/>
        <v>3087.1385092804621</v>
      </c>
    </row>
    <row r="119" spans="1:15">
      <c r="A119" s="30">
        <v>103</v>
      </c>
      <c r="B119" s="44">
        <v>100</v>
      </c>
      <c r="C119" s="56">
        <f t="shared" si="26"/>
        <v>2508.9043979240519</v>
      </c>
      <c r="D119" s="56">
        <f t="shared" si="27"/>
        <v>1050.7978517046504</v>
      </c>
      <c r="E119" s="57">
        <f t="shared" si="14"/>
        <v>907.3086945147511</v>
      </c>
      <c r="F119" s="35">
        <f t="shared" si="17"/>
        <v>2951.8173560698201</v>
      </c>
      <c r="G119" s="35">
        <f t="shared" si="18"/>
        <v>551.66555598866353</v>
      </c>
      <c r="H119" s="46">
        <f t="shared" si="19"/>
        <v>2348.4862440924931</v>
      </c>
      <c r="I119" s="1">
        <v>164</v>
      </c>
      <c r="J119" s="56">
        <f t="shared" si="20"/>
        <v>3962.4368296907619</v>
      </c>
      <c r="K119" s="56">
        <f t="shared" si="21"/>
        <v>1814.2811236292132</v>
      </c>
      <c r="L119" s="57">
        <f t="shared" si="22"/>
        <v>833.87458243233505</v>
      </c>
      <c r="M119" s="35">
        <f t="shared" si="23"/>
        <v>4516.7164389190393</v>
      </c>
      <c r="N119" s="35">
        <f t="shared" si="24"/>
        <v>947.16252957783945</v>
      </c>
      <c r="O119" s="31">
        <f t="shared" si="25"/>
        <v>3122.3913797633604</v>
      </c>
    </row>
    <row r="120" spans="1:15">
      <c r="A120" s="30">
        <v>104</v>
      </c>
      <c r="B120" s="44">
        <v>100</v>
      </c>
      <c r="C120" s="56">
        <f t="shared" si="26"/>
        <v>2510.5288493682469</v>
      </c>
      <c r="D120" s="56">
        <f t="shared" si="27"/>
        <v>1050.801215014169</v>
      </c>
      <c r="E120" s="57">
        <f t="shared" si="14"/>
        <v>908.92641933990899</v>
      </c>
      <c r="F120" s="35">
        <f t="shared" si="17"/>
        <v>2955.0452724729562</v>
      </c>
      <c r="G120" s="35">
        <f t="shared" si="18"/>
        <v>551.66555610178204</v>
      </c>
      <c r="H120" s="46">
        <f t="shared" si="19"/>
        <v>2351.7141602693919</v>
      </c>
      <c r="I120" s="1">
        <v>162</v>
      </c>
      <c r="J120" s="56">
        <f t="shared" si="20"/>
        <v>3969.0674592750966</v>
      </c>
      <c r="K120" s="56">
        <f t="shared" si="21"/>
        <v>1803.6294474960368</v>
      </c>
      <c r="L120" s="57">
        <f t="shared" si="22"/>
        <v>861.80856428302286</v>
      </c>
      <c r="M120" s="35">
        <f t="shared" si="23"/>
        <v>4530.6408610342451</v>
      </c>
      <c r="N120" s="35">
        <f t="shared" si="24"/>
        <v>937.47109112851069</v>
      </c>
      <c r="O120" s="31">
        <f t="shared" si="25"/>
        <v>3155.6986787772239</v>
      </c>
    </row>
    <row r="121" spans="1:15">
      <c r="A121" s="30">
        <v>105</v>
      </c>
      <c r="B121" s="44">
        <v>100</v>
      </c>
      <c r="C121" s="56">
        <f t="shared" si="26"/>
        <v>2512.0896051602454</v>
      </c>
      <c r="D121" s="56">
        <f t="shared" si="27"/>
        <v>1050.8042582624698</v>
      </c>
      <c r="E121" s="57">
        <f t="shared" si="14"/>
        <v>910.4810886353057</v>
      </c>
      <c r="F121" s="35">
        <f t="shared" si="17"/>
        <v>2958.1673651890792</v>
      </c>
      <c r="G121" s="35">
        <f t="shared" si="18"/>
        <v>551.66555619439566</v>
      </c>
      <c r="H121" s="46">
        <f t="shared" si="19"/>
        <v>2354.8362528002881</v>
      </c>
      <c r="I121" s="1">
        <v>160</v>
      </c>
      <c r="J121" s="56">
        <f t="shared" si="20"/>
        <v>3973.4380981546565</v>
      </c>
      <c r="K121" s="56">
        <f t="shared" si="21"/>
        <v>1791.9914123659382</v>
      </c>
      <c r="L121" s="57">
        <f t="shared" si="22"/>
        <v>889.45527342278001</v>
      </c>
      <c r="M121" s="35">
        <f t="shared" si="23"/>
        <v>4542.1087862939803</v>
      </c>
      <c r="N121" s="35">
        <f t="shared" si="24"/>
        <v>927.53641242848289</v>
      </c>
      <c r="O121" s="31">
        <f t="shared" si="25"/>
        <v>3187.0359614370145</v>
      </c>
    </row>
    <row r="122" spans="1:15">
      <c r="A122" s="30">
        <v>106</v>
      </c>
      <c r="B122" s="44">
        <v>100</v>
      </c>
      <c r="C122" s="56">
        <f t="shared" si="26"/>
        <v>2513.5891628422933</v>
      </c>
      <c r="D122" s="56">
        <f t="shared" si="27"/>
        <v>1050.8070119074048</v>
      </c>
      <c r="E122" s="57">
        <f t="shared" si="14"/>
        <v>911.97513902748369</v>
      </c>
      <c r="F122" s="35">
        <f t="shared" si="17"/>
        <v>2961.1871035313111</v>
      </c>
      <c r="G122" s="35">
        <f t="shared" si="18"/>
        <v>551.66555627022126</v>
      </c>
      <c r="H122" s="46">
        <f t="shared" si="19"/>
        <v>2357.8559909908686</v>
      </c>
      <c r="I122" s="1">
        <v>158</v>
      </c>
      <c r="J122" s="56">
        <f t="shared" si="20"/>
        <v>3975.637361832486</v>
      </c>
      <c r="K122" s="56">
        <f t="shared" si="21"/>
        <v>1779.460882707808</v>
      </c>
      <c r="L122" s="57">
        <f t="shared" si="22"/>
        <v>916.71559641687008</v>
      </c>
      <c r="M122" s="35">
        <f t="shared" si="23"/>
        <v>4551.2007482443205</v>
      </c>
      <c r="N122" s="35">
        <f t="shared" si="24"/>
        <v>917.40258545482129</v>
      </c>
      <c r="O122" s="31">
        <f t="shared" si="25"/>
        <v>3216.3955773346779</v>
      </c>
    </row>
    <row r="123" spans="1:15">
      <c r="A123" s="30">
        <v>107</v>
      </c>
      <c r="B123" s="44">
        <v>100</v>
      </c>
      <c r="C123" s="56">
        <f t="shared" si="26"/>
        <v>2515.0299220266043</v>
      </c>
      <c r="D123" s="56">
        <f t="shared" si="27"/>
        <v>1050.8095035083779</v>
      </c>
      <c r="E123" s="57">
        <f t="shared" si="14"/>
        <v>913.4109150098484</v>
      </c>
      <c r="F123" s="35">
        <f t="shared" si="17"/>
        <v>2964.1078430751604</v>
      </c>
      <c r="G123" s="35">
        <f t="shared" si="18"/>
        <v>551.665556332302</v>
      </c>
      <c r="H123" s="46">
        <f t="shared" si="19"/>
        <v>2360.7767304105564</v>
      </c>
      <c r="I123" s="1">
        <v>156</v>
      </c>
      <c r="J123" s="56">
        <f t="shared" si="20"/>
        <v>3975.7503911480558</v>
      </c>
      <c r="K123" s="56">
        <f t="shared" si="21"/>
        <v>1766.1227906053223</v>
      </c>
      <c r="L123" s="57">
        <f t="shared" si="22"/>
        <v>943.50480993741166</v>
      </c>
      <c r="M123" s="35">
        <f t="shared" si="23"/>
        <v>4557.9946402276591</v>
      </c>
      <c r="N123" s="35">
        <f t="shared" si="24"/>
        <v>907.10570966511341</v>
      </c>
      <c r="O123" s="31">
        <f t="shared" si="25"/>
        <v>3243.7832208974323</v>
      </c>
    </row>
    <row r="124" spans="1:15">
      <c r="A124" s="30">
        <v>108</v>
      </c>
      <c r="B124" s="44">
        <v>100</v>
      </c>
      <c r="C124" s="56">
        <f t="shared" si="26"/>
        <v>2516.4141882352524</v>
      </c>
      <c r="D124" s="56">
        <f t="shared" si="27"/>
        <v>1050.8117580021692</v>
      </c>
      <c r="E124" s="57">
        <f t="shared" si="14"/>
        <v>914.79067223091397</v>
      </c>
      <c r="F124" s="35">
        <f t="shared" si="17"/>
        <v>2966.9328293872863</v>
      </c>
      <c r="G124" s="35">
        <f t="shared" si="18"/>
        <v>551.66555638312934</v>
      </c>
      <c r="H124" s="46">
        <f t="shared" si="19"/>
        <v>2363.6017166210277</v>
      </c>
      <c r="I124" s="1">
        <v>154</v>
      </c>
      <c r="J124" s="56">
        <f t="shared" si="20"/>
        <v>3973.8589885207698</v>
      </c>
      <c r="K124" s="56">
        <f t="shared" si="21"/>
        <v>1752.0539857857834</v>
      </c>
      <c r="L124" s="57">
        <f t="shared" si="22"/>
        <v>969.75101694920249</v>
      </c>
      <c r="M124" s="35">
        <f t="shared" si="23"/>
        <v>4562.5658019388802</v>
      </c>
      <c r="N124" s="35">
        <f t="shared" si="24"/>
        <v>896.67534079545544</v>
      </c>
      <c r="O124" s="31">
        <f t="shared" si="25"/>
        <v>3269.2151203479693</v>
      </c>
    </row>
    <row r="125" spans="1:15">
      <c r="A125" s="30">
        <v>109</v>
      </c>
      <c r="B125" s="44">
        <v>100</v>
      </c>
      <c r="C125" s="56">
        <f t="shared" si="26"/>
        <v>2517.7441765894969</v>
      </c>
      <c r="D125" s="56">
        <f t="shared" si="27"/>
        <v>1050.8137979525104</v>
      </c>
      <c r="E125" s="57">
        <f t="shared" si="14"/>
        <v>916.11658068447605</v>
      </c>
      <c r="F125" s="35">
        <f t="shared" si="17"/>
        <v>2969.6652016320159</v>
      </c>
      <c r="G125" s="35">
        <f t="shared" si="18"/>
        <v>551.66555642474327</v>
      </c>
      <c r="H125" s="46">
        <f t="shared" si="19"/>
        <v>2366.3340887825293</v>
      </c>
      <c r="I125" s="1">
        <v>152</v>
      </c>
      <c r="J125" s="56">
        <f t="shared" si="20"/>
        <v>3970.0417488512885</v>
      </c>
      <c r="K125" s="56">
        <f t="shared" si="21"/>
        <v>1737.32400475802</v>
      </c>
      <c r="L125" s="57">
        <f t="shared" si="22"/>
        <v>995.39373933524848</v>
      </c>
      <c r="M125" s="35">
        <f t="shared" si="23"/>
        <v>4564.9871031438797</v>
      </c>
      <c r="N125" s="35">
        <f t="shared" si="24"/>
        <v>886.13567703591923</v>
      </c>
      <c r="O125" s="31">
        <f t="shared" si="25"/>
        <v>3292.715749072041</v>
      </c>
    </row>
    <row r="126" spans="1:15">
      <c r="A126" s="30">
        <v>110</v>
      </c>
      <c r="B126" s="44">
        <v>100</v>
      </c>
      <c r="C126" s="56">
        <f t="shared" si="26"/>
        <v>2519.0220153544506</v>
      </c>
      <c r="D126" s="56">
        <f t="shared" si="27"/>
        <v>1050.8156437759098</v>
      </c>
      <c r="E126" s="57">
        <f t="shared" si="14"/>
        <v>917.39072780263086</v>
      </c>
      <c r="F126" s="35">
        <f t="shared" si="17"/>
        <v>2972.3079960596283</v>
      </c>
      <c r="G126" s="35">
        <f t="shared" si="18"/>
        <v>551.66555645881385</v>
      </c>
      <c r="H126" s="46">
        <f t="shared" si="19"/>
        <v>2368.9768831420006</v>
      </c>
      <c r="I126" s="1">
        <v>150</v>
      </c>
      <c r="J126" s="56">
        <f t="shared" si="20"/>
        <v>3964.3741852901376</v>
      </c>
      <c r="K126" s="56">
        <f t="shared" si="21"/>
        <v>1721.9957667571398</v>
      </c>
      <c r="L126" s="57">
        <f t="shared" si="22"/>
        <v>1020.382651775858</v>
      </c>
      <c r="M126" s="35">
        <f t="shared" si="23"/>
        <v>4565.3290246534716</v>
      </c>
      <c r="N126" s="35">
        <f t="shared" si="24"/>
        <v>875.50653018888545</v>
      </c>
      <c r="O126" s="31">
        <f t="shared" si="25"/>
        <v>3314.3159642757009</v>
      </c>
    </row>
    <row r="127" spans="1:15">
      <c r="A127" s="30">
        <v>111</v>
      </c>
      <c r="B127" s="44">
        <v>100</v>
      </c>
      <c r="C127" s="56">
        <f t="shared" si="26"/>
        <v>2520.2497493447572</v>
      </c>
      <c r="D127" s="56">
        <f t="shared" si="27"/>
        <v>1050.8173139459889</v>
      </c>
      <c r="E127" s="57">
        <f t="shared" si="14"/>
        <v>918.61512145277948</v>
      </c>
      <c r="F127" s="35">
        <f t="shared" si="17"/>
        <v>2974.8641493802788</v>
      </c>
      <c r="G127" s="35">
        <f t="shared" si="18"/>
        <v>551.66555648670851</v>
      </c>
      <c r="H127" s="46">
        <f t="shared" si="19"/>
        <v>2371.5330364068618</v>
      </c>
      <c r="I127" s="1">
        <v>148</v>
      </c>
      <c r="J127" s="56">
        <f t="shared" si="20"/>
        <v>3956.9288500748594</v>
      </c>
      <c r="K127" s="56">
        <f t="shared" si="21"/>
        <v>1706.1262034613828</v>
      </c>
      <c r="L127" s="57">
        <f t="shared" si="22"/>
        <v>1044.6764431520933</v>
      </c>
      <c r="M127" s="35">
        <f t="shared" si="23"/>
        <v>4563.6597366426504</v>
      </c>
      <c r="N127" s="35">
        <f t="shared" si="24"/>
        <v>864.80412078623704</v>
      </c>
      <c r="O127" s="31">
        <f t="shared" si="25"/>
        <v>3334.0514950701763</v>
      </c>
    </row>
    <row r="128" spans="1:15">
      <c r="A128" s="30">
        <v>112</v>
      </c>
      <c r="B128" s="44">
        <v>100</v>
      </c>
      <c r="C128" s="56">
        <f t="shared" si="26"/>
        <v>2521.4293431967321</v>
      </c>
      <c r="D128" s="56">
        <f t="shared" si="27"/>
        <v>1050.8188251783708</v>
      </c>
      <c r="E128" s="57">
        <f t="shared" si="14"/>
        <v>919.79169283999045</v>
      </c>
      <c r="F128" s="35">
        <f t="shared" si="17"/>
        <v>2977.3365020273127</v>
      </c>
      <c r="G128" s="35">
        <f t="shared" si="18"/>
        <v>551.66555650954683</v>
      </c>
      <c r="H128" s="46">
        <f t="shared" si="19"/>
        <v>2374.005389008219</v>
      </c>
      <c r="I128" s="1">
        <v>146</v>
      </c>
      <c r="J128" s="56">
        <f t="shared" si="20"/>
        <v>3947.7754506290712</v>
      </c>
      <c r="K128" s="56">
        <f t="shared" si="21"/>
        <v>1689.7668287834917</v>
      </c>
      <c r="L128" s="57">
        <f t="shared" si="22"/>
        <v>1068.2417930620877</v>
      </c>
      <c r="M128" s="35">
        <f t="shared" si="23"/>
        <v>4560.0451744022421</v>
      </c>
      <c r="N128" s="35">
        <f t="shared" si="24"/>
        <v>854.04172907625775</v>
      </c>
      <c r="O128" s="31">
        <f t="shared" si="25"/>
        <v>3351.9617162497266</v>
      </c>
    </row>
    <row r="129" spans="1:15">
      <c r="A129" s="30">
        <v>113</v>
      </c>
      <c r="B129" s="44">
        <v>100</v>
      </c>
      <c r="C129" s="56">
        <f t="shared" si="26"/>
        <v>2522.5626845121988</v>
      </c>
      <c r="D129" s="56">
        <f t="shared" si="27"/>
        <v>1050.8201925979774</v>
      </c>
      <c r="E129" s="57">
        <f t="shared" si="14"/>
        <v>920.92229931624388</v>
      </c>
      <c r="F129" s="35">
        <f t="shared" si="17"/>
        <v>2979.7278013135933</v>
      </c>
      <c r="G129" s="35">
        <f t="shared" si="18"/>
        <v>551.66555652824513</v>
      </c>
      <c r="H129" s="46">
        <f t="shared" si="19"/>
        <v>2376.3966882571031</v>
      </c>
      <c r="I129" s="1">
        <v>144</v>
      </c>
      <c r="J129" s="56">
        <f t="shared" si="20"/>
        <v>3936.9809611092151</v>
      </c>
      <c r="K129" s="56">
        <f t="shared" si="21"/>
        <v>1672.9642544392659</v>
      </c>
      <c r="L129" s="57">
        <f t="shared" si="22"/>
        <v>1091.0524522306832</v>
      </c>
      <c r="M129" s="35">
        <f t="shared" si="23"/>
        <v>4554.5491116071253</v>
      </c>
      <c r="N129" s="35">
        <f t="shared" si="24"/>
        <v>843.23022800662625</v>
      </c>
      <c r="O129" s="31">
        <f t="shared" si="25"/>
        <v>3368.0886555938728</v>
      </c>
    </row>
    <row r="130" spans="1:15">
      <c r="A130" s="30">
        <v>114</v>
      </c>
      <c r="B130" s="44">
        <v>100</v>
      </c>
      <c r="C130" s="56">
        <f t="shared" si="26"/>
        <v>2523.6515868790543</v>
      </c>
      <c r="D130" s="56">
        <f t="shared" si="27"/>
        <v>1050.8214298904036</v>
      </c>
      <c r="E130" s="57">
        <f t="shared" si="14"/>
        <v>922.00872709824716</v>
      </c>
      <c r="F130" s="35">
        <f t="shared" si="17"/>
        <v>2982.040704484355</v>
      </c>
      <c r="G130" s="35">
        <f t="shared" si="18"/>
        <v>551.66555654355409</v>
      </c>
      <c r="H130" s="46">
        <f t="shared" si="19"/>
        <v>2378.7095913972471</v>
      </c>
      <c r="I130" s="1">
        <v>142</v>
      </c>
      <c r="J130" s="56">
        <f t="shared" si="20"/>
        <v>3924.6097295774971</v>
      </c>
      <c r="K130" s="56">
        <f t="shared" si="21"/>
        <v>1655.7606564532794</v>
      </c>
      <c r="L130" s="57">
        <f t="shared" si="22"/>
        <v>1113.0884166709384</v>
      </c>
      <c r="M130" s="35">
        <f t="shared" si="23"/>
        <v>4547.2332311824284</v>
      </c>
      <c r="N130" s="35">
        <f t="shared" si="24"/>
        <v>832.37851959398347</v>
      </c>
      <c r="O130" s="31">
        <f t="shared" si="25"/>
        <v>3382.4761919944613</v>
      </c>
    </row>
    <row r="131" spans="1:15">
      <c r="A131" s="30">
        <v>115</v>
      </c>
      <c r="B131" s="44">
        <v>100</v>
      </c>
      <c r="C131" s="56">
        <f t="shared" si="26"/>
        <v>2524.6977927733969</v>
      </c>
      <c r="D131" s="56">
        <f t="shared" si="27"/>
        <v>1050.8225494388878</v>
      </c>
      <c r="E131" s="57">
        <f t="shared" si="14"/>
        <v>923.05269389562136</v>
      </c>
      <c r="F131" s="35">
        <f t="shared" si="17"/>
        <v>2984.2777816699718</v>
      </c>
      <c r="G131" s="35">
        <f t="shared" si="18"/>
        <v>551.66555655608795</v>
      </c>
      <c r="H131" s="46">
        <f t="shared" si="19"/>
        <v>2380.9466685577959</v>
      </c>
      <c r="I131" s="1">
        <v>140</v>
      </c>
      <c r="J131" s="56">
        <f t="shared" si="20"/>
        <v>3910.7235809725144</v>
      </c>
      <c r="K131" s="56">
        <f t="shared" si="21"/>
        <v>1638.1941972707107</v>
      </c>
      <c r="L131" s="57">
        <f t="shared" si="22"/>
        <v>1134.335186431093</v>
      </c>
      <c r="M131" s="35">
        <f t="shared" si="23"/>
        <v>4538.1571938464604</v>
      </c>
      <c r="N131" s="35">
        <f t="shared" si="24"/>
        <v>821.49389219311774</v>
      </c>
      <c r="O131" s="31">
        <f t="shared" si="25"/>
        <v>3395.1694094602249</v>
      </c>
    </row>
    <row r="132" spans="1:15">
      <c r="A132" s="30">
        <v>116</v>
      </c>
      <c r="B132" s="44">
        <v>100</v>
      </c>
      <c r="C132" s="56">
        <f t="shared" si="26"/>
        <v>2525.7029763478604</v>
      </c>
      <c r="D132" s="56">
        <f t="shared" si="27"/>
        <v>1050.8235624482477</v>
      </c>
      <c r="E132" s="57">
        <f t="shared" si="14"/>
        <v>924.05585145136502</v>
      </c>
      <c r="F132" s="35">
        <f t="shared" si="17"/>
        <v>2986.4415187419213</v>
      </c>
      <c r="G132" s="35">
        <f t="shared" si="18"/>
        <v>551.66555656634978</v>
      </c>
      <c r="H132" s="46">
        <f t="shared" si="19"/>
        <v>2383.1104056092217</v>
      </c>
      <c r="I132" s="1">
        <v>138</v>
      </c>
      <c r="J132" s="56">
        <f t="shared" si="20"/>
        <v>3895.3819160423468</v>
      </c>
      <c r="K132" s="56">
        <f t="shared" si="21"/>
        <v>1620.2994076999212</v>
      </c>
      <c r="L132" s="57">
        <f t="shared" si="22"/>
        <v>1154.783100642504</v>
      </c>
      <c r="M132" s="35">
        <f t="shared" si="23"/>
        <v>4527.3787044065357</v>
      </c>
      <c r="N132" s="35">
        <f t="shared" si="24"/>
        <v>810.5823130042337</v>
      </c>
      <c r="O132" s="31">
        <f t="shared" si="25"/>
        <v>3406.2140783980685</v>
      </c>
    </row>
    <row r="133" spans="1:15">
      <c r="A133" s="30">
        <v>117</v>
      </c>
      <c r="B133" s="44">
        <v>100</v>
      </c>
      <c r="C133" s="56">
        <f t="shared" si="26"/>
        <v>2526.6687461106139</v>
      </c>
      <c r="D133" s="56">
        <f t="shared" si="27"/>
        <v>1050.8244790570213</v>
      </c>
      <c r="E133" s="57">
        <f t="shared" si="14"/>
        <v>925.01978799657127</v>
      </c>
      <c r="F133" s="35">
        <f t="shared" si="17"/>
        <v>2988.5343200751204</v>
      </c>
      <c r="G133" s="35">
        <f t="shared" si="18"/>
        <v>551.66555657475146</v>
      </c>
      <c r="H133" s="46">
        <f t="shared" si="19"/>
        <v>2385.2032069256175</v>
      </c>
      <c r="I133" s="1">
        <v>136</v>
      </c>
      <c r="J133" s="56">
        <f t="shared" si="20"/>
        <v>3878.6418063984283</v>
      </c>
      <c r="K133" s="56">
        <f t="shared" si="21"/>
        <v>1602.1075325083912</v>
      </c>
      <c r="L133" s="57">
        <f t="shared" si="22"/>
        <v>1174.426741381646</v>
      </c>
      <c r="M133" s="35">
        <f t="shared" si="23"/>
        <v>4514.9535758813654</v>
      </c>
      <c r="N133" s="35">
        <f t="shared" si="24"/>
        <v>799.64866755764865</v>
      </c>
      <c r="O133" s="31">
        <f t="shared" si="25"/>
        <v>3415.6562407660681</v>
      </c>
    </row>
    <row r="134" spans="1:15">
      <c r="A134" s="30">
        <v>118</v>
      </c>
      <c r="B134" s="44">
        <v>100</v>
      </c>
      <c r="C134" s="56">
        <f t="shared" si="26"/>
        <v>2527.5966474993206</v>
      </c>
      <c r="D134" s="56">
        <f t="shared" si="27"/>
        <v>1050.8253084389376</v>
      </c>
      <c r="E134" s="57">
        <f t="shared" si="14"/>
        <v>925.94603062144552</v>
      </c>
      <c r="F134" s="35">
        <f t="shared" si="17"/>
        <v>2990.5585112197009</v>
      </c>
      <c r="G134" s="35">
        <f t="shared" si="18"/>
        <v>551.6655565816302</v>
      </c>
      <c r="H134" s="46">
        <f t="shared" si="19"/>
        <v>2387.2273980564405</v>
      </c>
      <c r="I134" s="1">
        <v>134</v>
      </c>
      <c r="J134" s="56">
        <f t="shared" si="20"/>
        <v>3860.5580858422995</v>
      </c>
      <c r="K134" s="56">
        <f t="shared" si="21"/>
        <v>1583.6468431308547</v>
      </c>
      <c r="L134" s="57">
        <f t="shared" si="22"/>
        <v>1193.2643995805906</v>
      </c>
      <c r="M134" s="35">
        <f t="shared" si="23"/>
        <v>4500.9357915212622</v>
      </c>
      <c r="N134" s="35">
        <f t="shared" si="24"/>
        <v>788.6969557872784</v>
      </c>
      <c r="O134" s="31">
        <f t="shared" si="25"/>
        <v>3423.5418799467052</v>
      </c>
    </row>
    <row r="135" spans="1:15">
      <c r="A135" s="30">
        <v>119</v>
      </c>
      <c r="B135" s="44">
        <v>100</v>
      </c>
      <c r="C135" s="56">
        <f t="shared" si="26"/>
        <v>2528.4881653541647</v>
      </c>
      <c r="D135" s="56">
        <f t="shared" si="27"/>
        <v>1050.8260588947292</v>
      </c>
      <c r="E135" s="57">
        <f t="shared" si="14"/>
        <v>926.8360475647064</v>
      </c>
      <c r="F135" s="35">
        <f t="shared" si="17"/>
        <v>2992.5163414851922</v>
      </c>
      <c r="G135" s="35">
        <f t="shared" si="18"/>
        <v>551.66555658726202</v>
      </c>
      <c r="H135" s="46">
        <f t="shared" si="19"/>
        <v>2389.1852283106682</v>
      </c>
      <c r="I135" s="1">
        <v>132</v>
      </c>
      <c r="J135" s="56">
        <f t="shared" si="20"/>
        <v>3841.1834381113895</v>
      </c>
      <c r="K135" s="56">
        <f t="shared" si="21"/>
        <v>1564.9429206193208</v>
      </c>
      <c r="L135" s="57">
        <f t="shared" si="22"/>
        <v>1211.2975968727478</v>
      </c>
      <c r="M135" s="35">
        <f t="shared" si="23"/>
        <v>4485.3775647950861</v>
      </c>
      <c r="N135" s="35">
        <f t="shared" si="24"/>
        <v>777.73045256203022</v>
      </c>
      <c r="O135" s="31">
        <f t="shared" si="25"/>
        <v>3429.9166596710256</v>
      </c>
    </row>
    <row r="136" spans="1:15">
      <c r="A136" s="30">
        <v>120</v>
      </c>
      <c r="B136" s="44">
        <v>100</v>
      </c>
      <c r="C136" s="56">
        <f t="shared" si="26"/>
        <v>2529.3447262939144</v>
      </c>
      <c r="D136" s="56">
        <f t="shared" si="27"/>
        <v>1050.8267379352098</v>
      </c>
      <c r="E136" s="57">
        <f t="shared" si="14"/>
        <v>927.69125042349469</v>
      </c>
      <c r="F136" s="35">
        <f t="shared" si="17"/>
        <v>2994.4099864399864</v>
      </c>
      <c r="G136" s="35">
        <f t="shared" si="18"/>
        <v>551.66555659187304</v>
      </c>
      <c r="H136" s="46">
        <f t="shared" si="19"/>
        <v>2391.0788732562405</v>
      </c>
      <c r="I136" s="1">
        <v>130</v>
      </c>
      <c r="J136" s="56">
        <f t="shared" si="20"/>
        <v>3820.5684811842343</v>
      </c>
      <c r="K136" s="56">
        <f t="shared" si="21"/>
        <v>1546.0189116668398</v>
      </c>
      <c r="L136" s="57">
        <f t="shared" si="22"/>
        <v>1228.5306578505551</v>
      </c>
      <c r="M136" s="35">
        <f t="shared" si="23"/>
        <v>4468.3293974105791</v>
      </c>
      <c r="N136" s="35">
        <f t="shared" si="24"/>
        <v>766.75183911779061</v>
      </c>
      <c r="O136" s="31">
        <f t="shared" si="25"/>
        <v>3434.8257191749981</v>
      </c>
    </row>
    <row r="137" spans="1:15">
      <c r="A137" s="30">
        <v>121</v>
      </c>
      <c r="B137" s="44">
        <v>100</v>
      </c>
      <c r="C137" s="56">
        <f t="shared" si="26"/>
        <v>2530.1677009988166</v>
      </c>
      <c r="D137" s="56">
        <f t="shared" si="27"/>
        <v>1050.8273523564453</v>
      </c>
      <c r="E137" s="57">
        <f t="shared" si="14"/>
        <v>928.51299628592596</v>
      </c>
      <c r="F137" s="35">
        <f t="shared" si="17"/>
        <v>2996.2415503288598</v>
      </c>
      <c r="G137" s="35">
        <f t="shared" si="18"/>
        <v>551.66555659564824</v>
      </c>
      <c r="H137" s="46">
        <f t="shared" si="19"/>
        <v>2392.9104371375633</v>
      </c>
      <c r="I137" s="1">
        <v>128</v>
      </c>
      <c r="J137" s="56">
        <f t="shared" si="20"/>
        <v>3798.7618482800435</v>
      </c>
      <c r="K137" s="56">
        <f t="shared" si="21"/>
        <v>1526.8957602673875</v>
      </c>
      <c r="L137" s="57">
        <f t="shared" si="22"/>
        <v>1244.9703277452686</v>
      </c>
      <c r="M137" s="35">
        <f t="shared" si="23"/>
        <v>4449.8401354325715</v>
      </c>
      <c r="N137" s="35">
        <f t="shared" si="24"/>
        <v>755.76331066483624</v>
      </c>
      <c r="O137" s="31">
        <f t="shared" si="25"/>
        <v>3438.3135141028988</v>
      </c>
    </row>
    <row r="138" spans="1:15">
      <c r="A138" s="30">
        <v>122</v>
      </c>
      <c r="B138" s="44">
        <v>100</v>
      </c>
      <c r="C138" s="56">
        <f t="shared" si="26"/>
        <v>2530.9584064039759</v>
      </c>
      <c r="D138" s="56">
        <f t="shared" si="27"/>
        <v>1050.8279083077696</v>
      </c>
      <c r="E138" s="57">
        <f t="shared" si="14"/>
        <v>929.30258978843676</v>
      </c>
      <c r="F138" s="35">
        <f t="shared" si="17"/>
        <v>2998.0130684112396</v>
      </c>
      <c r="G138" s="35">
        <f t="shared" si="18"/>
        <v>551.66555659873916</v>
      </c>
      <c r="H138" s="46">
        <f t="shared" si="19"/>
        <v>2394.6819552137613</v>
      </c>
      <c r="I138" s="1">
        <v>126</v>
      </c>
      <c r="J138" s="56">
        <f t="shared" si="20"/>
        <v>3775.8102656822257</v>
      </c>
      <c r="K138" s="56">
        <f t="shared" si="21"/>
        <v>1507.5924173303963</v>
      </c>
      <c r="L138" s="57">
        <f t="shared" si="22"/>
        <v>1260.6254310214331</v>
      </c>
      <c r="M138" s="35">
        <f t="shared" si="23"/>
        <v>4429.9570235614128</v>
      </c>
      <c r="N138" s="35">
        <f t="shared" si="24"/>
        <v>744.76666448933008</v>
      </c>
      <c r="O138" s="31">
        <f t="shared" si="25"/>
        <v>3440.4236945827524</v>
      </c>
    </row>
    <row r="139" spans="1:15">
      <c r="A139" s="30">
        <v>123</v>
      </c>
      <c r="B139" s="44">
        <v>100</v>
      </c>
      <c r="C139" s="56">
        <f t="shared" si="26"/>
        <v>2531.7181078067338</v>
      </c>
      <c r="D139" s="56">
        <f t="shared" si="27"/>
        <v>1050.8284113533302</v>
      </c>
      <c r="E139" s="57">
        <f t="shared" si="14"/>
        <v>930.06128510007329</v>
      </c>
      <c r="F139" s="35">
        <f t="shared" si="17"/>
        <v>2999.7265092228122</v>
      </c>
      <c r="G139" s="35">
        <f t="shared" si="18"/>
        <v>551.66555660126971</v>
      </c>
      <c r="H139" s="46">
        <f t="shared" si="19"/>
        <v>2396.3953960202725</v>
      </c>
      <c r="I139" s="1">
        <v>124</v>
      </c>
      <c r="J139" s="56">
        <f t="shared" si="20"/>
        <v>3751.75862751041</v>
      </c>
      <c r="K139" s="56">
        <f t="shared" si="21"/>
        <v>1488.1260303478266</v>
      </c>
      <c r="L139" s="57">
        <f t="shared" si="22"/>
        <v>1275.5065668147563</v>
      </c>
      <c r="M139" s="35">
        <f t="shared" si="23"/>
        <v>4408.7257576319435</v>
      </c>
      <c r="N139" s="35">
        <f t="shared" si="24"/>
        <v>733.7633720847258</v>
      </c>
      <c r="O139" s="31">
        <f t="shared" si="25"/>
        <v>3441.1990134624921</v>
      </c>
    </row>
    <row r="140" spans="1:15">
      <c r="A140" s="30">
        <v>124</v>
      </c>
      <c r="B140" s="44">
        <v>100</v>
      </c>
      <c r="C140" s="56">
        <f t="shared" si="26"/>
        <v>2532.4480208914124</v>
      </c>
      <c r="D140" s="56">
        <f t="shared" si="27"/>
        <v>1050.8288665277764</v>
      </c>
      <c r="E140" s="57">
        <f t="shared" si="14"/>
        <v>930.79028783585954</v>
      </c>
      <c r="F140" s="35">
        <f t="shared" si="17"/>
        <v>3001.3837767629884</v>
      </c>
      <c r="G140" s="35">
        <f t="shared" si="18"/>
        <v>551.66555660334154</v>
      </c>
      <c r="H140" s="46">
        <f t="shared" si="19"/>
        <v>2398.0526635563056</v>
      </c>
      <c r="I140" s="1">
        <v>122</v>
      </c>
      <c r="J140" s="56">
        <f t="shared" si="20"/>
        <v>3726.6500675606167</v>
      </c>
      <c r="K140" s="56">
        <f t="shared" si="21"/>
        <v>1468.5121150120294</v>
      </c>
      <c r="L140" s="57">
        <f t="shared" si="22"/>
        <v>1289.6258375365578</v>
      </c>
      <c r="M140" s="35">
        <f t="shared" si="23"/>
        <v>4386.1905353913453</v>
      </c>
      <c r="N140" s="35">
        <f t="shared" si="24"/>
        <v>722.75463820796699</v>
      </c>
      <c r="O140" s="31">
        <f t="shared" si="25"/>
        <v>3440.6812589754113</v>
      </c>
    </row>
    <row r="141" spans="1:15">
      <c r="A141" s="30">
        <v>125</v>
      </c>
      <c r="B141" s="44">
        <v>100</v>
      </c>
      <c r="C141" s="56">
        <f t="shared" si="26"/>
        <v>2533.1493136746708</v>
      </c>
      <c r="D141" s="56">
        <f t="shared" si="27"/>
        <v>1050.8292783866473</v>
      </c>
      <c r="E141" s="57">
        <f t="shared" si="14"/>
        <v>931.49075690137624</v>
      </c>
      <c r="F141" s="35">
        <f t="shared" si="17"/>
        <v>3002.9867126106528</v>
      </c>
      <c r="G141" s="35">
        <f t="shared" si="18"/>
        <v>551.66555660503786</v>
      </c>
      <c r="H141" s="46">
        <f t="shared" si="19"/>
        <v>2399.6555994005771</v>
      </c>
      <c r="I141" s="1">
        <v>120</v>
      </c>
      <c r="J141" s="56">
        <f t="shared" si="20"/>
        <v>3700.526028328532</v>
      </c>
      <c r="K141" s="56">
        <f t="shared" si="21"/>
        <v>1448.7647105020108</v>
      </c>
      <c r="L141" s="57">
        <f t="shared" si="22"/>
        <v>1302.99660732451</v>
      </c>
      <c r="M141" s="35">
        <f t="shared" si="23"/>
        <v>4362.3941056122985</v>
      </c>
      <c r="N141" s="35">
        <f t="shared" si="24"/>
        <v>711.74144923061306</v>
      </c>
      <c r="O141" s="31">
        <f t="shared" si="25"/>
        <v>3438.9112071510726</v>
      </c>
    </row>
    <row r="142" spans="1:15">
      <c r="A142" s="30">
        <v>126</v>
      </c>
      <c r="B142" s="44">
        <v>100</v>
      </c>
      <c r="C142" s="56">
        <f t="shared" si="26"/>
        <v>2533.8231083745795</v>
      </c>
      <c r="D142" s="56">
        <f t="shared" si="27"/>
        <v>1050.8296510519644</v>
      </c>
      <c r="E142" s="57">
        <f t="shared" si="14"/>
        <v>932.16380627065064</v>
      </c>
      <c r="F142" s="35">
        <f t="shared" si="17"/>
        <v>3004.537097970554</v>
      </c>
      <c r="G142" s="35">
        <f t="shared" si="18"/>
        <v>551.66555660642666</v>
      </c>
      <c r="H142" s="46">
        <f t="shared" si="19"/>
        <v>2401.2059847577007</v>
      </c>
      <c r="I142" s="1">
        <v>118</v>
      </c>
      <c r="J142" s="56">
        <f t="shared" si="20"/>
        <v>3673.4263273263441</v>
      </c>
      <c r="K142" s="56">
        <f t="shared" si="21"/>
        <v>1428.8965199922538</v>
      </c>
      <c r="L142" s="57">
        <f t="shared" si="22"/>
        <v>1315.6332873418364</v>
      </c>
      <c r="M142" s="35">
        <f t="shared" si="23"/>
        <v>4337.3778155960154</v>
      </c>
      <c r="N142" s="35">
        <f t="shared" si="24"/>
        <v>700.72461272539397</v>
      </c>
      <c r="O142" s="31">
        <f t="shared" si="25"/>
        <v>3435.9285901452276</v>
      </c>
    </row>
    <row r="143" spans="1:15">
      <c r="A143" s="30">
        <v>127</v>
      </c>
      <c r="B143" s="44">
        <v>100</v>
      </c>
      <c r="C143" s="56">
        <f t="shared" si="26"/>
        <v>2534.4704832064085</v>
      </c>
      <c r="D143" s="56">
        <f t="shared" si="27"/>
        <v>1050.829988253488</v>
      </c>
      <c r="E143" s="57">
        <f t="shared" si="14"/>
        <v>932.81050669943261</v>
      </c>
      <c r="F143" s="35">
        <f t="shared" si="17"/>
        <v>3006.0366556526019</v>
      </c>
      <c r="G143" s="35">
        <f t="shared" si="18"/>
        <v>551.66555660756376</v>
      </c>
      <c r="H143" s="46">
        <f t="shared" si="19"/>
        <v>2402.7055424374744</v>
      </c>
      <c r="I143" s="1">
        <v>116</v>
      </c>
      <c r="J143" s="56">
        <f t="shared" si="20"/>
        <v>3645.3892207992567</v>
      </c>
      <c r="K143" s="56">
        <f t="shared" si="21"/>
        <v>1408.9190377903587</v>
      </c>
      <c r="L143" s="57">
        <f t="shared" si="22"/>
        <v>1327.5511452185392</v>
      </c>
      <c r="M143" s="35">
        <f t="shared" si="23"/>
        <v>4311.1816571179388</v>
      </c>
      <c r="N143" s="35">
        <f t="shared" si="24"/>
        <v>689.704789876939</v>
      </c>
      <c r="O143" s="31">
        <f t="shared" si="25"/>
        <v>3431.7720773640608</v>
      </c>
    </row>
    <row r="144" spans="1:15">
      <c r="A144" s="30">
        <v>128</v>
      </c>
      <c r="B144" s="44">
        <v>100</v>
      </c>
      <c r="C144" s="56">
        <f t="shared" si="26"/>
        <v>2535.0924741080025</v>
      </c>
      <c r="D144" s="56">
        <f t="shared" si="27"/>
        <v>1050.8302933660439</v>
      </c>
      <c r="E144" s="57">
        <f t="shared" si="14"/>
        <v>933.43188737591481</v>
      </c>
      <c r="F144" s="35">
        <f t="shared" si="17"/>
        <v>3007.4870519862798</v>
      </c>
      <c r="G144" s="35">
        <f t="shared" si="18"/>
        <v>551.66555660849463</v>
      </c>
      <c r="H144" s="46">
        <f t="shared" si="19"/>
        <v>2404.1559387692905</v>
      </c>
      <c r="I144" s="1">
        <v>114</v>
      </c>
      <c r="J144" s="56">
        <f t="shared" si="20"/>
        <v>3616.4514649436423</v>
      </c>
      <c r="K144" s="56">
        <f t="shared" si="21"/>
        <v>1388.8426643759367</v>
      </c>
      <c r="L144" s="57">
        <f t="shared" si="22"/>
        <v>1338.766136191769</v>
      </c>
      <c r="M144" s="35">
        <f t="shared" si="23"/>
        <v>4283.8443108671654</v>
      </c>
      <c r="N144" s="35">
        <f t="shared" si="24"/>
        <v>678.68252201743746</v>
      </c>
      <c r="O144" s="31">
        <f t="shared" si="25"/>
        <v>3426.4792668322907</v>
      </c>
    </row>
    <row r="145" spans="1:15">
      <c r="A145" s="30">
        <v>129</v>
      </c>
      <c r="B145" s="44">
        <v>100</v>
      </c>
      <c r="C145" s="56">
        <f t="shared" si="26"/>
        <v>2535.6900763975032</v>
      </c>
      <c r="D145" s="56">
        <f t="shared" si="27"/>
        <v>1050.8305694433011</v>
      </c>
      <c r="E145" s="57">
        <f t="shared" ref="E145:E196" si="28">$C$6+$C$7*C145-$C$8*D145</f>
        <v>934.02893751090096</v>
      </c>
      <c r="F145" s="35">
        <f t="shared" si="17"/>
        <v>3008.8898986722934</v>
      </c>
      <c r="G145" s="35">
        <f t="shared" si="18"/>
        <v>551.66555660925678</v>
      </c>
      <c r="H145" s="46">
        <f t="shared" si="19"/>
        <v>2405.5587854537798</v>
      </c>
      <c r="I145" s="1">
        <v>112</v>
      </c>
      <c r="J145" s="56">
        <f t="shared" si="20"/>
        <v>3586.6483747247999</v>
      </c>
      <c r="K145" s="56">
        <f t="shared" si="21"/>
        <v>1368.6768104921052</v>
      </c>
      <c r="L145" s="57">
        <f t="shared" si="22"/>
        <v>1349.2947537405894</v>
      </c>
      <c r="M145" s="35">
        <f t="shared" si="23"/>
        <v>4255.4031894289656</v>
      </c>
      <c r="N145" s="35">
        <f t="shared" si="24"/>
        <v>667.65825235220052</v>
      </c>
      <c r="O145" s="31">
        <f t="shared" si="25"/>
        <v>3420.0866847245643</v>
      </c>
    </row>
    <row r="146" spans="1:15">
      <c r="A146" s="30">
        <v>130</v>
      </c>
      <c r="B146" s="44">
        <v>100</v>
      </c>
      <c r="C146" s="56">
        <f t="shared" ref="C146:C177" si="29">(C145*EXP(-1/$C$9)+B146)</f>
        <v>2536.2642463660686</v>
      </c>
      <c r="D146" s="56">
        <f t="shared" ref="D146:D177" si="30">(D145*EXP(-1/$C$10)+B146)</f>
        <v>1050.8308192483337</v>
      </c>
      <c r="E146" s="57">
        <f t="shared" si="28"/>
        <v>934.60260786940125</v>
      </c>
      <c r="F146" s="35">
        <f t="shared" ref="F146:F196" si="31">(F145*EXP(-1/$F$9)+$B146)</f>
        <v>3010.2467545735135</v>
      </c>
      <c r="G146" s="35">
        <f t="shared" ref="G146:G196" si="32">(G145*EXP(-1/$F$10)+$B146)</f>
        <v>551.66555660988081</v>
      </c>
      <c r="H146" s="46">
        <f t="shared" ref="H146:H196" si="33">$F$6+$F$7*F146-$F$8*G146</f>
        <v>2406.9156413537521</v>
      </c>
      <c r="I146" s="1">
        <v>110</v>
      </c>
      <c r="J146" s="56">
        <f t="shared" ref="J146:J196" si="34">(J145*EXP(-1/$J$9)+$I146)</f>
        <v>3556.013880388432</v>
      </c>
      <c r="K146" s="56">
        <f t="shared" ref="K146:K196" si="35">(K145*EXP(-1/$J$10)+$I146)</f>
        <v>1348.4299913313687</v>
      </c>
      <c r="L146" s="57">
        <f t="shared" ref="L146:L196" si="36">$J$6+$J$7*J146-$J$8*K146</f>
        <v>1359.1538977256946</v>
      </c>
      <c r="M146" s="35">
        <f t="shared" ref="M146:M196" si="37">(M145*EXP(-1/$M$9)+$I146)</f>
        <v>4225.8944788581748</v>
      </c>
      <c r="N146" s="35">
        <f t="shared" ref="N146:N196" si="38">(N145*EXP(-1/$M$10)+$I146)</f>
        <v>656.63234374704632</v>
      </c>
      <c r="O146" s="31">
        <f t="shared" ref="O146:O196" si="39">$M$6+$M$7*M146-$M$8*N146</f>
        <v>3412.6297913640819</v>
      </c>
    </row>
    <row r="147" spans="1:15">
      <c r="A147" s="30">
        <v>131</v>
      </c>
      <c r="B147" s="44">
        <v>100</v>
      </c>
      <c r="C147" s="56">
        <f t="shared" si="29"/>
        <v>2536.8159028081445</v>
      </c>
      <c r="D147" s="56">
        <f t="shared" si="30"/>
        <v>1050.8310452812743</v>
      </c>
      <c r="E147" s="57">
        <f t="shared" si="28"/>
        <v>935.15381224559587</v>
      </c>
      <c r="F147" s="35">
        <f t="shared" si="31"/>
        <v>3011.5591274472076</v>
      </c>
      <c r="G147" s="35">
        <f t="shared" si="32"/>
        <v>551.66555661039172</v>
      </c>
      <c r="H147" s="46">
        <f t="shared" si="33"/>
        <v>2408.2280142264244</v>
      </c>
      <c r="I147" s="1">
        <v>108</v>
      </c>
      <c r="J147" s="56">
        <f t="shared" si="34"/>
        <v>3524.5805817562782</v>
      </c>
      <c r="K147" s="56">
        <f t="shared" si="35"/>
        <v>1328.109911758527</v>
      </c>
      <c r="L147" s="57">
        <f t="shared" si="36"/>
        <v>1368.3607582392242</v>
      </c>
      <c r="M147" s="35">
        <f t="shared" si="37"/>
        <v>4195.3531788896425</v>
      </c>
      <c r="N147" s="35">
        <f t="shared" si="38"/>
        <v>645.60509329137949</v>
      </c>
      <c r="O147" s="31">
        <f t="shared" si="39"/>
        <v>3404.1429923068836</v>
      </c>
    </row>
    <row r="148" spans="1:15">
      <c r="A148" s="30">
        <v>132</v>
      </c>
      <c r="B148" s="44">
        <v>100</v>
      </c>
      <c r="C148" s="56">
        <f t="shared" si="29"/>
        <v>2537.3459284917317</v>
      </c>
      <c r="D148" s="56">
        <f t="shared" si="30"/>
        <v>1050.8312498043367</v>
      </c>
      <c r="E148" s="57">
        <f t="shared" si="28"/>
        <v>935.68342888305824</v>
      </c>
      <c r="F148" s="35">
        <f t="shared" si="31"/>
        <v>3012.8284756204803</v>
      </c>
      <c r="G148" s="35">
        <f t="shared" si="32"/>
        <v>551.66555661080997</v>
      </c>
      <c r="H148" s="46">
        <f t="shared" si="33"/>
        <v>2409.4973623988603</v>
      </c>
      <c r="I148" s="1">
        <v>106</v>
      </c>
      <c r="J148" s="56">
        <f t="shared" si="34"/>
        <v>3492.3798003927836</v>
      </c>
      <c r="K148" s="56">
        <f t="shared" si="35"/>
        <v>1307.7235434235515</v>
      </c>
      <c r="L148" s="57">
        <f t="shared" si="36"/>
        <v>1376.9327135456806</v>
      </c>
      <c r="M148" s="35">
        <f t="shared" si="37"/>
        <v>4163.8131418304274</v>
      </c>
      <c r="N148" s="35">
        <f t="shared" si="38"/>
        <v>634.5767442214318</v>
      </c>
      <c r="O148" s="31">
        <f t="shared" si="39"/>
        <v>3394.6596533875636</v>
      </c>
    </row>
    <row r="149" spans="1:15">
      <c r="A149" s="30">
        <v>133</v>
      </c>
      <c r="B149" s="44">
        <v>100</v>
      </c>
      <c r="C149" s="56">
        <f t="shared" si="29"/>
        <v>2537.8551715710014</v>
      </c>
      <c r="D149" s="56">
        <f t="shared" si="30"/>
        <v>1050.8314348644565</v>
      </c>
      <c r="E149" s="57">
        <f t="shared" si="28"/>
        <v>936.19230184208845</v>
      </c>
      <c r="F149" s="35">
        <f t="shared" si="31"/>
        <v>3014.0562096107869</v>
      </c>
      <c r="G149" s="35">
        <f t="shared" si="32"/>
        <v>551.6655566111524</v>
      </c>
      <c r="H149" s="46">
        <f t="shared" si="33"/>
        <v>2410.7250963884821</v>
      </c>
      <c r="I149" s="1">
        <v>104</v>
      </c>
      <c r="J149" s="56">
        <f t="shared" si="34"/>
        <v>3459.4416297262851</v>
      </c>
      <c r="K149" s="56">
        <f t="shared" si="35"/>
        <v>1287.2771945362024</v>
      </c>
      <c r="L149" s="57">
        <f t="shared" si="36"/>
        <v>1384.8872406538803</v>
      </c>
      <c r="M149" s="35">
        <f t="shared" si="37"/>
        <v>4131.3071101769556</v>
      </c>
      <c r="N149" s="35">
        <f t="shared" si="38"/>
        <v>623.54749568218665</v>
      </c>
      <c r="O149" s="31">
        <f t="shared" si="39"/>
        <v>3384.212118812582</v>
      </c>
    </row>
    <row r="150" spans="1:15">
      <c r="A150" s="30">
        <v>134</v>
      </c>
      <c r="B150" s="44">
        <v>100</v>
      </c>
      <c r="C150" s="56">
        <f t="shared" si="29"/>
        <v>2538.3444469435253</v>
      </c>
      <c r="D150" s="56">
        <f t="shared" si="30"/>
        <v>1050.8316023137772</v>
      </c>
      <c r="E150" s="57">
        <f t="shared" si="28"/>
        <v>936.68124231597085</v>
      </c>
      <c r="F150" s="35">
        <f t="shared" si="31"/>
        <v>3015.2436936933209</v>
      </c>
      <c r="G150" s="35">
        <f t="shared" si="32"/>
        <v>551.66555661143275</v>
      </c>
      <c r="H150" s="46">
        <f t="shared" si="33"/>
        <v>2411.9125804704554</v>
      </c>
      <c r="I150" s="1">
        <v>102</v>
      </c>
      <c r="J150" s="56">
        <f t="shared" si="34"/>
        <v>3425.7949832049162</v>
      </c>
      <c r="K150" s="56">
        <f t="shared" si="35"/>
        <v>1266.7765730007109</v>
      </c>
      <c r="L150" s="57">
        <f t="shared" si="36"/>
        <v>1392.2418372034945</v>
      </c>
      <c r="M150" s="35">
        <f t="shared" si="37"/>
        <v>4097.8667529989398</v>
      </c>
      <c r="N150" s="35">
        <f t="shared" si="38"/>
        <v>612.51751071976628</v>
      </c>
      <c r="O150" s="31">
        <f t="shared" si="39"/>
        <v>3372.8317315594072</v>
      </c>
    </row>
    <row r="151" spans="1:15">
      <c r="A151" s="30">
        <v>135</v>
      </c>
      <c r="B151" s="44">
        <v>100</v>
      </c>
      <c r="C151" s="56">
        <f t="shared" si="29"/>
        <v>2538.8145375542836</v>
      </c>
      <c r="D151" s="56">
        <f t="shared" si="30"/>
        <v>1050.8317538281885</v>
      </c>
      <c r="E151" s="57">
        <f t="shared" si="28"/>
        <v>937.15102989790648</v>
      </c>
      <c r="F151" s="35">
        <f t="shared" si="31"/>
        <v>3016.3922474170136</v>
      </c>
      <c r="G151" s="35">
        <f t="shared" si="32"/>
        <v>551.6655566116624</v>
      </c>
      <c r="H151" s="46">
        <f t="shared" si="33"/>
        <v>2413.0611341936888</v>
      </c>
      <c r="I151" s="1">
        <v>100</v>
      </c>
      <c r="J151" s="56">
        <f t="shared" si="34"/>
        <v>3391.467640564294</v>
      </c>
      <c r="K151" s="56">
        <f t="shared" si="35"/>
        <v>1246.2268435424044</v>
      </c>
      <c r="L151" s="57">
        <f t="shared" si="36"/>
        <v>1399.0139534794853</v>
      </c>
      <c r="M151" s="35">
        <f t="shared" si="37"/>
        <v>4063.5227011304937</v>
      </c>
      <c r="N151" s="35">
        <f t="shared" si="38"/>
        <v>601.48692282504499</v>
      </c>
      <c r="O151" s="31">
        <f t="shared" si="39"/>
        <v>3360.5488554804042</v>
      </c>
    </row>
    <row r="152" spans="1:15">
      <c r="A152" s="30">
        <v>136</v>
      </c>
      <c r="B152" s="44">
        <v>100</v>
      </c>
      <c r="C152" s="56">
        <f t="shared" si="29"/>
        <v>2539.2661956485449</v>
      </c>
      <c r="D152" s="56">
        <f t="shared" si="30"/>
        <v>1050.831890924097</v>
      </c>
      <c r="E152" s="57">
        <f t="shared" si="28"/>
        <v>937.60241380035086</v>
      </c>
      <c r="F152" s="35">
        <f t="shared" si="31"/>
        <v>3017.5031470708377</v>
      </c>
      <c r="G152" s="35">
        <f t="shared" si="32"/>
        <v>551.66555661185043</v>
      </c>
      <c r="H152" s="46">
        <f t="shared" si="33"/>
        <v>2414.1720338471368</v>
      </c>
      <c r="I152" s="1">
        <v>98</v>
      </c>
      <c r="J152" s="56">
        <f t="shared" si="34"/>
        <v>3356.4862922810207</v>
      </c>
      <c r="K152" s="56">
        <f t="shared" si="35"/>
        <v>1225.6326793980129</v>
      </c>
      <c r="L152" s="57">
        <f t="shared" si="36"/>
        <v>1405.2209334849949</v>
      </c>
      <c r="M152" s="35">
        <f t="shared" si="37"/>
        <v>4028.3045812075438</v>
      </c>
      <c r="N152" s="35">
        <f t="shared" si="38"/>
        <v>590.45584129110694</v>
      </c>
      <c r="O152" s="31">
        <f t="shared" si="39"/>
        <v>3347.3928986253295</v>
      </c>
    </row>
    <row r="153" spans="1:15">
      <c r="A153" s="30">
        <v>137</v>
      </c>
      <c r="B153" s="44">
        <v>100</v>
      </c>
      <c r="C153" s="56">
        <f t="shared" si="29"/>
        <v>2539.7001439756186</v>
      </c>
      <c r="D153" s="56">
        <f t="shared" si="30"/>
        <v>1050.8320149736051</v>
      </c>
      <c r="E153" s="57">
        <f t="shared" si="28"/>
        <v>938.03611402840852</v>
      </c>
      <c r="F153" s="35">
        <f t="shared" si="31"/>
        <v>3018.5776271020363</v>
      </c>
      <c r="G153" s="35">
        <f t="shared" si="32"/>
        <v>551.66555661200437</v>
      </c>
      <c r="H153" s="46">
        <f t="shared" si="33"/>
        <v>2415.2465138780276</v>
      </c>
      <c r="I153" s="1">
        <v>96</v>
      </c>
      <c r="J153" s="56">
        <f t="shared" si="34"/>
        <v>3320.8765822831424</v>
      </c>
      <c r="K153" s="56">
        <f t="shared" si="35"/>
        <v>1204.998309086993</v>
      </c>
      <c r="L153" s="57">
        <f t="shared" si="36"/>
        <v>1410.8799641091564</v>
      </c>
      <c r="M153" s="35">
        <f t="shared" si="37"/>
        <v>3992.2410485893606</v>
      </c>
      <c r="N153" s="35">
        <f t="shared" si="38"/>
        <v>579.4243555995613</v>
      </c>
      <c r="O153" s="31">
        <f t="shared" si="39"/>
        <v>3333.392337390238</v>
      </c>
    </row>
    <row r="154" spans="1:15">
      <c r="A154" s="30">
        <v>138</v>
      </c>
      <c r="B154" s="44">
        <v>100</v>
      </c>
      <c r="C154" s="56">
        <f t="shared" si="29"/>
        <v>2540.1170769454088</v>
      </c>
      <c r="D154" s="56">
        <f t="shared" si="30"/>
        <v>1050.8321272182416</v>
      </c>
      <c r="E154" s="57">
        <f t="shared" si="28"/>
        <v>938.45282250892569</v>
      </c>
      <c r="F154" s="35">
        <f t="shared" si="31"/>
        <v>3019.6168814878583</v>
      </c>
      <c r="G154" s="35">
        <f t="shared" si="32"/>
        <v>551.66555661213033</v>
      </c>
      <c r="H154" s="46">
        <f t="shared" si="33"/>
        <v>2416.2857682635977</v>
      </c>
      <c r="I154" s="1">
        <v>94</v>
      </c>
      <c r="J154" s="56">
        <f t="shared" si="34"/>
        <v>3284.6631489859042</v>
      </c>
      <c r="K154" s="56">
        <f t="shared" si="35"/>
        <v>1184.3275587319717</v>
      </c>
      <c r="L154" s="57">
        <f t="shared" si="36"/>
        <v>1416.0080315219607</v>
      </c>
      <c r="M154" s="35">
        <f t="shared" si="37"/>
        <v>3955.3598192007958</v>
      </c>
      <c r="N154" s="35">
        <f t="shared" si="38"/>
        <v>568.39253901175312</v>
      </c>
      <c r="O154" s="31">
        <f t="shared" si="39"/>
        <v>3318.5747411772895</v>
      </c>
    </row>
    <row r="155" spans="1:15">
      <c r="A155" s="30">
        <v>139</v>
      </c>
      <c r="B155" s="44">
        <v>100</v>
      </c>
      <c r="C155" s="56">
        <f t="shared" si="29"/>
        <v>2540.5176617396178</v>
      </c>
      <c r="D155" s="56">
        <f t="shared" si="30"/>
        <v>1050.8322287813885</v>
      </c>
      <c r="E155" s="57">
        <f t="shared" si="28"/>
        <v>938.85320417684079</v>
      </c>
      <c r="F155" s="35">
        <f t="shared" si="31"/>
        <v>3020.6220650623218</v>
      </c>
      <c r="G155" s="35">
        <f t="shared" si="32"/>
        <v>551.66555661223356</v>
      </c>
      <c r="H155" s="46">
        <f t="shared" si="33"/>
        <v>2417.2909518378547</v>
      </c>
      <c r="I155" s="1">
        <v>92</v>
      </c>
      <c r="J155" s="56">
        <f t="shared" si="34"/>
        <v>3247.8696647184706</v>
      </c>
      <c r="K155" s="56">
        <f t="shared" si="35"/>
        <v>1163.6238903518686</v>
      </c>
      <c r="L155" s="57">
        <f t="shared" si="36"/>
        <v>1420.6218840147335</v>
      </c>
      <c r="M155" s="35">
        <f t="shared" si="37"/>
        <v>3917.6877003306054</v>
      </c>
      <c r="N155" s="35">
        <f t="shared" si="38"/>
        <v>557.36045150899872</v>
      </c>
      <c r="O155" s="31">
        <f t="shared" si="39"/>
        <v>3302.9667973126079</v>
      </c>
    </row>
    <row r="156" spans="1:15">
      <c r="A156" s="30">
        <v>140</v>
      </c>
      <c r="B156" s="44">
        <v>100</v>
      </c>
      <c r="C156" s="56">
        <f t="shared" si="29"/>
        <v>2540.902539379379</v>
      </c>
      <c r="D156" s="56">
        <f t="shared" si="30"/>
        <v>1050.8323206795244</v>
      </c>
      <c r="E156" s="57">
        <f t="shared" si="28"/>
        <v>939.23789802033025</v>
      </c>
      <c r="F156" s="35">
        <f t="shared" si="31"/>
        <v>3021.5942947994827</v>
      </c>
      <c r="G156" s="35">
        <f t="shared" si="32"/>
        <v>551.66555661231791</v>
      </c>
      <c r="H156" s="46">
        <f t="shared" si="33"/>
        <v>2418.2631815748468</v>
      </c>
      <c r="I156" s="1">
        <v>90</v>
      </c>
      <c r="J156" s="56">
        <f t="shared" si="34"/>
        <v>3210.5188736047035</v>
      </c>
      <c r="K156" s="56">
        <f t="shared" si="35"/>
        <v>1142.8904365109431</v>
      </c>
      <c r="L156" s="57">
        <f t="shared" si="36"/>
        <v>1424.7380005828172</v>
      </c>
      <c r="M156" s="35">
        <f t="shared" si="37"/>
        <v>3879.2506204200854</v>
      </c>
      <c r="N156" s="35">
        <f t="shared" si="38"/>
        <v>546.32814219984652</v>
      </c>
      <c r="O156" s="31">
        <f t="shared" si="39"/>
        <v>3286.5943360203923</v>
      </c>
    </row>
    <row r="157" spans="1:15">
      <c r="A157" s="30">
        <v>141</v>
      </c>
      <c r="B157" s="44">
        <v>100</v>
      </c>
      <c r="C157" s="56">
        <f t="shared" si="29"/>
        <v>2541.2723257510274</v>
      </c>
      <c r="D157" s="56">
        <f t="shared" si="30"/>
        <v>1050.8324038323963</v>
      </c>
      <c r="E157" s="57">
        <f t="shared" si="28"/>
        <v>939.6075180862349</v>
      </c>
      <c r="F157" s="35">
        <f t="shared" si="31"/>
        <v>3022.5346510546324</v>
      </c>
      <c r="G157" s="35">
        <f t="shared" si="32"/>
        <v>551.66555661238704</v>
      </c>
      <c r="H157" s="46">
        <f t="shared" si="33"/>
        <v>2419.2035378298583</v>
      </c>
      <c r="I157" s="1">
        <v>88</v>
      </c>
      <c r="J157" s="56">
        <f t="shared" si="34"/>
        <v>3172.6326279586115</v>
      </c>
      <c r="K157" s="56">
        <f t="shared" si="35"/>
        <v>1122.1300316705524</v>
      </c>
      <c r="L157" s="57">
        <f t="shared" si="36"/>
        <v>1428.3725646175067</v>
      </c>
      <c r="M157" s="35">
        <f t="shared" si="37"/>
        <v>3840.0736578751171</v>
      </c>
      <c r="N157" s="35">
        <f t="shared" si="38"/>
        <v>535.295651290975</v>
      </c>
      <c r="O157" s="31">
        <f t="shared" si="39"/>
        <v>3269.4823552931666</v>
      </c>
    </row>
    <row r="158" spans="1:15">
      <c r="A158" s="30">
        <v>142</v>
      </c>
      <c r="B158" s="44">
        <v>100</v>
      </c>
      <c r="C158" s="56">
        <f t="shared" si="29"/>
        <v>2541.6276125916497</v>
      </c>
      <c r="D158" s="56">
        <f t="shared" si="30"/>
        <v>1050.8324790722263</v>
      </c>
      <c r="E158" s="57">
        <f t="shared" si="28"/>
        <v>939.96265444719711</v>
      </c>
      <c r="F158" s="35">
        <f t="shared" si="31"/>
        <v>3023.444178764802</v>
      </c>
      <c r="G158" s="35">
        <f t="shared" si="32"/>
        <v>551.66555661244365</v>
      </c>
      <c r="H158" s="46">
        <f t="shared" si="33"/>
        <v>2420.1130655399147</v>
      </c>
      <c r="I158" s="1">
        <v>86</v>
      </c>
      <c r="J158" s="56">
        <f t="shared" si="34"/>
        <v>3134.2319232527157</v>
      </c>
      <c r="K158" s="56">
        <f t="shared" si="35"/>
        <v>1101.3452405573921</v>
      </c>
      <c r="L158" s="57">
        <f t="shared" si="36"/>
        <v>1431.5414421379314</v>
      </c>
      <c r="M158" s="35">
        <f t="shared" si="37"/>
        <v>3800.181068933643</v>
      </c>
      <c r="N158" s="35">
        <f t="shared" si="38"/>
        <v>524.26301170082866</v>
      </c>
      <c r="O158" s="31">
        <f t="shared" si="39"/>
        <v>3251.6550455319862</v>
      </c>
    </row>
    <row r="159" spans="1:15">
      <c r="A159" s="30">
        <v>143</v>
      </c>
      <c r="B159" s="44">
        <v>100</v>
      </c>
      <c r="C159" s="56">
        <f t="shared" si="29"/>
        <v>2541.9689684359892</v>
      </c>
      <c r="D159" s="56">
        <f t="shared" si="30"/>
        <v>1050.8325471520398</v>
      </c>
      <c r="E159" s="57">
        <f t="shared" si="28"/>
        <v>940.30387413190965</v>
      </c>
      <c r="F159" s="35">
        <f t="shared" si="31"/>
        <v>3024.3238886099125</v>
      </c>
      <c r="G159" s="35">
        <f t="shared" si="32"/>
        <v>551.66555661249004</v>
      </c>
      <c r="H159" s="46">
        <f t="shared" si="33"/>
        <v>2420.9927753849324</v>
      </c>
      <c r="I159" s="1">
        <v>84</v>
      </c>
      <c r="J159" s="56">
        <f t="shared" si="34"/>
        <v>3095.3369317152838</v>
      </c>
      <c r="K159" s="56">
        <f t="shared" si="35"/>
        <v>1080.5383838321434</v>
      </c>
      <c r="L159" s="57">
        <f t="shared" si="36"/>
        <v>1434.260164050997</v>
      </c>
      <c r="M159" s="35">
        <f t="shared" si="37"/>
        <v>3759.596314619539</v>
      </c>
      <c r="N159" s="35">
        <f t="shared" si="38"/>
        <v>513.23025038075025</v>
      </c>
      <c r="O159" s="31">
        <f t="shared" si="39"/>
        <v>3233.1358138580385</v>
      </c>
    </row>
    <row r="160" spans="1:15">
      <c r="A160" s="30">
        <v>144</v>
      </c>
      <c r="B160" s="44">
        <v>100</v>
      </c>
      <c r="C160" s="56">
        <f t="shared" si="29"/>
        <v>2542.2969395262235</v>
      </c>
      <c r="D160" s="56">
        <f t="shared" si="30"/>
        <v>1050.8326087532023</v>
      </c>
      <c r="E160" s="57">
        <f t="shared" si="28"/>
        <v>940.63172201981888</v>
      </c>
      <c r="F160" s="35">
        <f t="shared" si="31"/>
        <v>3025.1747581358559</v>
      </c>
      <c r="G160" s="35">
        <f t="shared" si="32"/>
        <v>551.66555661252801</v>
      </c>
      <c r="H160" s="46">
        <f t="shared" si="33"/>
        <v>2421.8436449107999</v>
      </c>
      <c r="I160" s="1">
        <v>82</v>
      </c>
      <c r="J160" s="56">
        <f t="shared" si="34"/>
        <v>3055.9670346102002</v>
      </c>
      <c r="K160" s="56">
        <f t="shared" si="35"/>
        <v>1059.7115613154251</v>
      </c>
      <c r="L160" s="57">
        <f t="shared" si="36"/>
        <v>1436.54391197935</v>
      </c>
      <c r="M160" s="35">
        <f t="shared" si="37"/>
        <v>3718.342086812831</v>
      </c>
      <c r="N160" s="35">
        <f t="shared" si="38"/>
        <v>502.19738939663284</v>
      </c>
      <c r="O160" s="31">
        <f t="shared" si="39"/>
        <v>3213.9473080195648</v>
      </c>
    </row>
    <row r="161" spans="1:15">
      <c r="A161" s="30">
        <v>145</v>
      </c>
      <c r="B161" s="44">
        <v>100</v>
      </c>
      <c r="C161" s="56">
        <f t="shared" si="29"/>
        <v>2542.612050686068</v>
      </c>
      <c r="D161" s="56">
        <f t="shared" si="30"/>
        <v>1050.8326644922392</v>
      </c>
      <c r="E161" s="57">
        <f t="shared" si="28"/>
        <v>940.94672170158947</v>
      </c>
      <c r="F161" s="35">
        <f t="shared" si="31"/>
        <v>3025.9977328407581</v>
      </c>
      <c r="G161" s="35">
        <f t="shared" si="32"/>
        <v>551.66555661255904</v>
      </c>
      <c r="H161" s="46">
        <f t="shared" si="33"/>
        <v>2422.6666196156402</v>
      </c>
      <c r="I161" s="1">
        <v>80</v>
      </c>
      <c r="J161" s="56">
        <f t="shared" si="34"/>
        <v>3016.1408532511223</v>
      </c>
      <c r="K161" s="56">
        <f t="shared" si="35"/>
        <v>1038.8666730035047</v>
      </c>
      <c r="L161" s="57">
        <f t="shared" si="36"/>
        <v>1438.4075072441128</v>
      </c>
      <c r="M161" s="35">
        <f t="shared" si="37"/>
        <v>3676.4403334652307</v>
      </c>
      <c r="N161" s="35">
        <f t="shared" si="38"/>
        <v>491.16444681450167</v>
      </c>
      <c r="O161" s="31">
        <f t="shared" si="39"/>
        <v>3194.1114398362274</v>
      </c>
    </row>
    <row r="162" spans="1:15">
      <c r="A162" s="30">
        <v>146</v>
      </c>
      <c r="B162" s="44">
        <v>100</v>
      </c>
      <c r="C162" s="56">
        <f t="shared" si="29"/>
        <v>2542.9148061606056</v>
      </c>
      <c r="D162" s="56">
        <f t="shared" si="30"/>
        <v>1050.8327149270053</v>
      </c>
      <c r="E162" s="57">
        <f t="shared" si="28"/>
        <v>941.24937630659497</v>
      </c>
      <c r="F162" s="35">
        <f t="shared" si="31"/>
        <v>3026.7937272256286</v>
      </c>
      <c r="G162" s="35">
        <f t="shared" si="32"/>
        <v>551.6655566125844</v>
      </c>
      <c r="H162" s="46">
        <f t="shared" si="33"/>
        <v>2423.4626140004598</v>
      </c>
      <c r="I162" s="1">
        <v>78</v>
      </c>
      <c r="J162" s="56">
        <f t="shared" si="34"/>
        <v>2975.8762787995552</v>
      </c>
      <c r="K162" s="56">
        <f t="shared" si="35"/>
        <v>1018.0054380840986</v>
      </c>
      <c r="L162" s="57">
        <f t="shared" si="36"/>
        <v>1439.8654026313579</v>
      </c>
      <c r="M162" s="35">
        <f t="shared" si="37"/>
        <v>3633.9122829890057</v>
      </c>
      <c r="N162" s="35">
        <f t="shared" si="38"/>
        <v>480.1314374255673</v>
      </c>
      <c r="O162" s="31">
        <f t="shared" si="39"/>
        <v>3173.649408137871</v>
      </c>
    </row>
    <row r="163" spans="1:15">
      <c r="A163" s="30">
        <v>147</v>
      </c>
      <c r="B163" s="44">
        <v>100</v>
      </c>
      <c r="C163" s="56">
        <f t="shared" si="29"/>
        <v>2543.2056904231868</v>
      </c>
      <c r="D163" s="56">
        <f t="shared" si="30"/>
        <v>1050.832760562269</v>
      </c>
      <c r="E163" s="57">
        <f t="shared" si="28"/>
        <v>941.54016929864883</v>
      </c>
      <c r="F163" s="35">
        <f t="shared" si="31"/>
        <v>3027.5636258105687</v>
      </c>
      <c r="G163" s="35">
        <f t="shared" si="32"/>
        <v>551.66555661260531</v>
      </c>
      <c r="H163" s="46">
        <f t="shared" si="33"/>
        <v>2424.2325125853581</v>
      </c>
      <c r="I163" s="1">
        <v>76</v>
      </c>
      <c r="J163" s="56">
        <f t="shared" si="34"/>
        <v>2935.1905008945273</v>
      </c>
      <c r="K163" s="56">
        <f t="shared" si="35"/>
        <v>997.1294121425816</v>
      </c>
      <c r="L163" s="57">
        <f t="shared" si="36"/>
        <v>1440.9316766093641</v>
      </c>
      <c r="M163" s="35">
        <f t="shared" si="37"/>
        <v>3590.7784678462895</v>
      </c>
      <c r="N163" s="35">
        <f t="shared" si="38"/>
        <v>469.09837333984859</v>
      </c>
      <c r="O163" s="31">
        <f t="shared" si="39"/>
        <v>3152.5817211665922</v>
      </c>
    </row>
    <row r="164" spans="1:15">
      <c r="A164" s="30">
        <v>148</v>
      </c>
      <c r="B164" s="44">
        <v>100</v>
      </c>
      <c r="C164" s="56">
        <f t="shared" si="29"/>
        <v>2543.4851689506904</v>
      </c>
      <c r="D164" s="56">
        <f t="shared" si="30"/>
        <v>1050.8328018547631</v>
      </c>
      <c r="E164" s="57">
        <f t="shared" si="28"/>
        <v>941.81956524116413</v>
      </c>
      <c r="F164" s="35">
        <f t="shared" si="31"/>
        <v>3028.3082841176611</v>
      </c>
      <c r="G164" s="35">
        <f t="shared" si="32"/>
        <v>551.66555661262237</v>
      </c>
      <c r="H164" s="46">
        <f t="shared" si="33"/>
        <v>2424.9771708924163</v>
      </c>
      <c r="I164" s="1">
        <v>74</v>
      </c>
      <c r="J164" s="56">
        <f t="shared" si="34"/>
        <v>2894.1000351596795</v>
      </c>
      <c r="K164" s="56">
        <f t="shared" si="35"/>
        <v>976.24000273080765</v>
      </c>
      <c r="L164" s="57">
        <f t="shared" si="36"/>
        <v>1441.6200296980642</v>
      </c>
      <c r="M164" s="35">
        <f t="shared" si="37"/>
        <v>3547.0587473650398</v>
      </c>
      <c r="N164" s="35">
        <f t="shared" si="38"/>
        <v>458.06526447219051</v>
      </c>
      <c r="O164" s="31">
        <f t="shared" si="39"/>
        <v>3130.9282184206586</v>
      </c>
    </row>
    <row r="165" spans="1:15">
      <c r="A165" s="30">
        <v>149</v>
      </c>
      <c r="B165" s="44">
        <v>100</v>
      </c>
      <c r="C165" s="56">
        <f t="shared" si="29"/>
        <v>2543.7536889683856</v>
      </c>
      <c r="D165" s="56">
        <f t="shared" si="30"/>
        <v>1050.8328392177568</v>
      </c>
      <c r="E165" s="57">
        <f t="shared" si="28"/>
        <v>942.08801053287198</v>
      </c>
      <c r="F165" s="35">
        <f t="shared" si="31"/>
        <v>3029.0285296216384</v>
      </c>
      <c r="G165" s="35">
        <f t="shared" si="32"/>
        <v>551.66555661263635</v>
      </c>
      <c r="H165" s="46">
        <f t="shared" si="33"/>
        <v>2425.697416396366</v>
      </c>
      <c r="I165" s="1">
        <v>72</v>
      </c>
      <c r="J165" s="56">
        <f t="shared" si="34"/>
        <v>2852.620749631787</v>
      </c>
      <c r="K165" s="56">
        <f t="shared" si="35"/>
        <v>955.33848345436206</v>
      </c>
      <c r="L165" s="57">
        <f t="shared" si="36"/>
        <v>1441.9437827230629</v>
      </c>
      <c r="M165" s="35">
        <f t="shared" si="37"/>
        <v>3502.7723298070023</v>
      </c>
      <c r="N165" s="35">
        <f t="shared" si="38"/>
        <v>447.03211894018142</v>
      </c>
      <c r="O165" s="31">
        <f t="shared" si="39"/>
        <v>3108.7080919266396</v>
      </c>
    </row>
    <row r="166" spans="1:15">
      <c r="A166" s="30">
        <v>150</v>
      </c>
      <c r="B166" s="44">
        <v>100</v>
      </c>
      <c r="C166" s="56">
        <f t="shared" si="29"/>
        <v>2544.0116801655886</v>
      </c>
      <c r="D166" s="56">
        <f t="shared" si="30"/>
        <v>1050.8328730251917</v>
      </c>
      <c r="E166" s="57">
        <f t="shared" si="28"/>
        <v>942.34593411520518</v>
      </c>
      <c r="F166" s="35">
        <f t="shared" si="31"/>
        <v>3029.7251626693851</v>
      </c>
      <c r="G166" s="35">
        <f t="shared" si="32"/>
        <v>551.66555661264783</v>
      </c>
      <c r="H166" s="46">
        <f t="shared" si="33"/>
        <v>2426.3940494440894</v>
      </c>
      <c r="I166" s="1">
        <v>70</v>
      </c>
      <c r="J166" s="56">
        <f t="shared" si="34"/>
        <v>2810.7678901530044</v>
      </c>
      <c r="K166" s="56">
        <f t="shared" si="35"/>
        <v>934.42600671923424</v>
      </c>
      <c r="L166" s="57">
        <f t="shared" si="36"/>
        <v>1441.9158767145359</v>
      </c>
      <c r="M166" s="35">
        <f t="shared" si="37"/>
        <v>3457.9377937121994</v>
      </c>
      <c r="N166" s="35">
        <f t="shared" si="38"/>
        <v>435.99894338994068</v>
      </c>
      <c r="O166" s="31">
        <f t="shared" si="39"/>
        <v>3085.9399069323181</v>
      </c>
    </row>
    <row r="167" spans="1:15">
      <c r="A167" s="30">
        <v>151</v>
      </c>
      <c r="B167" s="44">
        <v>100</v>
      </c>
      <c r="C167" s="56">
        <f t="shared" si="29"/>
        <v>2544.2595553832552</v>
      </c>
      <c r="D167" s="56">
        <f t="shared" si="30"/>
        <v>1050.8329036154237</v>
      </c>
      <c r="E167" s="57">
        <f t="shared" si="28"/>
        <v>942.5937481524079</v>
      </c>
      <c r="F167" s="35">
        <f t="shared" si="31"/>
        <v>3030.3989573692938</v>
      </c>
      <c r="G167" s="35">
        <f t="shared" si="32"/>
        <v>551.66555661265716</v>
      </c>
      <c r="H167" s="46">
        <f t="shared" si="33"/>
        <v>2427.0678441439795</v>
      </c>
      <c r="I167" s="1">
        <v>68</v>
      </c>
      <c r="J167" s="56">
        <f t="shared" si="34"/>
        <v>2768.5561047674637</v>
      </c>
      <c r="K167" s="56">
        <f t="shared" si="35"/>
        <v>913.50361526548409</v>
      </c>
      <c r="L167" s="57">
        <f t="shared" si="36"/>
        <v>1441.5488742364955</v>
      </c>
      <c r="M167" s="35">
        <f t="shared" si="37"/>
        <v>3412.5731085436646</v>
      </c>
      <c r="N167" s="35">
        <f t="shared" si="38"/>
        <v>424.96574326285048</v>
      </c>
      <c r="O167" s="31">
        <f t="shared" si="39"/>
        <v>3062.6416220179635</v>
      </c>
    </row>
    <row r="168" spans="1:15">
      <c r="A168" s="30">
        <v>152</v>
      </c>
      <c r="B168" s="44">
        <v>100</v>
      </c>
      <c r="C168" s="56">
        <f t="shared" si="29"/>
        <v>2544.4977112746169</v>
      </c>
      <c r="D168" s="56">
        <f t="shared" si="30"/>
        <v>1050.8329312946103</v>
      </c>
      <c r="E168" s="57">
        <f t="shared" si="28"/>
        <v>942.83184868539638</v>
      </c>
      <c r="F168" s="35">
        <f t="shared" si="31"/>
        <v>3031.0506624514646</v>
      </c>
      <c r="G168" s="35">
        <f t="shared" si="32"/>
        <v>551.66555661266489</v>
      </c>
      <c r="H168" s="46">
        <f t="shared" si="33"/>
        <v>2427.7195492261349</v>
      </c>
      <c r="I168" s="1">
        <v>66</v>
      </c>
      <c r="J168" s="56">
        <f t="shared" si="34"/>
        <v>2725.9994671612722</v>
      </c>
      <c r="K168" s="56">
        <f t="shared" si="35"/>
        <v>892.57225260333519</v>
      </c>
      <c r="L168" s="57">
        <f t="shared" si="36"/>
        <v>1440.8549619546018</v>
      </c>
      <c r="M168" s="35">
        <f t="shared" si="37"/>
        <v>3366.6956546553602</v>
      </c>
      <c r="N168" s="35">
        <f t="shared" si="38"/>
        <v>413.93252301393784</v>
      </c>
      <c r="O168" s="31">
        <f t="shared" si="39"/>
        <v>3038.8306086274843</v>
      </c>
    </row>
    <row r="169" spans="1:15">
      <c r="A169" s="30">
        <v>153</v>
      </c>
      <c r="B169" s="44">
        <v>100</v>
      </c>
      <c r="C169" s="56">
        <f t="shared" si="29"/>
        <v>2544.7265289399093</v>
      </c>
      <c r="D169" s="56">
        <f t="shared" si="30"/>
        <v>1050.832956339774</v>
      </c>
      <c r="E169" s="57">
        <f t="shared" si="28"/>
        <v>943.06061626036126</v>
      </c>
      <c r="F169" s="35">
        <f t="shared" si="31"/>
        <v>3031.6810020997063</v>
      </c>
      <c r="G169" s="35">
        <f t="shared" si="32"/>
        <v>551.66555661267114</v>
      </c>
      <c r="H169" s="46">
        <f t="shared" si="33"/>
        <v>2428.3498888743643</v>
      </c>
      <c r="I169" s="1">
        <v>64</v>
      </c>
      <c r="J169" s="56">
        <f t="shared" si="34"/>
        <v>2683.1114991834106</v>
      </c>
      <c r="K169" s="56">
        <f t="shared" si="35"/>
        <v>871.63277245614211</v>
      </c>
      <c r="L169" s="57">
        <f t="shared" si="36"/>
        <v>1439.8459542711264</v>
      </c>
      <c r="M169" s="35">
        <f t="shared" si="37"/>
        <v>3320.3222426054713</v>
      </c>
      <c r="N169" s="35">
        <f t="shared" si="38"/>
        <v>402.89928629067037</v>
      </c>
      <c r="O169" s="31">
        <f t="shared" si="39"/>
        <v>3014.5236700241303</v>
      </c>
    </row>
    <row r="170" spans="1:15">
      <c r="A170" s="30">
        <v>154</v>
      </c>
      <c r="B170" s="44">
        <v>100</v>
      </c>
      <c r="C170" s="56">
        <f t="shared" si="29"/>
        <v>2544.9463745362136</v>
      </c>
      <c r="D170" s="56">
        <f t="shared" si="30"/>
        <v>1050.8329790015753</v>
      </c>
      <c r="E170" s="57">
        <f t="shared" si="28"/>
        <v>943.28041653306309</v>
      </c>
      <c r="F170" s="35">
        <f t="shared" si="31"/>
        <v>3032.2906767562581</v>
      </c>
      <c r="G170" s="35">
        <f t="shared" si="32"/>
        <v>551.66555661267626</v>
      </c>
      <c r="H170" s="46">
        <f t="shared" si="33"/>
        <v>2428.9595635309056</v>
      </c>
      <c r="I170" s="1">
        <v>62</v>
      </c>
      <c r="J170" s="56">
        <f t="shared" si="34"/>
        <v>2639.905192483578</v>
      </c>
      <c r="K170" s="56">
        <f t="shared" si="35"/>
        <v>850.68594730474058</v>
      </c>
      <c r="L170" s="57">
        <f t="shared" si="36"/>
        <v>1438.5332978740969</v>
      </c>
      <c r="M170" s="35">
        <f t="shared" si="37"/>
        <v>3273.4691318365326</v>
      </c>
      <c r="N170" s="35">
        <f t="shared" si="38"/>
        <v>391.86603607934194</v>
      </c>
      <c r="O170" s="31">
        <f t="shared" si="39"/>
        <v>2989.7370596778487</v>
      </c>
    </row>
    <row r="171" spans="1:15">
      <c r="A171" s="30">
        <v>155</v>
      </c>
      <c r="B171" s="44">
        <v>100</v>
      </c>
      <c r="C171" s="56">
        <f t="shared" si="29"/>
        <v>2545.1575998633871</v>
      </c>
      <c r="D171" s="56">
        <f t="shared" si="30"/>
        <v>1050.8329995068211</v>
      </c>
      <c r="E171" s="57">
        <f t="shared" si="28"/>
        <v>943.49160084974483</v>
      </c>
      <c r="F171" s="35">
        <f t="shared" si="31"/>
        <v>3032.8803639001308</v>
      </c>
      <c r="G171" s="35">
        <f t="shared" si="32"/>
        <v>551.66555661268046</v>
      </c>
      <c r="H171" s="46">
        <f t="shared" si="33"/>
        <v>2429.5492506747696</v>
      </c>
      <c r="I171" s="1">
        <v>60</v>
      </c>
      <c r="J171" s="56">
        <f t="shared" si="34"/>
        <v>2596.3930293016028</v>
      </c>
      <c r="K171" s="56">
        <f t="shared" si="35"/>
        <v>829.73247611869579</v>
      </c>
      <c r="L171" s="57">
        <f t="shared" si="36"/>
        <v>1436.9280770642113</v>
      </c>
      <c r="M171" s="35">
        <f t="shared" si="37"/>
        <v>3226.1520487431485</v>
      </c>
      <c r="N171" s="35">
        <f t="shared" si="38"/>
        <v>380.83277482492321</v>
      </c>
      <c r="O171" s="31">
        <f t="shared" si="39"/>
        <v>2964.486499093302</v>
      </c>
    </row>
    <row r="172" spans="1:15">
      <c r="A172" s="30">
        <v>156</v>
      </c>
      <c r="B172" s="44">
        <v>100</v>
      </c>
      <c r="C172" s="56">
        <f t="shared" si="29"/>
        <v>2545.3605429270165</v>
      </c>
      <c r="D172" s="56">
        <f t="shared" si="30"/>
        <v>1050.8330180607347</v>
      </c>
      <c r="E172" s="57">
        <f t="shared" si="28"/>
        <v>943.69450680554701</v>
      </c>
      <c r="F172" s="35">
        <f t="shared" si="31"/>
        <v>3033.4507187999316</v>
      </c>
      <c r="G172" s="35">
        <f t="shared" si="32"/>
        <v>551.66555661268387</v>
      </c>
      <c r="H172" s="46">
        <f t="shared" si="33"/>
        <v>2430.119605574564</v>
      </c>
      <c r="I172" s="1">
        <v>58</v>
      </c>
      <c r="J172" s="56">
        <f t="shared" si="34"/>
        <v>2552.5870024416886</v>
      </c>
      <c r="K172" s="56">
        <f t="shared" si="35"/>
        <v>808.77299135182409</v>
      </c>
      <c r="L172" s="57">
        <f t="shared" si="36"/>
        <v>1435.0410197380404</v>
      </c>
      <c r="M172" s="35">
        <f t="shared" si="37"/>
        <v>3178.3862041473822</v>
      </c>
      <c r="N172" s="35">
        <f t="shared" si="38"/>
        <v>369.79950452918683</v>
      </c>
      <c r="O172" s="31">
        <f t="shared" si="39"/>
        <v>2938.7871950890085</v>
      </c>
    </row>
    <row r="173" spans="1:15">
      <c r="A173" s="30">
        <v>157</v>
      </c>
      <c r="B173" s="44">
        <v>100</v>
      </c>
      <c r="C173" s="56">
        <f t="shared" si="29"/>
        <v>2545.5555284793008</v>
      </c>
      <c r="D173" s="56">
        <f t="shared" si="30"/>
        <v>1050.8330348490099</v>
      </c>
      <c r="E173" s="57">
        <f t="shared" si="28"/>
        <v>943.88945878128106</v>
      </c>
      <c r="F173" s="35">
        <f t="shared" si="31"/>
        <v>3034.0023752420075</v>
      </c>
      <c r="G173" s="35">
        <f t="shared" si="32"/>
        <v>551.66555661268671</v>
      </c>
      <c r="H173" s="46">
        <f t="shared" si="33"/>
        <v>2430.671262016634</v>
      </c>
      <c r="I173" s="1">
        <v>56</v>
      </c>
      <c r="J173" s="56">
        <f t="shared" si="34"/>
        <v>2508.4986344634599</v>
      </c>
      <c r="K173" s="56">
        <f t="shared" si="35"/>
        <v>787.80806527200389</v>
      </c>
      <c r="L173" s="57">
        <f t="shared" si="36"/>
        <v>1432.8825039194521</v>
      </c>
      <c r="M173" s="35">
        <f t="shared" si="37"/>
        <v>3130.1863102012358</v>
      </c>
      <c r="N173" s="35">
        <f t="shared" si="38"/>
        <v>358.76622683104569</v>
      </c>
      <c r="O173" s="31">
        <f t="shared" si="39"/>
        <v>2912.6538565391443</v>
      </c>
    </row>
    <row r="174" spans="1:15">
      <c r="A174" s="30">
        <v>158</v>
      </c>
      <c r="B174" s="44">
        <v>100</v>
      </c>
      <c r="C174" s="56">
        <f t="shared" si="29"/>
        <v>2545.7428685387231</v>
      </c>
      <c r="D174" s="56">
        <f t="shared" si="30"/>
        <v>1050.8330500396696</v>
      </c>
      <c r="E174" s="57">
        <f t="shared" si="28"/>
        <v>944.07676845938386</v>
      </c>
      <c r="F174" s="35">
        <f t="shared" si="31"/>
        <v>3034.5359462347183</v>
      </c>
      <c r="G174" s="35">
        <f t="shared" si="32"/>
        <v>551.66555661268899</v>
      </c>
      <c r="H174" s="46">
        <f t="shared" si="33"/>
        <v>2431.2048330093403</v>
      </c>
      <c r="I174" s="1">
        <v>54</v>
      </c>
      <c r="J174" s="56">
        <f t="shared" si="34"/>
        <v>2464.1389961205164</v>
      </c>
      <c r="K174" s="56">
        <f t="shared" si="35"/>
        <v>766.8382156886247</v>
      </c>
      <c r="L174" s="57">
        <f t="shared" si="36"/>
        <v>1430.462564743267</v>
      </c>
      <c r="M174" s="35">
        <f t="shared" si="37"/>
        <v>3081.5665967349978</v>
      </c>
      <c r="N174" s="35">
        <f t="shared" si="38"/>
        <v>347.73294307232806</v>
      </c>
      <c r="O174" s="31">
        <f t="shared" si="39"/>
        <v>2886.1007105903418</v>
      </c>
    </row>
    <row r="175" spans="1:15">
      <c r="A175" s="30">
        <v>159</v>
      </c>
      <c r="B175" s="44">
        <v>100</v>
      </c>
      <c r="C175" s="56">
        <f t="shared" si="29"/>
        <v>2545.9228628893461</v>
      </c>
      <c r="D175" s="56">
        <f t="shared" si="30"/>
        <v>1050.8330637847469</v>
      </c>
      <c r="E175" s="57">
        <f t="shared" si="28"/>
        <v>944.2567353198524</v>
      </c>
      <c r="F175" s="35">
        <f t="shared" si="31"/>
        <v>3035.0520246896181</v>
      </c>
      <c r="G175" s="35">
        <f t="shared" si="32"/>
        <v>551.66555661269081</v>
      </c>
      <c r="H175" s="46">
        <f t="shared" si="33"/>
        <v>2431.7209114642365</v>
      </c>
      <c r="I175" s="1">
        <v>52</v>
      </c>
      <c r="J175" s="56">
        <f t="shared" si="34"/>
        <v>2419.5187240759997</v>
      </c>
      <c r="K175" s="56">
        <f t="shared" si="35"/>
        <v>745.86391113499735</v>
      </c>
      <c r="L175" s="57">
        <f t="shared" si="36"/>
        <v>1427.790901806005</v>
      </c>
      <c r="M175" s="35">
        <f t="shared" si="37"/>
        <v>3032.5408270696307</v>
      </c>
      <c r="N175" s="35">
        <f t="shared" si="38"/>
        <v>336.69965435163016</v>
      </c>
      <c r="O175" s="31">
        <f t="shared" si="39"/>
        <v>2859.1415183663703</v>
      </c>
    </row>
    <row r="176" spans="1:15">
      <c r="A176" s="30">
        <v>160</v>
      </c>
      <c r="B176" s="44">
        <v>100</v>
      </c>
      <c r="C176" s="56">
        <f t="shared" si="29"/>
        <v>2546.0957995605318</v>
      </c>
      <c r="D176" s="56">
        <f t="shared" si="30"/>
        <v>1050.833076221807</v>
      </c>
      <c r="E176" s="57">
        <f t="shared" si="28"/>
        <v>944.42964711691775</v>
      </c>
      <c r="F176" s="35">
        <f t="shared" si="31"/>
        <v>3035.5511840803092</v>
      </c>
      <c r="G176" s="35">
        <f t="shared" si="32"/>
        <v>551.6655566126924</v>
      </c>
      <c r="H176" s="46">
        <f t="shared" si="33"/>
        <v>2432.2200708549244</v>
      </c>
      <c r="I176" s="1">
        <v>50</v>
      </c>
      <c r="J176" s="56">
        <f t="shared" si="34"/>
        <v>2374.6480379235245</v>
      </c>
      <c r="K176" s="56">
        <f t="shared" si="35"/>
        <v>724.88557555759337</v>
      </c>
      <c r="L176" s="57">
        <f t="shared" si="36"/>
        <v>1424.8768868083378</v>
      </c>
      <c r="M176" s="35">
        <f t="shared" si="37"/>
        <v>2983.1223133107651</v>
      </c>
      <c r="N176" s="35">
        <f t="shared" si="38"/>
        <v>325.66636156840633</v>
      </c>
      <c r="O176" s="31">
        <f t="shared" si="39"/>
        <v>2831.7895901739525</v>
      </c>
    </row>
    <row r="177" spans="1:15">
      <c r="A177" s="30">
        <v>161</v>
      </c>
      <c r="B177" s="44">
        <v>100</v>
      </c>
      <c r="C177" s="56">
        <f t="shared" si="29"/>
        <v>2546.2619552878491</v>
      </c>
      <c r="D177" s="56">
        <f t="shared" si="30"/>
        <v>1050.8330874753246</v>
      </c>
      <c r="E177" s="57">
        <f t="shared" si="28"/>
        <v>944.59578033719981</v>
      </c>
      <c r="F177" s="35">
        <f t="shared" si="31"/>
        <v>3036.0339790796925</v>
      </c>
      <c r="G177" s="35">
        <f t="shared" si="32"/>
        <v>551.66555661269365</v>
      </c>
      <c r="H177" s="46">
        <f t="shared" si="33"/>
        <v>2432.7028658543049</v>
      </c>
      <c r="I177" s="1">
        <v>48</v>
      </c>
      <c r="J177" s="56">
        <f t="shared" si="34"/>
        <v>2329.5367565407078</v>
      </c>
      <c r="K177" s="56">
        <f t="shared" si="35"/>
        <v>703.9035925590432</v>
      </c>
      <c r="L177" s="57">
        <f t="shared" si="36"/>
        <v>1421.7295714226213</v>
      </c>
      <c r="M177" s="35">
        <f t="shared" si="37"/>
        <v>2933.323931141299</v>
      </c>
      <c r="N177" s="35">
        <f t="shared" si="38"/>
        <v>314.63306545906761</v>
      </c>
      <c r="O177" s="31">
        <f t="shared" si="39"/>
        <v>2804.0578002231637</v>
      </c>
    </row>
    <row r="178" spans="1:15">
      <c r="A178" s="30">
        <v>162</v>
      </c>
      <c r="B178" s="44">
        <v>100</v>
      </c>
      <c r="C178" s="56">
        <f t="shared" ref="C178:C196" si="40">(C177*EXP(-1/$C$9)+B178)</f>
        <v>2546.4215959559106</v>
      </c>
      <c r="D178" s="56">
        <f t="shared" ref="D178:D196" si="41">(D177*EXP(-1/$C$10)+B178)</f>
        <v>1050.8330976579282</v>
      </c>
      <c r="E178" s="57">
        <f t="shared" si="28"/>
        <v>944.75540064005418</v>
      </c>
      <c r="F178" s="35">
        <f t="shared" si="31"/>
        <v>3036.5009461763279</v>
      </c>
      <c r="G178" s="35">
        <f t="shared" si="32"/>
        <v>551.66555661269467</v>
      </c>
      <c r="H178" s="46">
        <f t="shared" si="33"/>
        <v>2433.1698329509386</v>
      </c>
      <c r="I178" s="1">
        <v>46</v>
      </c>
      <c r="J178" s="56">
        <f t="shared" si="34"/>
        <v>2284.1943138014685</v>
      </c>
      <c r="K178" s="56">
        <f t="shared" si="35"/>
        <v>682.91830923736075</v>
      </c>
      <c r="L178" s="57">
        <f t="shared" si="36"/>
        <v>1418.357695326747</v>
      </c>
      <c r="M178" s="35">
        <f t="shared" si="37"/>
        <v>2883.1581341290353</v>
      </c>
      <c r="N178" s="35">
        <f t="shared" si="38"/>
        <v>303.59976662653639</v>
      </c>
      <c r="O178" s="31">
        <f t="shared" si="39"/>
        <v>2775.9586008759625</v>
      </c>
    </row>
    <row r="179" spans="1:15">
      <c r="A179" s="30">
        <v>163</v>
      </c>
      <c r="B179" s="44">
        <v>100</v>
      </c>
      <c r="C179" s="56">
        <f t="shared" si="40"/>
        <v>2546.5749770238431</v>
      </c>
      <c r="D179" s="56">
        <f t="shared" si="41"/>
        <v>1050.833106871529</v>
      </c>
      <c r="E179" s="57">
        <f t="shared" si="28"/>
        <v>944.90876328078502</v>
      </c>
      <c r="F179" s="35">
        <f t="shared" si="31"/>
        <v>3036.9526042705893</v>
      </c>
      <c r="G179" s="35">
        <f t="shared" si="32"/>
        <v>551.66555661269558</v>
      </c>
      <c r="H179" s="46">
        <f t="shared" si="33"/>
        <v>2433.6214910451981</v>
      </c>
      <c r="I179" s="1">
        <v>44</v>
      </c>
      <c r="J179" s="56">
        <f t="shared" si="34"/>
        <v>2238.6297736722386</v>
      </c>
      <c r="K179" s="56">
        <f t="shared" si="35"/>
        <v>661.93003965981643</v>
      </c>
      <c r="L179" s="57">
        <f t="shared" si="36"/>
        <v>1414.7696943526057</v>
      </c>
      <c r="M179" s="35">
        <f t="shared" si="37"/>
        <v>2832.6369675652618</v>
      </c>
      <c r="N179" s="35">
        <f t="shared" si="38"/>
        <v>292.56646556444366</v>
      </c>
      <c r="O179" s="31">
        <f t="shared" si="39"/>
        <v>2747.5040364363745</v>
      </c>
    </row>
    <row r="180" spans="1:15">
      <c r="A180" s="30">
        <v>164</v>
      </c>
      <c r="B180" s="44">
        <v>100</v>
      </c>
      <c r="C180" s="56">
        <f t="shared" si="40"/>
        <v>2546.7223439340783</v>
      </c>
      <c r="D180" s="56">
        <f t="shared" si="41"/>
        <v>1050.8331152083397</v>
      </c>
      <c r="E180" s="57">
        <f t="shared" si="28"/>
        <v>945.0561135173989</v>
      </c>
      <c r="F180" s="35">
        <f t="shared" si="31"/>
        <v>3037.389455251272</v>
      </c>
      <c r="G180" s="35">
        <f t="shared" si="32"/>
        <v>551.66555661269626</v>
      </c>
      <c r="H180" s="46">
        <f t="shared" si="33"/>
        <v>2434.0583420258795</v>
      </c>
      <c r="I180" s="1">
        <v>42</v>
      </c>
      <c r="J180" s="56">
        <f t="shared" si="34"/>
        <v>2192.8518447162423</v>
      </c>
      <c r="K180" s="56">
        <f t="shared" si="35"/>
        <v>640.93906800622858</v>
      </c>
      <c r="L180" s="57">
        <f t="shared" si="36"/>
        <v>1410.9737087037852</v>
      </c>
      <c r="M180" s="35">
        <f t="shared" si="37"/>
        <v>2781.7720818496468</v>
      </c>
      <c r="N180" s="35">
        <f t="shared" si="38"/>
        <v>281.53316267694038</v>
      </c>
      <c r="O180" s="31">
        <f t="shared" si="39"/>
        <v>2718.7057564957659</v>
      </c>
    </row>
    <row r="181" spans="1:15">
      <c r="A181" s="30">
        <v>165</v>
      </c>
      <c r="B181" s="44">
        <v>100</v>
      </c>
      <c r="C181" s="56">
        <f t="shared" si="40"/>
        <v>2546.8639325051131</v>
      </c>
      <c r="D181" s="56">
        <f t="shared" si="41"/>
        <v>1050.8331227517981</v>
      </c>
      <c r="E181" s="57">
        <f t="shared" si="28"/>
        <v>945.1976870015169</v>
      </c>
      <c r="F181" s="35">
        <f t="shared" si="31"/>
        <v>3037.8119845532997</v>
      </c>
      <c r="G181" s="35">
        <f t="shared" si="32"/>
        <v>551.66555661269683</v>
      </c>
      <c r="H181" s="46">
        <f t="shared" si="33"/>
        <v>2434.4808713279062</v>
      </c>
      <c r="I181" s="1">
        <v>40</v>
      </c>
      <c r="J181" s="56">
        <f t="shared" si="34"/>
        <v>2146.8688940290558</v>
      </c>
      <c r="K181" s="56">
        <f t="shared" si="35"/>
        <v>619.94565141313012</v>
      </c>
      <c r="L181" s="57">
        <f t="shared" si="36"/>
        <v>1406.9775912027956</v>
      </c>
      <c r="M181" s="35">
        <f t="shared" si="37"/>
        <v>2730.5747454363268</v>
      </c>
      <c r="N181" s="35">
        <f t="shared" si="38"/>
        <v>270.49985829491737</v>
      </c>
      <c r="O181" s="31">
        <f t="shared" si="39"/>
        <v>2689.5750288464919</v>
      </c>
    </row>
    <row r="182" spans="1:15">
      <c r="A182" s="30">
        <v>166</v>
      </c>
      <c r="B182" s="44">
        <v>100</v>
      </c>
      <c r="C182" s="56">
        <f t="shared" si="40"/>
        <v>2546.999969308868</v>
      </c>
      <c r="D182" s="56">
        <f t="shared" si="41"/>
        <v>1050.8331295774015</v>
      </c>
      <c r="E182" s="57">
        <f t="shared" si="28"/>
        <v>945.3337101540651</v>
      </c>
      <c r="F182" s="35">
        <f t="shared" si="31"/>
        <v>3038.2206616971462</v>
      </c>
      <c r="G182" s="35">
        <f t="shared" si="32"/>
        <v>551.66555661269729</v>
      </c>
      <c r="H182" s="46">
        <f t="shared" si="33"/>
        <v>2434.8895484717514</v>
      </c>
      <c r="I182" s="1">
        <v>38</v>
      </c>
      <c r="J182" s="56">
        <f t="shared" si="34"/>
        <v>2100.688960627745</v>
      </c>
      <c r="K182" s="56">
        <f t="shared" si="35"/>
        <v>598.95002254727763</v>
      </c>
      <c r="L182" s="57">
        <f t="shared" si="36"/>
        <v>1402.7889155331898</v>
      </c>
      <c r="M182" s="35">
        <f t="shared" si="37"/>
        <v>2679.05585735557</v>
      </c>
      <c r="N182" s="35">
        <f t="shared" si="38"/>
        <v>259.46655268928509</v>
      </c>
      <c r="O182" s="31">
        <f t="shared" si="39"/>
        <v>2660.122751977</v>
      </c>
    </row>
    <row r="183" spans="1:15">
      <c r="A183" s="30">
        <v>167</v>
      </c>
      <c r="B183" s="44">
        <v>100</v>
      </c>
      <c r="C183" s="56">
        <f t="shared" si="40"/>
        <v>2547.1306720332518</v>
      </c>
      <c r="D183" s="56">
        <f t="shared" si="41"/>
        <v>1050.8331357534628</v>
      </c>
      <c r="E183" s="57">
        <f t="shared" si="28"/>
        <v>945.46440052632624</v>
      </c>
      <c r="F183" s="35">
        <f t="shared" si="31"/>
        <v>3038.6159408105732</v>
      </c>
      <c r="G183" s="35">
        <f t="shared" si="32"/>
        <v>551.66555661269763</v>
      </c>
      <c r="H183" s="46">
        <f t="shared" si="33"/>
        <v>2435.2848275851779</v>
      </c>
      <c r="I183" s="1">
        <v>36</v>
      </c>
      <c r="J183" s="56">
        <f t="shared" si="34"/>
        <v>2054.3197683150079</v>
      </c>
      <c r="K183" s="56">
        <f t="shared" si="35"/>
        <v>577.95239193425846</v>
      </c>
      <c r="L183" s="57">
        <f t="shared" si="36"/>
        <v>1398.414984446491</v>
      </c>
      <c r="M183" s="35">
        <f t="shared" si="37"/>
        <v>2627.2259593249314</v>
      </c>
      <c r="N183" s="35">
        <f t="shared" si="38"/>
        <v>248.43324608184622</v>
      </c>
      <c r="O183" s="31">
        <f t="shared" si="39"/>
        <v>2630.3594671612391</v>
      </c>
    </row>
    <row r="184" spans="1:15">
      <c r="A184" s="30">
        <v>168</v>
      </c>
      <c r="B184" s="44">
        <v>100</v>
      </c>
      <c r="C184" s="56">
        <f t="shared" si="40"/>
        <v>2547.2562498305078</v>
      </c>
      <c r="D184" s="56">
        <f t="shared" si="41"/>
        <v>1050.8331413417941</v>
      </c>
      <c r="E184" s="57">
        <f t="shared" si="28"/>
        <v>945.58996714691966</v>
      </c>
      <c r="F184" s="35">
        <f t="shared" si="31"/>
        <v>3038.9982611332644</v>
      </c>
      <c r="G184" s="35">
        <f t="shared" si="32"/>
        <v>551.66555661269797</v>
      </c>
      <c r="H184" s="46">
        <f t="shared" si="33"/>
        <v>2435.6671479078686</v>
      </c>
      <c r="I184" s="1">
        <v>34</v>
      </c>
      <c r="J184" s="56">
        <f t="shared" si="34"/>
        <v>2007.7687380389068</v>
      </c>
      <c r="K184" s="56">
        <f t="shared" si="35"/>
        <v>556.95295006550134</v>
      </c>
      <c r="L184" s="57">
        <f t="shared" si="36"/>
        <v>1393.8628379079043</v>
      </c>
      <c r="M184" s="35">
        <f t="shared" si="37"/>
        <v>2575.0952474633573</v>
      </c>
      <c r="N184" s="35">
        <f t="shared" si="38"/>
        <v>237.39993865419754</v>
      </c>
      <c r="O184" s="31">
        <f t="shared" si="39"/>
        <v>2600.2953701549623</v>
      </c>
    </row>
    <row r="185" spans="1:15">
      <c r="A185" s="30">
        <v>169</v>
      </c>
      <c r="B185" s="44">
        <v>100</v>
      </c>
      <c r="C185" s="56">
        <f t="shared" si="40"/>
        <v>2547.3769036519038</v>
      </c>
      <c r="D185" s="56">
        <f t="shared" si="41"/>
        <v>1050.8331463983254</v>
      </c>
      <c r="E185" s="57">
        <f t="shared" si="28"/>
        <v>945.71061085525298</v>
      </c>
      <c r="F185" s="35">
        <f t="shared" si="31"/>
        <v>3039.3680475049127</v>
      </c>
      <c r="G185" s="35">
        <f t="shared" si="32"/>
        <v>551.6655566126982</v>
      </c>
      <c r="H185" s="46">
        <f t="shared" si="33"/>
        <v>2436.0369342795166</v>
      </c>
      <c r="I185" s="1">
        <v>32</v>
      </c>
      <c r="J185" s="56">
        <f t="shared" si="34"/>
        <v>1961.0429997679689</v>
      </c>
      <c r="K185" s="56">
        <f t="shared" si="35"/>
        <v>535.95186930477894</v>
      </c>
      <c r="L185" s="57">
        <f t="shared" si="36"/>
        <v>1389.139261158411</v>
      </c>
      <c r="M185" s="35">
        <f t="shared" si="37"/>
        <v>2522.6735836212542</v>
      </c>
      <c r="N185" s="35">
        <f t="shared" si="38"/>
        <v>226.36663055501785</v>
      </c>
      <c r="O185" s="31">
        <f t="shared" si="39"/>
        <v>2569.9403225112187</v>
      </c>
    </row>
    <row r="186" spans="1:15">
      <c r="A186" s="30">
        <v>170</v>
      </c>
      <c r="B186" s="44">
        <v>100</v>
      </c>
      <c r="C186" s="56">
        <f t="shared" si="40"/>
        <v>2547.4928265692943</v>
      </c>
      <c r="D186" s="56">
        <f t="shared" si="41"/>
        <v>1050.8331509736643</v>
      </c>
      <c r="E186" s="57">
        <f t="shared" si="28"/>
        <v>945.82652462196575</v>
      </c>
      <c r="F186" s="35">
        <f t="shared" si="31"/>
        <v>3039.7257108373096</v>
      </c>
      <c r="G186" s="35">
        <f t="shared" si="32"/>
        <v>551.66555661269842</v>
      </c>
      <c r="H186" s="46">
        <f t="shared" si="33"/>
        <v>2436.394597611913</v>
      </c>
      <c r="I186" s="1">
        <v>30</v>
      </c>
      <c r="J186" s="56">
        <f t="shared" si="34"/>
        <v>1914.1494039006564</v>
      </c>
      <c r="K186" s="56">
        <f t="shared" si="35"/>
        <v>514.94930561328215</v>
      </c>
      <c r="L186" s="57">
        <f t="shared" si="36"/>
        <v>1384.2507926740923</v>
      </c>
      <c r="M186" s="35">
        <f t="shared" si="37"/>
        <v>2469.970506339117</v>
      </c>
      <c r="N186" s="35">
        <f t="shared" si="38"/>
        <v>215.33332190603505</v>
      </c>
      <c r="O186" s="31">
        <f t="shared" si="39"/>
        <v>2539.3038625270469</v>
      </c>
    </row>
    <row r="187" spans="1:15">
      <c r="A187" s="30">
        <v>171</v>
      </c>
      <c r="B187" s="44">
        <v>100</v>
      </c>
      <c r="C187" s="56">
        <f t="shared" si="40"/>
        <v>2547.6042040840789</v>
      </c>
      <c r="D187" s="56">
        <f t="shared" si="41"/>
        <v>1050.8331551136021</v>
      </c>
      <c r="E187" s="57">
        <f t="shared" si="28"/>
        <v>945.93789385687478</v>
      </c>
      <c r="F187" s="35">
        <f t="shared" si="31"/>
        <v>3040.0716485709563</v>
      </c>
      <c r="G187" s="35">
        <f t="shared" si="32"/>
        <v>551.66555661269854</v>
      </c>
      <c r="H187" s="46">
        <f t="shared" si="33"/>
        <v>2436.7405353455592</v>
      </c>
      <c r="I187" s="1">
        <v>28</v>
      </c>
      <c r="J187" s="56">
        <f t="shared" si="34"/>
        <v>1867.0945322274654</v>
      </c>
      <c r="K187" s="56">
        <f t="shared" si="35"/>
        <v>493.94540011053243</v>
      </c>
      <c r="L187" s="57">
        <f t="shared" si="36"/>
        <v>1379.2037320064007</v>
      </c>
      <c r="M187" s="35">
        <f t="shared" si="37"/>
        <v>2416.9952414468862</v>
      </c>
      <c r="N187" s="35">
        <f t="shared" si="38"/>
        <v>204.30001280691155</v>
      </c>
      <c r="O187" s="31">
        <f t="shared" si="39"/>
        <v>2508.395215833063</v>
      </c>
    </row>
    <row r="188" spans="1:15">
      <c r="A188" s="30">
        <v>172</v>
      </c>
      <c r="B188" s="44">
        <v>100</v>
      </c>
      <c r="C188" s="56">
        <f t="shared" si="40"/>
        <v>2547.7112144240427</v>
      </c>
      <c r="D188" s="56">
        <f t="shared" si="41"/>
        <v>1050.8331588595727</v>
      </c>
      <c r="E188" s="57">
        <f t="shared" si="28"/>
        <v>946.04489670489738</v>
      </c>
      <c r="F188" s="35">
        <f t="shared" si="31"/>
        <v>3040.4062451167033</v>
      </c>
      <c r="G188" s="35">
        <f t="shared" si="32"/>
        <v>551.66555661269877</v>
      </c>
      <c r="H188" s="46">
        <f t="shared" si="33"/>
        <v>2437.0751318913058</v>
      </c>
      <c r="I188" s="1">
        <v>26</v>
      </c>
      <c r="J188" s="56">
        <f t="shared" si="34"/>
        <v>1819.8847084631957</v>
      </c>
      <c r="K188" s="56">
        <f t="shared" si="35"/>
        <v>472.94028048675312</v>
      </c>
      <c r="L188" s="57">
        <f t="shared" si="36"/>
        <v>1374.0041474896893</v>
      </c>
      <c r="M188" s="35">
        <f t="shared" si="37"/>
        <v>2363.7567123158215</v>
      </c>
      <c r="N188" s="35">
        <f t="shared" si="38"/>
        <v>193.26670333924403</v>
      </c>
      <c r="O188" s="31">
        <f t="shared" si="39"/>
        <v>2477.2233056373334</v>
      </c>
    </row>
    <row r="189" spans="1:15">
      <c r="A189" s="30">
        <v>173</v>
      </c>
      <c r="B189" s="44">
        <v>100</v>
      </c>
      <c r="C189" s="56">
        <f t="shared" si="40"/>
        <v>2547.8140288285604</v>
      </c>
      <c r="D189" s="56">
        <f t="shared" si="41"/>
        <v>1050.8331622490671</v>
      </c>
      <c r="E189" s="57">
        <f t="shared" si="28"/>
        <v>946.14770433042622</v>
      </c>
      <c r="F189" s="35">
        <f t="shared" si="31"/>
        <v>3040.7298722829155</v>
      </c>
      <c r="G189" s="35">
        <f t="shared" si="32"/>
        <v>551.66555661269888</v>
      </c>
      <c r="H189" s="46">
        <f t="shared" si="33"/>
        <v>2437.398759057518</v>
      </c>
      <c r="I189" s="1">
        <v>24</v>
      </c>
      <c r="J189" s="56">
        <f t="shared" si="34"/>
        <v>1772.5260083662429</v>
      </c>
      <c r="K189" s="56">
        <f t="shared" si="35"/>
        <v>451.9340622808362</v>
      </c>
      <c r="L189" s="57">
        <f t="shared" si="36"/>
        <v>1368.6578838045705</v>
      </c>
      <c r="M189" s="35">
        <f t="shared" si="37"/>
        <v>2310.2635497742754</v>
      </c>
      <c r="N189" s="35">
        <f t="shared" si="38"/>
        <v>182.23339356983817</v>
      </c>
      <c r="O189" s="31">
        <f t="shared" si="39"/>
        <v>2445.796762634599</v>
      </c>
    </row>
    <row r="190" spans="1:15">
      <c r="A190" s="30">
        <v>174</v>
      </c>
      <c r="B190" s="44">
        <v>100</v>
      </c>
      <c r="C190" s="56">
        <f t="shared" si="40"/>
        <v>2547.9128118226135</v>
      </c>
      <c r="D190" s="56">
        <f t="shared" si="41"/>
        <v>1050.8331653160085</v>
      </c>
      <c r="E190" s="57">
        <f t="shared" si="28"/>
        <v>946.24648119059657</v>
      </c>
      <c r="F190" s="35">
        <f t="shared" si="31"/>
        <v>3041.0428896886292</v>
      </c>
      <c r="G190" s="35">
        <f t="shared" si="32"/>
        <v>551.66555661269899</v>
      </c>
      <c r="H190" s="46">
        <f t="shared" si="33"/>
        <v>2437.7117764632312</v>
      </c>
      <c r="I190" s="1">
        <v>22</v>
      </c>
      <c r="J190" s="56">
        <f t="shared" si="34"/>
        <v>1725.0242694611086</v>
      </c>
      <c r="K190" s="56">
        <f t="shared" si="35"/>
        <v>430.92685003669436</v>
      </c>
      <c r="L190" s="57">
        <f t="shared" si="36"/>
        <v>1363.1705693877202</v>
      </c>
      <c r="M190" s="35">
        <f t="shared" si="37"/>
        <v>2256.524101698391</v>
      </c>
      <c r="N190" s="35">
        <f t="shared" si="38"/>
        <v>171.20008355338985</v>
      </c>
      <c r="O190" s="31">
        <f t="shared" si="39"/>
        <v>2414.123934591611</v>
      </c>
    </row>
    <row r="191" spans="1:15">
      <c r="A191" s="30">
        <v>175</v>
      </c>
      <c r="B191" s="44">
        <v>100</v>
      </c>
      <c r="C191" s="56">
        <f t="shared" si="40"/>
        <v>2548.0077214800676</v>
      </c>
      <c r="D191" s="56">
        <f t="shared" si="41"/>
        <v>1050.8331680910917</v>
      </c>
      <c r="E191" s="57">
        <f t="shared" si="28"/>
        <v>946.34138529788424</v>
      </c>
      <c r="F191" s="35">
        <f t="shared" si="31"/>
        <v>3041.3456451631669</v>
      </c>
      <c r="G191" s="35">
        <f t="shared" si="32"/>
        <v>551.66555661269899</v>
      </c>
      <c r="H191" s="46">
        <f t="shared" si="33"/>
        <v>2438.0145319377689</v>
      </c>
      <c r="I191" s="1">
        <v>20</v>
      </c>
      <c r="J191" s="56">
        <f t="shared" si="34"/>
        <v>1677.3851003796844</v>
      </c>
      <c r="K191" s="56">
        <f t="shared" si="35"/>
        <v>409.91873834957164</v>
      </c>
      <c r="L191" s="57">
        <f t="shared" si="36"/>
        <v>1357.5476236805412</v>
      </c>
      <c r="M191" s="35">
        <f t="shared" si="37"/>
        <v>2202.5464422883788</v>
      </c>
      <c r="N191" s="35">
        <f t="shared" si="38"/>
        <v>160.16677333468027</v>
      </c>
      <c r="O191" s="31">
        <f t="shared" si="39"/>
        <v>2382.2128956190181</v>
      </c>
    </row>
    <row r="192" spans="1:15">
      <c r="A192" s="30">
        <v>176</v>
      </c>
      <c r="B192" s="44">
        <v>100</v>
      </c>
      <c r="C192" s="56">
        <f t="shared" si="40"/>
        <v>2548.098909676623</v>
      </c>
      <c r="D192" s="56">
        <f t="shared" si="41"/>
        <v>1050.8331706020908</v>
      </c>
      <c r="E192" s="57">
        <f t="shared" si="28"/>
        <v>946.43256847244129</v>
      </c>
      <c r="F192" s="35">
        <f t="shared" si="31"/>
        <v>3041.6384751326486</v>
      </c>
      <c r="G192" s="35">
        <f t="shared" si="32"/>
        <v>551.66555661269899</v>
      </c>
      <c r="H192" s="46">
        <f t="shared" si="33"/>
        <v>2438.3073619072507</v>
      </c>
      <c r="I192" s="1">
        <v>18</v>
      </c>
      <c r="J192" s="56">
        <f t="shared" si="34"/>
        <v>1629.6138898362603</v>
      </c>
      <c r="K192" s="56">
        <f t="shared" si="35"/>
        <v>388.90981281278448</v>
      </c>
      <c r="L192" s="57">
        <f t="shared" si="36"/>
        <v>1351.7942642106916</v>
      </c>
      <c r="M192" s="35">
        <f t="shared" si="37"/>
        <v>2148.3383810406813</v>
      </c>
      <c r="N192" s="35">
        <f t="shared" si="38"/>
        <v>149.1334629503732</v>
      </c>
      <c r="O192" s="31">
        <f t="shared" si="39"/>
        <v>2350.0714551399351</v>
      </c>
    </row>
    <row r="193" spans="1:15">
      <c r="A193" s="30">
        <v>177</v>
      </c>
      <c r="B193" s="44">
        <v>100</v>
      </c>
      <c r="C193" s="56">
        <f t="shared" si="40"/>
        <v>2548.1865223328487</v>
      </c>
      <c r="D193" s="56">
        <f t="shared" si="41"/>
        <v>1050.8331728741368</v>
      </c>
      <c r="E193" s="57">
        <f t="shared" si="28"/>
        <v>946.52017658457498</v>
      </c>
      <c r="F193" s="35">
        <f t="shared" si="31"/>
        <v>3041.9217049938352</v>
      </c>
      <c r="G193" s="35">
        <f t="shared" si="32"/>
        <v>551.66555661269899</v>
      </c>
      <c r="H193" s="46">
        <f t="shared" si="33"/>
        <v>2438.5905917684372</v>
      </c>
      <c r="I193" s="1">
        <v>16</v>
      </c>
      <c r="J193" s="56">
        <f t="shared" si="34"/>
        <v>1581.7158152506163</v>
      </c>
      <c r="K193" s="56">
        <f t="shared" si="35"/>
        <v>367.90015087436825</v>
      </c>
      <c r="L193" s="57">
        <f t="shared" si="36"/>
        <v>1345.9155135018798</v>
      </c>
      <c r="M193" s="35">
        <f t="shared" si="37"/>
        <v>2093.9074714259937</v>
      </c>
      <c r="N193" s="35">
        <f t="shared" si="38"/>
        <v>138.10015243048633</v>
      </c>
      <c r="O193" s="31">
        <f t="shared" si="39"/>
        <v>2317.707166565021</v>
      </c>
    </row>
    <row r="194" spans="1:15">
      <c r="A194" s="30">
        <v>178</v>
      </c>
      <c r="B194" s="44">
        <v>100</v>
      </c>
      <c r="C194" s="56">
        <f t="shared" si="40"/>
        <v>2548.2706996476863</v>
      </c>
      <c r="D194" s="56">
        <f t="shared" si="41"/>
        <v>1050.8331749299691</v>
      </c>
      <c r="E194" s="57">
        <f t="shared" si="28"/>
        <v>946.60434978774811</v>
      </c>
      <c r="F194" s="35">
        <f t="shared" si="31"/>
        <v>3042.1956494757119</v>
      </c>
      <c r="G194" s="35">
        <f t="shared" si="32"/>
        <v>551.66555661269899</v>
      </c>
      <c r="H194" s="46">
        <f t="shared" si="33"/>
        <v>2438.8645362503139</v>
      </c>
      <c r="I194" s="1">
        <v>14</v>
      </c>
      <c r="J194" s="56">
        <f t="shared" si="34"/>
        <v>1533.6958510329991</v>
      </c>
      <c r="K194" s="56">
        <f t="shared" si="35"/>
        <v>346.88982261220332</v>
      </c>
      <c r="L194" s="57">
        <f t="shared" si="36"/>
        <v>1339.9162058085926</v>
      </c>
      <c r="M194" s="35">
        <f t="shared" si="37"/>
        <v>2039.2610192827867</v>
      </c>
      <c r="N194" s="35">
        <f t="shared" si="38"/>
        <v>127.06684179959616</v>
      </c>
      <c r="O194" s="31">
        <f t="shared" si="39"/>
        <v>2285.1273356835945</v>
      </c>
    </row>
    <row r="195" spans="1:15">
      <c r="A195" s="30">
        <v>179</v>
      </c>
      <c r="B195" s="44">
        <v>100</v>
      </c>
      <c r="C195" s="56">
        <f t="shared" si="40"/>
        <v>2548.3515763227988</v>
      </c>
      <c r="D195" s="56">
        <f t="shared" si="41"/>
        <v>1050.8331767901632</v>
      </c>
      <c r="E195" s="57">
        <f t="shared" si="28"/>
        <v>946.68522274247243</v>
      </c>
      <c r="F195" s="35">
        <f t="shared" si="31"/>
        <v>3042.4606129892213</v>
      </c>
      <c r="G195" s="35">
        <f t="shared" si="32"/>
        <v>551.66555661269899</v>
      </c>
      <c r="H195" s="46">
        <f t="shared" si="33"/>
        <v>2439.1294997638233</v>
      </c>
      <c r="I195" s="1">
        <v>12</v>
      </c>
      <c r="J195" s="56">
        <f t="shared" si="34"/>
        <v>1485.5587765442403</v>
      </c>
      <c r="K195" s="56">
        <f t="shared" si="35"/>
        <v>325.87889143537808</v>
      </c>
      <c r="L195" s="57">
        <f t="shared" si="36"/>
        <v>1333.8009936734843</v>
      </c>
      <c r="M195" s="35">
        <f t="shared" si="37"/>
        <v>1984.4060909356576</v>
      </c>
      <c r="N195" s="35">
        <f t="shared" si="38"/>
        <v>116.03353107782415</v>
      </c>
      <c r="O195" s="31">
        <f t="shared" si="39"/>
        <v>2252.3390287800094</v>
      </c>
    </row>
    <row r="196" spans="1:15">
      <c r="A196" s="30">
        <v>180</v>
      </c>
      <c r="B196" s="44">
        <v>100</v>
      </c>
      <c r="C196" s="56">
        <f t="shared" si="40"/>
        <v>2548.4292817781206</v>
      </c>
      <c r="D196" s="56">
        <f t="shared" si="41"/>
        <v>1050.8331784733364</v>
      </c>
      <c r="E196" s="57">
        <f t="shared" si="28"/>
        <v>946.76292483144789</v>
      </c>
      <c r="F196" s="35">
        <f t="shared" si="31"/>
        <v>3042.716889965528</v>
      </c>
      <c r="G196" s="35">
        <f t="shared" si="32"/>
        <v>551.66555661269899</v>
      </c>
      <c r="H196" s="46">
        <f t="shared" si="33"/>
        <v>2439.38577674013</v>
      </c>
      <c r="I196" s="1">
        <v>10</v>
      </c>
      <c r="J196" s="56">
        <f t="shared" si="34"/>
        <v>1437.3091837437521</v>
      </c>
      <c r="K196" s="56">
        <f t="shared" si="35"/>
        <v>304.86741471880828</v>
      </c>
      <c r="L196" s="57">
        <f t="shared" si="36"/>
        <v>1327.5743543061355</v>
      </c>
      <c r="M196" s="35">
        <f t="shared" si="37"/>
        <v>1929.3495210475276</v>
      </c>
      <c r="N196" s="35">
        <f t="shared" si="38"/>
        <v>105.00022028164437</v>
      </c>
      <c r="O196" s="31">
        <f t="shared" si="39"/>
        <v>2219.3490804842386</v>
      </c>
    </row>
    <row r="197" spans="1:15">
      <c r="I197" s="30"/>
    </row>
    <row r="198" spans="1:15">
      <c r="I198" s="30"/>
    </row>
    <row r="199" spans="1:15">
      <c r="I199" s="30"/>
    </row>
    <row r="200" spans="1:15">
      <c r="I200" s="30"/>
    </row>
    <row r="201" spans="1:15">
      <c r="I201" s="30"/>
    </row>
    <row r="202" spans="1:15">
      <c r="I202" s="30"/>
    </row>
    <row r="203" spans="1:15">
      <c r="I203" s="30"/>
    </row>
    <row r="204" spans="1:15">
      <c r="I204" s="30"/>
    </row>
    <row r="205" spans="1:15">
      <c r="I205" s="30"/>
    </row>
    <row r="206" spans="1:15">
      <c r="I206" s="30"/>
    </row>
    <row r="207" spans="1:15">
      <c r="I207" s="30"/>
    </row>
  </sheetData>
  <mergeCells count="1">
    <mergeCell ref="B3:O3"/>
  </mergeCells>
  <pageMargins left="0.7" right="0.7" top="0.75" bottom="0.75" header="0.3" footer="0.3"/>
  <pageSetup orientation="portrait" horizontalDpi="4294967293" verticalDpi="300" r:id="rId1"/>
  <drawing r:id="rId2"/>
</worksheet>
</file>

<file path=xl/worksheets/sheet9.xml><?xml version="1.0" encoding="utf-8"?>
<worksheet xmlns="http://schemas.openxmlformats.org/spreadsheetml/2006/main" xmlns:r="http://schemas.openxmlformats.org/officeDocument/2006/relationships">
  <dimension ref="A1:U189"/>
  <sheetViews>
    <sheetView workbookViewId="0"/>
  </sheetViews>
  <sheetFormatPr defaultRowHeight="14.25"/>
  <cols>
    <col min="13" max="13" width="3.25" style="62" customWidth="1"/>
    <col min="14" max="20" width="9" style="1"/>
  </cols>
  <sheetData>
    <row r="1" spans="1:21" ht="15">
      <c r="A1" s="4" t="s">
        <v>164</v>
      </c>
    </row>
    <row r="3" spans="1:21">
      <c r="A3" s="63" t="s">
        <v>39</v>
      </c>
      <c r="N3" s="64" t="s">
        <v>40</v>
      </c>
    </row>
    <row r="5" spans="1:21" ht="15">
      <c r="B5" s="3" t="s">
        <v>0</v>
      </c>
      <c r="C5" s="3" t="s">
        <v>5</v>
      </c>
      <c r="D5" s="3" t="s">
        <v>6</v>
      </c>
    </row>
    <row r="6" spans="1:21" ht="15">
      <c r="B6" s="1"/>
      <c r="C6" s="1"/>
      <c r="D6" s="1"/>
      <c r="N6" s="65" t="s">
        <v>19</v>
      </c>
      <c r="O6" s="66" t="s">
        <v>43</v>
      </c>
    </row>
    <row r="7" spans="1:21">
      <c r="B7" s="1">
        <v>0</v>
      </c>
      <c r="C7" s="2">
        <f t="shared" ref="C7:C34" si="0">$F$9*B7^$F$7/($F$8^$F$7+B7^$F$7)</f>
        <v>0</v>
      </c>
      <c r="D7" s="2">
        <f>$F$10*B7^$F$7/($F$8^$F$7+B7^$F$7)</f>
        <v>0</v>
      </c>
      <c r="E7" t="s">
        <v>1</v>
      </c>
      <c r="F7" s="12">
        <v>1.55</v>
      </c>
      <c r="N7" s="6" t="s">
        <v>11</v>
      </c>
      <c r="O7" s="6">
        <v>1</v>
      </c>
      <c r="P7" s="6">
        <v>2</v>
      </c>
      <c r="Q7" s="6">
        <v>3</v>
      </c>
      <c r="R7" s="6">
        <v>4</v>
      </c>
      <c r="S7" s="6">
        <v>5</v>
      </c>
      <c r="T7" s="6">
        <v>6</v>
      </c>
      <c r="U7" s="67">
        <v>7</v>
      </c>
    </row>
    <row r="8" spans="1:21">
      <c r="B8" s="1">
        <v>20</v>
      </c>
      <c r="C8" s="2">
        <f t="shared" si="0"/>
        <v>10.964509850922598</v>
      </c>
      <c r="D8" s="2">
        <f t="shared" ref="D8:D34" si="1">$F$10*B8^$F$7/($F$8^$F$7+B8^$F$7)</f>
        <v>27.411274627306497</v>
      </c>
      <c r="E8" t="s">
        <v>2</v>
      </c>
      <c r="F8">
        <v>200</v>
      </c>
    </row>
    <row r="9" spans="1:21">
      <c r="B9" s="1">
        <v>40</v>
      </c>
      <c r="C9" s="2">
        <f t="shared" si="0"/>
        <v>30.494232994464898</v>
      </c>
      <c r="D9" s="2">
        <f t="shared" si="1"/>
        <v>76.235582486162244</v>
      </c>
      <c r="E9" t="s">
        <v>3</v>
      </c>
      <c r="F9">
        <v>400</v>
      </c>
      <c r="N9" s="1">
        <v>0</v>
      </c>
      <c r="O9" s="1">
        <v>0</v>
      </c>
      <c r="P9" s="1">
        <v>0</v>
      </c>
      <c r="Q9" s="1">
        <v>0</v>
      </c>
      <c r="R9" s="1">
        <v>0</v>
      </c>
      <c r="S9" s="1">
        <v>0</v>
      </c>
      <c r="T9" s="1">
        <v>0</v>
      </c>
      <c r="U9" s="1">
        <v>0</v>
      </c>
    </row>
    <row r="10" spans="1:21">
      <c r="B10" s="1">
        <v>60</v>
      </c>
      <c r="C10" s="2">
        <f t="shared" si="0"/>
        <v>53.594767184185635</v>
      </c>
      <c r="D10" s="2">
        <f t="shared" si="1"/>
        <v>133.98691796046413</v>
      </c>
      <c r="E10" t="s">
        <v>4</v>
      </c>
      <c r="F10">
        <v>1000</v>
      </c>
      <c r="N10" s="1">
        <v>1</v>
      </c>
      <c r="O10" s="1">
        <v>50</v>
      </c>
      <c r="P10" s="1">
        <v>100</v>
      </c>
      <c r="Q10" s="1">
        <v>50</v>
      </c>
      <c r="R10" s="1">
        <v>100</v>
      </c>
      <c r="S10" s="1">
        <v>0</v>
      </c>
      <c r="T10" s="1">
        <v>0</v>
      </c>
      <c r="U10" s="1">
        <v>50</v>
      </c>
    </row>
    <row r="11" spans="1:21">
      <c r="B11" s="1">
        <v>80</v>
      </c>
      <c r="C11" s="2">
        <f t="shared" si="0"/>
        <v>77.848918012369708</v>
      </c>
      <c r="D11" s="2">
        <f t="shared" si="1"/>
        <v>194.62229503092428</v>
      </c>
      <c r="N11" s="1">
        <v>2</v>
      </c>
      <c r="O11" s="1">
        <v>100</v>
      </c>
      <c r="P11" s="1">
        <v>0</v>
      </c>
      <c r="Q11" s="1">
        <v>100</v>
      </c>
      <c r="R11" s="1">
        <v>0</v>
      </c>
      <c r="S11" s="1">
        <v>50</v>
      </c>
      <c r="T11" s="1">
        <v>50</v>
      </c>
      <c r="U11" s="1">
        <v>0</v>
      </c>
    </row>
    <row r="12" spans="1:21">
      <c r="B12" s="1">
        <v>100</v>
      </c>
      <c r="C12" s="2">
        <f t="shared" si="0"/>
        <v>101.82855076682812</v>
      </c>
      <c r="D12" s="2">
        <f t="shared" si="1"/>
        <v>254.57137691707027</v>
      </c>
      <c r="N12" s="1">
        <v>3</v>
      </c>
      <c r="O12" s="1">
        <v>50</v>
      </c>
      <c r="P12" s="1">
        <v>100</v>
      </c>
      <c r="Q12" s="1">
        <v>50</v>
      </c>
      <c r="R12" s="1">
        <v>100</v>
      </c>
      <c r="S12" s="1">
        <v>0</v>
      </c>
      <c r="T12" s="1">
        <v>0</v>
      </c>
      <c r="U12" s="1">
        <v>50</v>
      </c>
    </row>
    <row r="13" spans="1:21">
      <c r="B13" s="1">
        <v>120</v>
      </c>
      <c r="C13" s="2">
        <f t="shared" si="0"/>
        <v>124.71466300141847</v>
      </c>
      <c r="D13" s="2">
        <f t="shared" si="1"/>
        <v>311.78665750354617</v>
      </c>
      <c r="N13" s="1">
        <v>4</v>
      </c>
      <c r="O13" s="1">
        <v>50</v>
      </c>
      <c r="P13" s="1">
        <v>0</v>
      </c>
      <c r="Q13" s="1">
        <v>50</v>
      </c>
      <c r="R13" s="1">
        <v>0</v>
      </c>
      <c r="S13" s="1">
        <v>50</v>
      </c>
      <c r="T13" s="1">
        <v>50</v>
      </c>
      <c r="U13" s="1">
        <v>0</v>
      </c>
    </row>
    <row r="14" spans="1:21">
      <c r="B14" s="1">
        <v>140</v>
      </c>
      <c r="C14" s="2">
        <f t="shared" si="0"/>
        <v>146.08173193605694</v>
      </c>
      <c r="D14" s="2">
        <f t="shared" si="1"/>
        <v>365.20432984014235</v>
      </c>
      <c r="N14" s="1">
        <v>5</v>
      </c>
      <c r="O14" s="1">
        <v>100</v>
      </c>
      <c r="P14" s="1">
        <v>100</v>
      </c>
      <c r="Q14" s="1">
        <v>100</v>
      </c>
      <c r="R14" s="1">
        <v>100</v>
      </c>
      <c r="S14" s="1">
        <v>0</v>
      </c>
      <c r="T14" s="1">
        <v>0</v>
      </c>
      <c r="U14" s="1">
        <v>50</v>
      </c>
    </row>
    <row r="15" spans="1:21">
      <c r="B15" s="1">
        <v>160</v>
      </c>
      <c r="C15" s="2">
        <f t="shared" si="0"/>
        <v>165.75347380971675</v>
      </c>
      <c r="D15" s="2">
        <f t="shared" si="1"/>
        <v>414.38368452429194</v>
      </c>
      <c r="N15" s="1">
        <v>6</v>
      </c>
      <c r="O15" s="1">
        <v>50</v>
      </c>
      <c r="P15" s="1">
        <v>0</v>
      </c>
      <c r="Q15" s="1">
        <v>50</v>
      </c>
      <c r="R15" s="1">
        <v>0</v>
      </c>
      <c r="S15" s="1">
        <v>0</v>
      </c>
      <c r="T15" s="1">
        <v>0</v>
      </c>
      <c r="U15" s="1">
        <v>0</v>
      </c>
    </row>
    <row r="16" spans="1:21">
      <c r="B16" s="1">
        <v>180</v>
      </c>
      <c r="C16" s="2">
        <f t="shared" si="0"/>
        <v>183.70531859485138</v>
      </c>
      <c r="D16" s="2">
        <f t="shared" si="1"/>
        <v>459.26329648712851</v>
      </c>
      <c r="N16" s="1">
        <v>7</v>
      </c>
      <c r="O16" s="1">
        <v>200</v>
      </c>
      <c r="P16" s="1">
        <v>200</v>
      </c>
      <c r="Q16" s="1">
        <v>200</v>
      </c>
      <c r="R16" s="1">
        <v>200</v>
      </c>
      <c r="S16" s="1">
        <v>50</v>
      </c>
      <c r="T16" s="1">
        <v>50</v>
      </c>
      <c r="U16" s="1">
        <v>50</v>
      </c>
    </row>
    <row r="17" spans="2:21">
      <c r="B17" s="1">
        <v>200</v>
      </c>
      <c r="C17" s="2">
        <f t="shared" si="0"/>
        <v>200</v>
      </c>
      <c r="D17" s="2">
        <f t="shared" si="1"/>
        <v>499.99999999999994</v>
      </c>
      <c r="N17" s="1">
        <v>8</v>
      </c>
      <c r="O17" s="1">
        <v>50</v>
      </c>
      <c r="P17" s="1">
        <v>100</v>
      </c>
      <c r="Q17" s="1">
        <v>50</v>
      </c>
      <c r="R17" s="1">
        <v>100</v>
      </c>
      <c r="S17" s="1">
        <v>0</v>
      </c>
      <c r="T17" s="1">
        <v>0</v>
      </c>
      <c r="U17" s="1">
        <v>0</v>
      </c>
    </row>
    <row r="18" spans="2:21">
      <c r="B18" s="1">
        <v>220</v>
      </c>
      <c r="C18" s="2">
        <f t="shared" si="0"/>
        <v>214.74626860196179</v>
      </c>
      <c r="D18" s="2">
        <f t="shared" si="1"/>
        <v>536.86567150490453</v>
      </c>
      <c r="N18" s="1">
        <v>9</v>
      </c>
      <c r="O18" s="1">
        <v>100</v>
      </c>
      <c r="P18" s="1">
        <v>0</v>
      </c>
      <c r="Q18" s="1">
        <v>100</v>
      </c>
      <c r="R18" s="1">
        <v>0</v>
      </c>
      <c r="S18" s="1">
        <v>50</v>
      </c>
      <c r="T18" s="1">
        <v>50</v>
      </c>
      <c r="U18" s="1">
        <v>50</v>
      </c>
    </row>
    <row r="19" spans="2:21">
      <c r="B19" s="1">
        <v>240</v>
      </c>
      <c r="C19" s="2">
        <f t="shared" si="0"/>
        <v>228.07325762223275</v>
      </c>
      <c r="D19" s="2">
        <f t="shared" si="1"/>
        <v>570.18314405558192</v>
      </c>
      <c r="N19" s="1">
        <v>10</v>
      </c>
      <c r="O19" s="1">
        <v>50</v>
      </c>
      <c r="P19" s="1">
        <v>100</v>
      </c>
      <c r="Q19" s="1">
        <v>50</v>
      </c>
      <c r="R19" s="1">
        <v>100</v>
      </c>
      <c r="S19" s="1">
        <v>0</v>
      </c>
      <c r="T19" s="1">
        <v>0</v>
      </c>
      <c r="U19" s="1">
        <v>0</v>
      </c>
    </row>
    <row r="20" spans="2:21">
      <c r="B20" s="1">
        <v>260</v>
      </c>
      <c r="C20" s="2">
        <f t="shared" si="0"/>
        <v>240.11513834970782</v>
      </c>
      <c r="D20" s="2">
        <f t="shared" si="1"/>
        <v>600.28784587426969</v>
      </c>
      <c r="N20" s="1">
        <v>11</v>
      </c>
      <c r="O20" s="1">
        <v>50</v>
      </c>
      <c r="P20" s="1">
        <v>0</v>
      </c>
      <c r="Q20" s="1">
        <v>50</v>
      </c>
      <c r="R20" s="1">
        <v>0</v>
      </c>
      <c r="S20" s="1">
        <v>50</v>
      </c>
      <c r="T20" s="1">
        <v>50</v>
      </c>
      <c r="U20" s="1">
        <v>50</v>
      </c>
    </row>
    <row r="21" spans="2:21">
      <c r="B21" s="1">
        <v>280</v>
      </c>
      <c r="C21" s="2">
        <f t="shared" si="0"/>
        <v>251.00236861842305</v>
      </c>
      <c r="D21" s="2">
        <f t="shared" si="1"/>
        <v>627.50592154605761</v>
      </c>
      <c r="N21" s="1">
        <v>12</v>
      </c>
      <c r="O21" s="1">
        <v>100</v>
      </c>
      <c r="P21" s="1">
        <v>100</v>
      </c>
      <c r="Q21" s="1">
        <v>100</v>
      </c>
      <c r="R21" s="1">
        <v>100</v>
      </c>
      <c r="S21" s="1">
        <v>0</v>
      </c>
      <c r="T21" s="1">
        <v>0</v>
      </c>
      <c r="U21" s="1">
        <v>0</v>
      </c>
    </row>
    <row r="22" spans="2:21">
      <c r="B22" s="1">
        <v>300</v>
      </c>
      <c r="C22" s="2">
        <f t="shared" si="0"/>
        <v>260.85706663969171</v>
      </c>
      <c r="D22" s="2">
        <f t="shared" si="1"/>
        <v>652.14266659922941</v>
      </c>
      <c r="N22" s="1">
        <v>13</v>
      </c>
      <c r="O22" s="1">
        <v>50</v>
      </c>
      <c r="P22" s="1">
        <v>0</v>
      </c>
      <c r="Q22" s="1">
        <v>50</v>
      </c>
      <c r="R22" s="1">
        <v>0</v>
      </c>
      <c r="S22" s="1">
        <v>0</v>
      </c>
      <c r="T22" s="1">
        <v>0</v>
      </c>
      <c r="U22" s="1">
        <v>50</v>
      </c>
    </row>
    <row r="23" spans="2:21">
      <c r="B23" s="1">
        <v>320</v>
      </c>
      <c r="C23" s="2">
        <f t="shared" si="0"/>
        <v>269.79090268907208</v>
      </c>
      <c r="D23" s="2">
        <f t="shared" si="1"/>
        <v>674.47725672268029</v>
      </c>
      <c r="N23" s="1">
        <v>14</v>
      </c>
      <c r="O23" s="1">
        <v>200</v>
      </c>
      <c r="P23" s="1">
        <v>200</v>
      </c>
      <c r="Q23" s="1">
        <v>200</v>
      </c>
      <c r="R23" s="1">
        <v>200</v>
      </c>
      <c r="S23" s="1">
        <v>50</v>
      </c>
      <c r="T23" s="1">
        <v>50</v>
      </c>
      <c r="U23" s="1">
        <v>0</v>
      </c>
    </row>
    <row r="24" spans="2:21">
      <c r="B24" s="1">
        <v>340</v>
      </c>
      <c r="C24" s="2">
        <f t="shared" si="0"/>
        <v>277.90448176677086</v>
      </c>
      <c r="D24" s="2">
        <f t="shared" si="1"/>
        <v>694.76120441692706</v>
      </c>
      <c r="N24" s="1">
        <v>15</v>
      </c>
      <c r="O24" s="1">
        <v>50</v>
      </c>
      <c r="P24" s="1">
        <v>100</v>
      </c>
      <c r="Q24" s="1">
        <v>50</v>
      </c>
      <c r="R24" s="1">
        <v>100</v>
      </c>
      <c r="S24" s="1">
        <v>0</v>
      </c>
      <c r="T24" s="1">
        <v>0</v>
      </c>
      <c r="U24" s="1">
        <v>50</v>
      </c>
    </row>
    <row r="25" spans="2:21">
      <c r="B25" s="1">
        <v>360</v>
      </c>
      <c r="C25" s="2">
        <f t="shared" si="0"/>
        <v>285.28757240745301</v>
      </c>
      <c r="D25" s="2">
        <f t="shared" si="1"/>
        <v>713.21893101863247</v>
      </c>
      <c r="N25" s="1">
        <v>16</v>
      </c>
      <c r="O25" s="1">
        <v>100</v>
      </c>
      <c r="P25" s="1">
        <v>0</v>
      </c>
      <c r="Q25" s="1">
        <v>100</v>
      </c>
      <c r="R25" s="1">
        <v>0</v>
      </c>
      <c r="S25" s="1">
        <v>50</v>
      </c>
      <c r="T25" s="1">
        <v>50</v>
      </c>
      <c r="U25" s="1">
        <v>0</v>
      </c>
    </row>
    <row r="26" spans="2:21">
      <c r="B26" s="1">
        <v>380</v>
      </c>
      <c r="C26" s="2">
        <f t="shared" si="0"/>
        <v>292.01978363170298</v>
      </c>
      <c r="D26" s="2">
        <f t="shared" si="1"/>
        <v>730.04945907925742</v>
      </c>
      <c r="N26" s="1">
        <v>17</v>
      </c>
      <c r="O26" s="1">
        <v>50</v>
      </c>
      <c r="P26" s="1">
        <v>100</v>
      </c>
      <c r="Q26" s="1">
        <v>50</v>
      </c>
      <c r="R26" s="1">
        <v>100</v>
      </c>
      <c r="S26" s="1">
        <v>0</v>
      </c>
      <c r="T26" s="1">
        <v>0</v>
      </c>
      <c r="U26" s="1">
        <v>50</v>
      </c>
    </row>
    <row r="27" spans="2:21">
      <c r="B27" s="1">
        <v>400</v>
      </c>
      <c r="C27" s="2">
        <f t="shared" si="0"/>
        <v>298.17144923317187</v>
      </c>
      <c r="D27" s="2">
        <f t="shared" si="1"/>
        <v>745.42862308292968</v>
      </c>
      <c r="N27" s="1">
        <v>18</v>
      </c>
      <c r="O27" s="1">
        <v>50</v>
      </c>
      <c r="P27" s="1">
        <v>0</v>
      </c>
      <c r="Q27" s="1">
        <v>50</v>
      </c>
      <c r="R27" s="1">
        <v>0</v>
      </c>
      <c r="S27" s="1">
        <v>50</v>
      </c>
      <c r="T27" s="1">
        <v>50</v>
      </c>
      <c r="U27" s="1">
        <v>0</v>
      </c>
    </row>
    <row r="28" spans="2:21">
      <c r="B28" s="1">
        <v>420</v>
      </c>
      <c r="C28" s="2">
        <f t="shared" si="0"/>
        <v>303.80457751338741</v>
      </c>
      <c r="D28" s="2">
        <f t="shared" si="1"/>
        <v>759.51144378346851</v>
      </c>
      <c r="N28" s="1">
        <v>19</v>
      </c>
      <c r="O28" s="1">
        <v>100</v>
      </c>
      <c r="P28" s="1">
        <v>100</v>
      </c>
      <c r="Q28" s="1">
        <v>100</v>
      </c>
      <c r="R28" s="1">
        <v>100</v>
      </c>
      <c r="S28" s="1">
        <v>0</v>
      </c>
      <c r="T28" s="1">
        <v>0</v>
      </c>
      <c r="U28" s="1">
        <v>50</v>
      </c>
    </row>
    <row r="29" spans="2:21">
      <c r="B29" s="1">
        <v>440</v>
      </c>
      <c r="C29" s="2">
        <f t="shared" si="0"/>
        <v>308.97378608331297</v>
      </c>
      <c r="D29" s="2">
        <f t="shared" si="1"/>
        <v>772.43446520828252</v>
      </c>
      <c r="N29" s="1">
        <v>20</v>
      </c>
      <c r="O29" s="1">
        <v>50</v>
      </c>
      <c r="P29" s="1">
        <v>0</v>
      </c>
      <c r="Q29" s="1">
        <v>50</v>
      </c>
      <c r="R29" s="1">
        <v>0</v>
      </c>
      <c r="S29" s="1">
        <v>0</v>
      </c>
      <c r="T29" s="1">
        <v>0</v>
      </c>
      <c r="U29" s="1">
        <v>0</v>
      </c>
    </row>
    <row r="30" spans="2:21">
      <c r="B30" s="1">
        <v>460</v>
      </c>
      <c r="C30" s="2">
        <f t="shared" si="0"/>
        <v>313.72717908265446</v>
      </c>
      <c r="D30" s="2">
        <f t="shared" si="1"/>
        <v>784.31794770663612</v>
      </c>
      <c r="N30" s="1">
        <v>21</v>
      </c>
      <c r="O30" s="1">
        <v>200</v>
      </c>
      <c r="P30" s="1">
        <v>200</v>
      </c>
      <c r="Q30" s="1">
        <v>200</v>
      </c>
      <c r="R30" s="1">
        <v>200</v>
      </c>
      <c r="S30" s="1">
        <v>50</v>
      </c>
      <c r="T30" s="1">
        <v>50</v>
      </c>
      <c r="U30" s="1">
        <v>50</v>
      </c>
    </row>
    <row r="31" spans="2:21">
      <c r="B31" s="1">
        <v>480</v>
      </c>
      <c r="C31" s="2">
        <f t="shared" si="0"/>
        <v>318.10714691614055</v>
      </c>
      <c r="D31" s="2">
        <f t="shared" si="1"/>
        <v>795.26786729035143</v>
      </c>
      <c r="N31" s="1">
        <v>22</v>
      </c>
      <c r="O31" s="1">
        <v>50</v>
      </c>
      <c r="P31" s="1">
        <v>100</v>
      </c>
      <c r="Q31" s="1">
        <v>50</v>
      </c>
      <c r="R31" s="1">
        <v>100</v>
      </c>
      <c r="S31" s="1">
        <v>0</v>
      </c>
      <c r="T31" s="1">
        <v>0</v>
      </c>
      <c r="U31" s="1">
        <v>100</v>
      </c>
    </row>
    <row r="32" spans="2:21">
      <c r="B32" s="1">
        <v>500</v>
      </c>
      <c r="C32" s="2">
        <f t="shared" si="0"/>
        <v>322.15108198763022</v>
      </c>
      <c r="D32" s="2">
        <f t="shared" si="1"/>
        <v>805.37770496907558</v>
      </c>
      <c r="N32" s="1">
        <v>23</v>
      </c>
      <c r="O32" s="1">
        <v>100</v>
      </c>
      <c r="P32" s="1">
        <v>0</v>
      </c>
      <c r="Q32" s="1">
        <v>100</v>
      </c>
      <c r="R32" s="1">
        <v>0</v>
      </c>
      <c r="S32" s="1">
        <v>50</v>
      </c>
      <c r="T32" s="1">
        <v>50</v>
      </c>
      <c r="U32" s="1">
        <v>100</v>
      </c>
    </row>
    <row r="33" spans="2:21">
      <c r="B33" s="1">
        <v>520</v>
      </c>
      <c r="C33" s="2">
        <f t="shared" si="0"/>
        <v>325.89201149266682</v>
      </c>
      <c r="D33" s="2">
        <f t="shared" si="1"/>
        <v>814.73002873166718</v>
      </c>
      <c r="N33" s="1">
        <v>24</v>
      </c>
      <c r="O33" s="1">
        <v>50</v>
      </c>
      <c r="P33" s="1">
        <v>100</v>
      </c>
      <c r="Q33" s="1">
        <v>50</v>
      </c>
      <c r="R33" s="1">
        <v>100</v>
      </c>
      <c r="S33" s="1">
        <v>0</v>
      </c>
      <c r="T33" s="1">
        <v>0</v>
      </c>
      <c r="U33" s="1">
        <v>100</v>
      </c>
    </row>
    <row r="34" spans="2:21">
      <c r="B34" s="1">
        <v>540</v>
      </c>
      <c r="C34" s="2">
        <f t="shared" si="0"/>
        <v>329.35915235780959</v>
      </c>
      <c r="D34" s="2">
        <f t="shared" si="1"/>
        <v>823.39788089452406</v>
      </c>
      <c r="N34" s="1">
        <v>25</v>
      </c>
      <c r="O34" s="1">
        <v>50</v>
      </c>
      <c r="P34" s="1">
        <v>0</v>
      </c>
      <c r="Q34" s="1">
        <v>50</v>
      </c>
      <c r="R34" s="1">
        <v>0</v>
      </c>
      <c r="S34" s="1">
        <v>100</v>
      </c>
      <c r="T34" s="1">
        <v>100</v>
      </c>
      <c r="U34" s="1">
        <v>100</v>
      </c>
    </row>
    <row r="35" spans="2:21">
      <c r="N35" s="1">
        <v>26</v>
      </c>
      <c r="O35" s="1">
        <v>100</v>
      </c>
      <c r="P35" s="1">
        <v>100</v>
      </c>
      <c r="Q35" s="1">
        <v>100</v>
      </c>
      <c r="R35" s="1">
        <v>100</v>
      </c>
      <c r="S35" s="1">
        <v>50</v>
      </c>
      <c r="T35" s="1">
        <v>50</v>
      </c>
      <c r="U35" s="1">
        <v>100</v>
      </c>
    </row>
    <row r="36" spans="2:21">
      <c r="N36" s="1">
        <v>27</v>
      </c>
      <c r="O36" s="1">
        <v>50</v>
      </c>
      <c r="P36" s="1">
        <v>0</v>
      </c>
      <c r="Q36" s="1">
        <v>50</v>
      </c>
      <c r="R36" s="1">
        <v>0</v>
      </c>
      <c r="S36" s="1">
        <v>0</v>
      </c>
      <c r="T36" s="1">
        <v>0</v>
      </c>
      <c r="U36" s="1">
        <v>100</v>
      </c>
    </row>
    <row r="37" spans="2:21">
      <c r="N37" s="1">
        <v>28</v>
      </c>
      <c r="O37" s="1">
        <v>200</v>
      </c>
      <c r="P37" s="1">
        <v>200</v>
      </c>
      <c r="Q37" s="1">
        <v>200</v>
      </c>
      <c r="R37" s="1">
        <v>200</v>
      </c>
      <c r="S37" s="1">
        <v>50</v>
      </c>
      <c r="T37" s="1">
        <v>50</v>
      </c>
      <c r="U37" s="1">
        <v>100</v>
      </c>
    </row>
    <row r="38" spans="2:21">
      <c r="N38" s="1">
        <v>29</v>
      </c>
      <c r="O38" s="1">
        <v>50</v>
      </c>
      <c r="P38" s="1">
        <v>100</v>
      </c>
      <c r="Q38" s="1">
        <v>50</v>
      </c>
      <c r="R38" s="1">
        <v>100</v>
      </c>
      <c r="S38" s="1">
        <v>0</v>
      </c>
      <c r="T38" s="1">
        <v>0</v>
      </c>
      <c r="U38" s="1">
        <v>100</v>
      </c>
    </row>
    <row r="39" spans="2:21">
      <c r="N39" s="1">
        <v>30</v>
      </c>
      <c r="O39" s="1">
        <v>100</v>
      </c>
      <c r="P39" s="1">
        <v>0</v>
      </c>
      <c r="Q39" s="1">
        <v>100</v>
      </c>
      <c r="R39" s="1">
        <v>0</v>
      </c>
      <c r="S39" s="1">
        <v>50</v>
      </c>
      <c r="T39" s="1">
        <v>50</v>
      </c>
      <c r="U39" s="1">
        <v>100</v>
      </c>
    </row>
    <row r="40" spans="2:21">
      <c r="N40" s="1">
        <v>31</v>
      </c>
      <c r="O40" s="1">
        <v>50</v>
      </c>
      <c r="P40" s="1">
        <v>100</v>
      </c>
      <c r="Q40" s="1">
        <v>50</v>
      </c>
      <c r="R40" s="1">
        <v>100</v>
      </c>
      <c r="S40" s="1">
        <v>0</v>
      </c>
      <c r="T40" s="1">
        <v>0</v>
      </c>
      <c r="U40" s="1">
        <v>100</v>
      </c>
    </row>
    <row r="41" spans="2:21">
      <c r="N41" s="1">
        <v>32</v>
      </c>
      <c r="O41" s="1">
        <v>50</v>
      </c>
      <c r="P41" s="1">
        <v>0</v>
      </c>
      <c r="Q41" s="1">
        <v>50</v>
      </c>
      <c r="R41" s="1">
        <v>0</v>
      </c>
      <c r="S41" s="1">
        <v>100</v>
      </c>
      <c r="T41" s="1">
        <v>100</v>
      </c>
      <c r="U41" s="1">
        <v>100</v>
      </c>
    </row>
    <row r="42" spans="2:21">
      <c r="N42" s="1">
        <v>33</v>
      </c>
      <c r="O42" s="1">
        <v>100</v>
      </c>
      <c r="P42" s="1">
        <v>100</v>
      </c>
      <c r="Q42" s="1">
        <v>100</v>
      </c>
      <c r="R42" s="1">
        <v>100</v>
      </c>
      <c r="S42" s="1">
        <v>50</v>
      </c>
      <c r="T42" s="1">
        <v>50</v>
      </c>
      <c r="U42" s="1">
        <v>100</v>
      </c>
    </row>
    <row r="43" spans="2:21">
      <c r="N43" s="1">
        <v>34</v>
      </c>
      <c r="O43" s="1">
        <v>50</v>
      </c>
      <c r="P43" s="1">
        <v>0</v>
      </c>
      <c r="Q43" s="1">
        <v>50</v>
      </c>
      <c r="R43" s="1">
        <v>0</v>
      </c>
      <c r="S43" s="1">
        <v>0</v>
      </c>
      <c r="T43" s="1">
        <v>0</v>
      </c>
      <c r="U43" s="1">
        <v>100</v>
      </c>
    </row>
    <row r="44" spans="2:21">
      <c r="N44" s="1">
        <v>35</v>
      </c>
      <c r="O44" s="1">
        <v>200</v>
      </c>
      <c r="P44" s="1">
        <v>200</v>
      </c>
      <c r="Q44" s="1">
        <v>200</v>
      </c>
      <c r="R44" s="1">
        <v>200</v>
      </c>
      <c r="S44" s="1">
        <v>50</v>
      </c>
      <c r="T44" s="1">
        <v>50</v>
      </c>
      <c r="U44" s="1">
        <v>100</v>
      </c>
    </row>
    <row r="45" spans="2:21">
      <c r="N45" s="1">
        <v>36</v>
      </c>
      <c r="O45" s="1">
        <v>50</v>
      </c>
      <c r="P45" s="1">
        <v>100</v>
      </c>
      <c r="Q45" s="1">
        <v>50</v>
      </c>
      <c r="R45" s="1">
        <v>100</v>
      </c>
      <c r="S45" s="1">
        <v>0</v>
      </c>
      <c r="T45" s="1">
        <v>0</v>
      </c>
      <c r="U45" s="1">
        <v>100</v>
      </c>
    </row>
    <row r="46" spans="2:21">
      <c r="N46" s="1">
        <v>37</v>
      </c>
      <c r="O46" s="1">
        <v>100</v>
      </c>
      <c r="P46" s="1">
        <v>0</v>
      </c>
      <c r="Q46" s="1">
        <v>100</v>
      </c>
      <c r="R46" s="1">
        <v>0</v>
      </c>
      <c r="S46" s="1">
        <v>50</v>
      </c>
      <c r="T46" s="1">
        <v>50</v>
      </c>
      <c r="U46" s="1">
        <v>100</v>
      </c>
    </row>
    <row r="47" spans="2:21">
      <c r="N47" s="1">
        <v>38</v>
      </c>
      <c r="O47" s="1">
        <v>50</v>
      </c>
      <c r="P47" s="1">
        <v>100</v>
      </c>
      <c r="Q47" s="1">
        <v>50</v>
      </c>
      <c r="R47" s="1">
        <v>100</v>
      </c>
      <c r="S47" s="1">
        <v>0</v>
      </c>
      <c r="T47" s="1">
        <v>0</v>
      </c>
      <c r="U47" s="1">
        <v>100</v>
      </c>
    </row>
    <row r="48" spans="2:21">
      <c r="N48" s="1">
        <v>39</v>
      </c>
      <c r="O48" s="1">
        <v>50</v>
      </c>
      <c r="P48" s="1">
        <v>0</v>
      </c>
      <c r="Q48" s="1">
        <v>50</v>
      </c>
      <c r="R48" s="1">
        <v>0</v>
      </c>
      <c r="S48" s="1">
        <v>100</v>
      </c>
      <c r="T48" s="1">
        <v>100</v>
      </c>
      <c r="U48" s="1">
        <v>100</v>
      </c>
    </row>
    <row r="49" spans="14:21">
      <c r="N49" s="1">
        <v>40</v>
      </c>
      <c r="O49" s="1">
        <v>100</v>
      </c>
      <c r="P49" s="1">
        <v>100</v>
      </c>
      <c r="Q49" s="1">
        <v>100</v>
      </c>
      <c r="R49" s="1">
        <v>100</v>
      </c>
      <c r="S49" s="1">
        <v>50</v>
      </c>
      <c r="T49" s="1">
        <v>50</v>
      </c>
      <c r="U49" s="1">
        <v>100</v>
      </c>
    </row>
    <row r="50" spans="14:21">
      <c r="N50" s="1">
        <v>41</v>
      </c>
      <c r="O50" s="1">
        <v>50</v>
      </c>
      <c r="P50" s="1">
        <v>0</v>
      </c>
      <c r="Q50" s="1">
        <v>50</v>
      </c>
      <c r="R50" s="1">
        <v>0</v>
      </c>
      <c r="S50" s="1">
        <v>0</v>
      </c>
      <c r="T50" s="1">
        <v>0</v>
      </c>
      <c r="U50" s="1">
        <v>100</v>
      </c>
    </row>
    <row r="51" spans="14:21">
      <c r="N51" s="1">
        <v>42</v>
      </c>
      <c r="O51" s="1">
        <v>200</v>
      </c>
      <c r="P51" s="1">
        <v>200</v>
      </c>
      <c r="Q51" s="1">
        <v>200</v>
      </c>
      <c r="R51" s="1">
        <v>200</v>
      </c>
      <c r="S51" s="1">
        <v>50</v>
      </c>
      <c r="T51" s="1">
        <v>50</v>
      </c>
      <c r="U51" s="1">
        <v>100</v>
      </c>
    </row>
    <row r="52" spans="14:21">
      <c r="N52" s="1">
        <v>43</v>
      </c>
      <c r="O52" s="1">
        <v>50</v>
      </c>
      <c r="P52" s="1">
        <v>100</v>
      </c>
      <c r="Q52" s="1">
        <v>50</v>
      </c>
      <c r="R52" s="1">
        <v>100</v>
      </c>
      <c r="S52" s="1">
        <v>0</v>
      </c>
      <c r="T52" s="1">
        <v>0</v>
      </c>
      <c r="U52" s="1">
        <v>100</v>
      </c>
    </row>
    <row r="53" spans="14:21">
      <c r="N53" s="1">
        <v>44</v>
      </c>
      <c r="O53" s="1">
        <v>100</v>
      </c>
      <c r="P53" s="1">
        <v>0</v>
      </c>
      <c r="Q53" s="1">
        <v>100</v>
      </c>
      <c r="R53" s="1">
        <v>0</v>
      </c>
      <c r="S53" s="1">
        <v>50</v>
      </c>
      <c r="T53" s="1">
        <v>50</v>
      </c>
      <c r="U53" s="1">
        <v>100</v>
      </c>
    </row>
    <row r="54" spans="14:21">
      <c r="N54" s="1">
        <v>45</v>
      </c>
      <c r="O54" s="1">
        <v>50</v>
      </c>
      <c r="P54" s="1">
        <v>100</v>
      </c>
      <c r="Q54" s="1">
        <v>50</v>
      </c>
      <c r="R54" s="1">
        <v>100</v>
      </c>
      <c r="S54" s="1">
        <v>50</v>
      </c>
      <c r="T54" s="1">
        <v>50</v>
      </c>
      <c r="U54" s="1">
        <v>100</v>
      </c>
    </row>
    <row r="55" spans="14:21">
      <c r="N55" s="1">
        <v>46</v>
      </c>
      <c r="O55" s="1">
        <v>50</v>
      </c>
      <c r="P55" s="1">
        <v>0</v>
      </c>
      <c r="Q55" s="1">
        <v>50</v>
      </c>
      <c r="R55" s="1">
        <v>0</v>
      </c>
      <c r="S55" s="1">
        <v>100</v>
      </c>
      <c r="T55" s="1">
        <v>100</v>
      </c>
      <c r="U55" s="1">
        <v>100</v>
      </c>
    </row>
    <row r="56" spans="14:21">
      <c r="N56" s="1">
        <v>47</v>
      </c>
      <c r="O56" s="1">
        <v>100</v>
      </c>
      <c r="P56" s="1">
        <v>100</v>
      </c>
      <c r="Q56" s="1">
        <v>100</v>
      </c>
      <c r="R56" s="1">
        <v>100</v>
      </c>
      <c r="S56" s="1">
        <v>0</v>
      </c>
      <c r="T56" s="1">
        <v>0</v>
      </c>
      <c r="U56" s="1">
        <v>100</v>
      </c>
    </row>
    <row r="57" spans="14:21">
      <c r="N57" s="1">
        <v>48</v>
      </c>
      <c r="O57" s="1">
        <v>50</v>
      </c>
      <c r="P57" s="1">
        <v>0</v>
      </c>
      <c r="Q57" s="1">
        <v>50</v>
      </c>
      <c r="R57" s="1">
        <v>0</v>
      </c>
      <c r="S57" s="1">
        <v>100</v>
      </c>
      <c r="T57" s="1">
        <v>100</v>
      </c>
      <c r="U57" s="1">
        <v>100</v>
      </c>
    </row>
    <row r="58" spans="14:21">
      <c r="N58" s="1">
        <v>49</v>
      </c>
      <c r="O58" s="1">
        <v>200</v>
      </c>
      <c r="P58" s="1">
        <v>200</v>
      </c>
      <c r="Q58" s="1">
        <v>200</v>
      </c>
      <c r="R58" s="1">
        <v>200</v>
      </c>
      <c r="S58" s="1">
        <v>200</v>
      </c>
      <c r="T58" s="1">
        <v>200</v>
      </c>
      <c r="U58" s="1">
        <v>100</v>
      </c>
    </row>
    <row r="59" spans="14:21">
      <c r="N59" s="1">
        <v>50</v>
      </c>
      <c r="O59" s="1">
        <v>50</v>
      </c>
      <c r="P59" s="1">
        <v>100</v>
      </c>
      <c r="Q59" s="1">
        <v>50</v>
      </c>
      <c r="R59" s="1">
        <v>100</v>
      </c>
      <c r="S59" s="1">
        <v>0</v>
      </c>
      <c r="T59" s="1">
        <v>0</v>
      </c>
      <c r="U59" s="1">
        <v>100</v>
      </c>
    </row>
    <row r="60" spans="14:21">
      <c r="N60" s="1">
        <v>51</v>
      </c>
      <c r="O60" s="1">
        <v>100</v>
      </c>
      <c r="P60" s="1">
        <v>0</v>
      </c>
      <c r="Q60" s="1">
        <v>100</v>
      </c>
      <c r="R60" s="1">
        <v>0</v>
      </c>
      <c r="S60" s="1">
        <v>50</v>
      </c>
      <c r="T60" s="1">
        <v>50</v>
      </c>
      <c r="U60" s="1">
        <v>100</v>
      </c>
    </row>
    <row r="61" spans="14:21">
      <c r="N61" s="1">
        <v>52</v>
      </c>
      <c r="O61" s="1">
        <v>50</v>
      </c>
      <c r="P61" s="1">
        <v>100</v>
      </c>
      <c r="Q61" s="1">
        <v>50</v>
      </c>
      <c r="R61" s="1">
        <v>100</v>
      </c>
      <c r="S61" s="1">
        <v>50</v>
      </c>
      <c r="T61" s="1">
        <v>50</v>
      </c>
      <c r="U61" s="1">
        <v>100</v>
      </c>
    </row>
    <row r="62" spans="14:21">
      <c r="N62" s="1">
        <v>53</v>
      </c>
      <c r="O62" s="1">
        <v>50</v>
      </c>
      <c r="P62" s="1">
        <v>0</v>
      </c>
      <c r="Q62" s="1">
        <v>50</v>
      </c>
      <c r="R62" s="1">
        <v>0</v>
      </c>
      <c r="S62" s="1">
        <v>100</v>
      </c>
      <c r="T62" s="1">
        <v>100</v>
      </c>
      <c r="U62" s="1">
        <v>100</v>
      </c>
    </row>
    <row r="63" spans="14:21">
      <c r="N63" s="1">
        <v>54</v>
      </c>
      <c r="O63" s="1">
        <v>100</v>
      </c>
      <c r="P63" s="1">
        <v>100</v>
      </c>
      <c r="Q63" s="1">
        <v>100</v>
      </c>
      <c r="R63" s="1">
        <v>100</v>
      </c>
      <c r="S63" s="1">
        <v>0</v>
      </c>
      <c r="T63" s="1">
        <v>0</v>
      </c>
      <c r="U63" s="1">
        <v>100</v>
      </c>
    </row>
    <row r="64" spans="14:21">
      <c r="N64" s="1">
        <v>55</v>
      </c>
      <c r="O64" s="1">
        <v>50</v>
      </c>
      <c r="P64" s="1">
        <v>0</v>
      </c>
      <c r="Q64" s="1">
        <v>50</v>
      </c>
      <c r="R64" s="1">
        <v>0</v>
      </c>
      <c r="S64" s="1">
        <v>100</v>
      </c>
      <c r="T64" s="1">
        <v>100</v>
      </c>
      <c r="U64" s="1">
        <v>100</v>
      </c>
    </row>
    <row r="65" spans="14:21">
      <c r="N65" s="1">
        <v>56</v>
      </c>
      <c r="O65" s="1">
        <v>200</v>
      </c>
      <c r="P65" s="1">
        <v>200</v>
      </c>
      <c r="Q65" s="1">
        <v>200</v>
      </c>
      <c r="R65" s="1">
        <v>200</v>
      </c>
      <c r="S65" s="1">
        <v>200</v>
      </c>
      <c r="T65" s="1">
        <v>200</v>
      </c>
      <c r="U65" s="1">
        <v>100</v>
      </c>
    </row>
    <row r="66" spans="14:21">
      <c r="N66" s="1">
        <v>57</v>
      </c>
      <c r="O66" s="1">
        <v>50</v>
      </c>
      <c r="P66" s="1">
        <v>100</v>
      </c>
      <c r="Q66" s="1">
        <v>50</v>
      </c>
      <c r="R66" s="1">
        <v>100</v>
      </c>
      <c r="S66" s="1">
        <v>0</v>
      </c>
      <c r="T66" s="1">
        <v>0</v>
      </c>
      <c r="U66" s="1">
        <v>100</v>
      </c>
    </row>
    <row r="67" spans="14:21">
      <c r="N67" s="1">
        <v>58</v>
      </c>
      <c r="O67" s="1">
        <v>100</v>
      </c>
      <c r="P67" s="1">
        <v>0</v>
      </c>
      <c r="Q67" s="1">
        <v>100</v>
      </c>
      <c r="R67" s="1">
        <v>0</v>
      </c>
      <c r="S67" s="1">
        <v>50</v>
      </c>
      <c r="T67" s="1">
        <v>50</v>
      </c>
      <c r="U67" s="1">
        <v>100</v>
      </c>
    </row>
    <row r="68" spans="14:21">
      <c r="N68" s="1">
        <v>59</v>
      </c>
      <c r="O68" s="1">
        <v>50</v>
      </c>
      <c r="P68" s="1">
        <v>100</v>
      </c>
      <c r="Q68" s="1">
        <v>50</v>
      </c>
      <c r="R68" s="1">
        <v>100</v>
      </c>
      <c r="S68" s="1">
        <v>50</v>
      </c>
      <c r="T68" s="1">
        <v>50</v>
      </c>
      <c r="U68" s="1">
        <v>100</v>
      </c>
    </row>
    <row r="69" spans="14:21">
      <c r="N69" s="1">
        <v>60</v>
      </c>
      <c r="O69" s="1">
        <v>50</v>
      </c>
      <c r="P69" s="1">
        <v>0</v>
      </c>
      <c r="Q69" s="1">
        <v>50</v>
      </c>
      <c r="R69" s="1">
        <v>0</v>
      </c>
      <c r="S69" s="1">
        <v>100</v>
      </c>
      <c r="T69" s="1">
        <v>100</v>
      </c>
      <c r="U69" s="1">
        <v>100</v>
      </c>
    </row>
    <row r="70" spans="14:21">
      <c r="N70" s="1">
        <v>61</v>
      </c>
      <c r="O70" s="1">
        <v>100</v>
      </c>
      <c r="P70" s="1">
        <v>100</v>
      </c>
      <c r="Q70" s="1">
        <v>100</v>
      </c>
      <c r="R70" s="1">
        <v>100</v>
      </c>
      <c r="S70" s="1">
        <v>0</v>
      </c>
      <c r="T70" s="1">
        <v>0</v>
      </c>
      <c r="U70" s="1">
        <v>100</v>
      </c>
    </row>
    <row r="71" spans="14:21">
      <c r="N71" s="1">
        <v>62</v>
      </c>
      <c r="O71" s="1">
        <v>50</v>
      </c>
      <c r="P71" s="1">
        <v>0</v>
      </c>
      <c r="Q71" s="1">
        <v>50</v>
      </c>
      <c r="R71" s="1">
        <v>0</v>
      </c>
      <c r="S71" s="1">
        <v>100</v>
      </c>
      <c r="T71" s="1">
        <v>100</v>
      </c>
      <c r="U71" s="1">
        <v>100</v>
      </c>
    </row>
    <row r="72" spans="14:21">
      <c r="N72" s="1">
        <v>63</v>
      </c>
      <c r="O72" s="1">
        <v>200</v>
      </c>
      <c r="P72" s="1">
        <v>200</v>
      </c>
      <c r="Q72" s="1">
        <v>200</v>
      </c>
      <c r="R72" s="1">
        <v>200</v>
      </c>
      <c r="S72" s="1">
        <v>200</v>
      </c>
      <c r="T72" s="1">
        <v>200</v>
      </c>
      <c r="U72" s="1">
        <v>100</v>
      </c>
    </row>
    <row r="73" spans="14:21">
      <c r="N73" s="1">
        <v>64</v>
      </c>
      <c r="O73" s="1">
        <v>50</v>
      </c>
      <c r="P73" s="1">
        <v>100</v>
      </c>
      <c r="Q73" s="1">
        <v>50</v>
      </c>
      <c r="R73" s="1">
        <v>100</v>
      </c>
      <c r="S73" s="1">
        <v>0</v>
      </c>
      <c r="T73" s="1">
        <v>0</v>
      </c>
      <c r="U73" s="1">
        <v>100</v>
      </c>
    </row>
    <row r="74" spans="14:21">
      <c r="N74" s="1">
        <v>65</v>
      </c>
      <c r="O74" s="1">
        <v>100</v>
      </c>
      <c r="P74" s="1">
        <v>0</v>
      </c>
      <c r="Q74" s="1">
        <v>100</v>
      </c>
      <c r="R74" s="1">
        <v>0</v>
      </c>
      <c r="S74" s="1">
        <v>50</v>
      </c>
      <c r="T74" s="1">
        <v>50</v>
      </c>
      <c r="U74" s="1">
        <v>100</v>
      </c>
    </row>
    <row r="75" spans="14:21">
      <c r="N75" s="1">
        <v>66</v>
      </c>
      <c r="O75" s="1">
        <v>50</v>
      </c>
      <c r="P75" s="1">
        <v>100</v>
      </c>
      <c r="Q75" s="1">
        <v>50</v>
      </c>
      <c r="R75" s="1">
        <v>100</v>
      </c>
      <c r="S75" s="1">
        <v>75</v>
      </c>
      <c r="T75" s="1">
        <v>75</v>
      </c>
      <c r="U75" s="1">
        <v>100</v>
      </c>
    </row>
    <row r="76" spans="14:21">
      <c r="N76" s="1">
        <v>67</v>
      </c>
      <c r="O76" s="1">
        <v>50</v>
      </c>
      <c r="P76" s="1">
        <v>0</v>
      </c>
      <c r="Q76" s="1">
        <v>50</v>
      </c>
      <c r="R76" s="1">
        <v>0</v>
      </c>
      <c r="S76" s="1">
        <v>100</v>
      </c>
      <c r="T76" s="1">
        <v>100</v>
      </c>
      <c r="U76" s="1">
        <v>100</v>
      </c>
    </row>
    <row r="77" spans="14:21">
      <c r="N77" s="1">
        <v>68</v>
      </c>
      <c r="O77" s="1">
        <v>100</v>
      </c>
      <c r="P77" s="1">
        <v>100</v>
      </c>
      <c r="Q77" s="1">
        <v>100</v>
      </c>
      <c r="R77" s="1">
        <v>100</v>
      </c>
      <c r="S77" s="1">
        <v>30</v>
      </c>
      <c r="T77" s="1">
        <v>30</v>
      </c>
      <c r="U77" s="1">
        <v>100</v>
      </c>
    </row>
    <row r="78" spans="14:21">
      <c r="N78" s="1">
        <v>69</v>
      </c>
      <c r="O78" s="1">
        <v>50</v>
      </c>
      <c r="P78" s="1">
        <v>0</v>
      </c>
      <c r="Q78" s="1">
        <v>50</v>
      </c>
      <c r="R78" s="1">
        <v>0</v>
      </c>
      <c r="S78" s="1">
        <v>100</v>
      </c>
      <c r="T78" s="1">
        <v>100</v>
      </c>
      <c r="U78" s="1">
        <v>100</v>
      </c>
    </row>
    <row r="79" spans="14:21">
      <c r="N79" s="1">
        <v>70</v>
      </c>
      <c r="O79" s="1">
        <v>200</v>
      </c>
      <c r="P79" s="1">
        <v>200</v>
      </c>
      <c r="Q79" s="1">
        <v>200</v>
      </c>
      <c r="R79" s="1">
        <v>200</v>
      </c>
      <c r="S79" s="1">
        <v>200</v>
      </c>
      <c r="T79" s="1">
        <v>200</v>
      </c>
      <c r="U79" s="1">
        <v>100</v>
      </c>
    </row>
    <row r="80" spans="14:21">
      <c r="N80" s="1">
        <v>71</v>
      </c>
      <c r="O80" s="1">
        <v>50</v>
      </c>
      <c r="P80" s="1">
        <v>100</v>
      </c>
      <c r="Q80" s="1">
        <v>50</v>
      </c>
      <c r="R80" s="1">
        <v>100</v>
      </c>
      <c r="S80" s="1">
        <v>0</v>
      </c>
      <c r="T80" s="1">
        <v>0</v>
      </c>
      <c r="U80" s="1">
        <v>100</v>
      </c>
    </row>
    <row r="81" spans="14:21">
      <c r="N81" s="1">
        <v>72</v>
      </c>
      <c r="O81" s="1">
        <v>100</v>
      </c>
      <c r="P81" s="1">
        <v>0</v>
      </c>
      <c r="Q81" s="1">
        <v>100</v>
      </c>
      <c r="R81" s="1">
        <v>0</v>
      </c>
      <c r="S81" s="1">
        <v>50</v>
      </c>
      <c r="T81" s="1">
        <v>50</v>
      </c>
      <c r="U81" s="1">
        <v>100</v>
      </c>
    </row>
    <row r="82" spans="14:21">
      <c r="N82" s="1">
        <v>73</v>
      </c>
      <c r="O82" s="1">
        <v>50</v>
      </c>
      <c r="P82" s="1">
        <v>100</v>
      </c>
      <c r="Q82" s="1">
        <v>50</v>
      </c>
      <c r="R82" s="1">
        <v>100</v>
      </c>
      <c r="S82" s="1">
        <v>75</v>
      </c>
      <c r="T82" s="1">
        <v>75</v>
      </c>
      <c r="U82" s="1">
        <v>100</v>
      </c>
    </row>
    <row r="83" spans="14:21">
      <c r="N83" s="1">
        <v>74</v>
      </c>
      <c r="O83" s="1">
        <v>50</v>
      </c>
      <c r="P83" s="1">
        <v>0</v>
      </c>
      <c r="Q83" s="1">
        <v>50</v>
      </c>
      <c r="R83" s="1">
        <v>0</v>
      </c>
      <c r="S83" s="1">
        <v>100</v>
      </c>
      <c r="T83" s="1">
        <v>100</v>
      </c>
      <c r="U83" s="1">
        <v>100</v>
      </c>
    </row>
    <row r="84" spans="14:21">
      <c r="N84" s="1">
        <v>75</v>
      </c>
      <c r="O84" s="1">
        <v>100</v>
      </c>
      <c r="P84" s="1">
        <v>100</v>
      </c>
      <c r="Q84" s="1">
        <v>100</v>
      </c>
      <c r="R84" s="1">
        <v>100</v>
      </c>
      <c r="S84" s="1">
        <v>30</v>
      </c>
      <c r="T84" s="1">
        <v>30</v>
      </c>
      <c r="U84" s="1">
        <v>100</v>
      </c>
    </row>
    <row r="85" spans="14:21">
      <c r="N85" s="1">
        <v>76</v>
      </c>
      <c r="O85" s="1">
        <v>50</v>
      </c>
      <c r="P85" s="1">
        <v>0</v>
      </c>
      <c r="Q85" s="1">
        <v>50</v>
      </c>
      <c r="R85" s="1">
        <v>0</v>
      </c>
      <c r="S85" s="1">
        <v>100</v>
      </c>
      <c r="T85" s="1">
        <v>100</v>
      </c>
      <c r="U85" s="1">
        <v>100</v>
      </c>
    </row>
    <row r="86" spans="14:21">
      <c r="N86" s="1">
        <v>77</v>
      </c>
      <c r="O86" s="1">
        <v>200</v>
      </c>
      <c r="P86" s="1">
        <v>200</v>
      </c>
      <c r="Q86" s="1">
        <v>200</v>
      </c>
      <c r="R86" s="1">
        <v>200</v>
      </c>
      <c r="S86" s="1">
        <v>200</v>
      </c>
      <c r="T86" s="1">
        <v>200</v>
      </c>
      <c r="U86" s="1">
        <v>100</v>
      </c>
    </row>
    <row r="87" spans="14:21">
      <c r="N87" s="1">
        <v>78</v>
      </c>
      <c r="O87" s="1">
        <v>50</v>
      </c>
      <c r="P87" s="1">
        <v>100</v>
      </c>
      <c r="Q87" s="1">
        <v>50</v>
      </c>
      <c r="R87" s="1">
        <v>100</v>
      </c>
      <c r="S87" s="1">
        <v>0</v>
      </c>
      <c r="T87" s="1">
        <v>0</v>
      </c>
      <c r="U87" s="1">
        <v>100</v>
      </c>
    </row>
    <row r="88" spans="14:21">
      <c r="N88" s="1">
        <v>79</v>
      </c>
      <c r="O88" s="1">
        <v>100</v>
      </c>
      <c r="P88" s="1">
        <v>0</v>
      </c>
      <c r="Q88" s="1">
        <v>100</v>
      </c>
      <c r="R88" s="1">
        <v>0</v>
      </c>
      <c r="S88" s="1">
        <v>50</v>
      </c>
      <c r="T88" s="1">
        <v>50</v>
      </c>
      <c r="U88" s="1">
        <v>100</v>
      </c>
    </row>
    <row r="89" spans="14:21">
      <c r="N89" s="1">
        <v>80</v>
      </c>
      <c r="O89" s="1">
        <v>50</v>
      </c>
      <c r="P89" s="1">
        <v>100</v>
      </c>
      <c r="Q89" s="1">
        <v>50</v>
      </c>
      <c r="R89" s="1">
        <v>100</v>
      </c>
      <c r="S89" s="1">
        <v>75</v>
      </c>
      <c r="T89" s="1">
        <v>75</v>
      </c>
      <c r="U89" s="1">
        <v>200</v>
      </c>
    </row>
    <row r="90" spans="14:21">
      <c r="N90" s="1">
        <v>81</v>
      </c>
      <c r="O90" s="1">
        <v>50</v>
      </c>
      <c r="P90" s="1">
        <v>0</v>
      </c>
      <c r="Q90" s="1">
        <v>50</v>
      </c>
      <c r="R90" s="1">
        <v>0</v>
      </c>
      <c r="S90" s="1">
        <v>100</v>
      </c>
      <c r="T90" s="1">
        <v>100</v>
      </c>
      <c r="U90" s="1">
        <v>200</v>
      </c>
    </row>
    <row r="91" spans="14:21">
      <c r="N91" s="1">
        <v>82</v>
      </c>
      <c r="O91" s="1">
        <v>100</v>
      </c>
      <c r="P91" s="1">
        <v>100</v>
      </c>
      <c r="Q91" s="1">
        <v>100</v>
      </c>
      <c r="R91" s="1">
        <v>100</v>
      </c>
      <c r="S91" s="1">
        <v>30</v>
      </c>
      <c r="T91" s="1">
        <v>30</v>
      </c>
      <c r="U91" s="1">
        <v>200</v>
      </c>
    </row>
    <row r="92" spans="14:21">
      <c r="N92" s="1">
        <v>83</v>
      </c>
      <c r="O92" s="1">
        <v>50</v>
      </c>
      <c r="P92" s="1">
        <v>0</v>
      </c>
      <c r="Q92" s="1">
        <v>50</v>
      </c>
      <c r="R92" s="1">
        <v>0</v>
      </c>
      <c r="S92" s="1">
        <v>100</v>
      </c>
      <c r="T92" s="1">
        <v>100</v>
      </c>
      <c r="U92" s="1">
        <v>200</v>
      </c>
    </row>
    <row r="93" spans="14:21">
      <c r="N93" s="1">
        <v>84</v>
      </c>
      <c r="O93" s="1">
        <v>200</v>
      </c>
      <c r="P93" s="1">
        <v>200</v>
      </c>
      <c r="Q93" s="1">
        <v>200</v>
      </c>
      <c r="R93" s="1">
        <v>200</v>
      </c>
      <c r="S93" s="1">
        <v>200</v>
      </c>
      <c r="T93" s="1">
        <v>200</v>
      </c>
      <c r="U93" s="1">
        <v>200</v>
      </c>
    </row>
    <row r="94" spans="14:21">
      <c r="N94" s="1">
        <v>85</v>
      </c>
      <c r="O94" s="1">
        <v>50</v>
      </c>
      <c r="P94" s="1">
        <v>100</v>
      </c>
      <c r="Q94" s="1">
        <v>50</v>
      </c>
      <c r="R94" s="1">
        <v>100</v>
      </c>
      <c r="S94" s="1">
        <v>0</v>
      </c>
      <c r="T94" s="1">
        <v>0</v>
      </c>
      <c r="U94" s="1">
        <v>200</v>
      </c>
    </row>
    <row r="95" spans="14:21">
      <c r="N95" s="1">
        <v>86</v>
      </c>
      <c r="O95" s="1">
        <v>100</v>
      </c>
      <c r="P95" s="1">
        <v>0</v>
      </c>
      <c r="Q95" s="1">
        <v>100</v>
      </c>
      <c r="R95" s="1">
        <v>0</v>
      </c>
      <c r="S95" s="1">
        <v>50</v>
      </c>
      <c r="T95" s="1">
        <v>50</v>
      </c>
      <c r="U95" s="1">
        <v>200</v>
      </c>
    </row>
    <row r="96" spans="14:21">
      <c r="N96" s="1">
        <v>87</v>
      </c>
      <c r="O96" s="1">
        <v>50</v>
      </c>
      <c r="P96" s="1">
        <v>100</v>
      </c>
      <c r="Q96" s="1">
        <v>50</v>
      </c>
      <c r="R96" s="1">
        <v>100</v>
      </c>
      <c r="S96" s="1">
        <v>75</v>
      </c>
      <c r="T96" s="1">
        <v>75</v>
      </c>
      <c r="U96" s="1">
        <v>200</v>
      </c>
    </row>
    <row r="97" spans="14:21">
      <c r="N97" s="1">
        <v>88</v>
      </c>
      <c r="O97" s="1">
        <v>50</v>
      </c>
      <c r="P97" s="1">
        <v>0</v>
      </c>
      <c r="Q97" s="1">
        <v>50</v>
      </c>
      <c r="R97" s="1">
        <v>0</v>
      </c>
      <c r="S97" s="1">
        <v>100</v>
      </c>
      <c r="T97" s="1">
        <v>100</v>
      </c>
      <c r="U97" s="1">
        <v>200</v>
      </c>
    </row>
    <row r="98" spans="14:21">
      <c r="N98" s="1">
        <v>89</v>
      </c>
      <c r="O98" s="1">
        <v>100</v>
      </c>
      <c r="P98" s="1">
        <v>100</v>
      </c>
      <c r="Q98" s="1">
        <v>100</v>
      </c>
      <c r="R98" s="1">
        <v>100</v>
      </c>
      <c r="S98" s="1">
        <v>30</v>
      </c>
      <c r="T98" s="1">
        <v>30</v>
      </c>
      <c r="U98" s="1">
        <v>200</v>
      </c>
    </row>
    <row r="99" spans="14:21">
      <c r="N99" s="1">
        <v>90</v>
      </c>
      <c r="O99" s="1">
        <v>50</v>
      </c>
      <c r="P99" s="1">
        <v>0</v>
      </c>
      <c r="Q99" s="1">
        <v>50</v>
      </c>
      <c r="R99" s="1">
        <v>0</v>
      </c>
      <c r="S99" s="1">
        <v>100</v>
      </c>
      <c r="T99" s="1">
        <v>100</v>
      </c>
      <c r="U99" s="1">
        <v>200</v>
      </c>
    </row>
    <row r="100" spans="14:21">
      <c r="N100" s="1">
        <v>91</v>
      </c>
      <c r="O100" s="1">
        <v>200</v>
      </c>
      <c r="P100" s="1">
        <v>200</v>
      </c>
      <c r="Q100" s="1">
        <v>0</v>
      </c>
      <c r="R100" s="1">
        <v>0</v>
      </c>
      <c r="S100" s="1">
        <v>200</v>
      </c>
      <c r="T100" s="1">
        <v>200</v>
      </c>
      <c r="U100" s="1">
        <v>200</v>
      </c>
    </row>
    <row r="101" spans="14:21">
      <c r="N101" s="1">
        <v>92</v>
      </c>
      <c r="O101" s="1">
        <v>50</v>
      </c>
      <c r="P101" s="1">
        <v>100</v>
      </c>
      <c r="Q101" s="1">
        <v>0</v>
      </c>
      <c r="R101" s="1">
        <v>0</v>
      </c>
      <c r="S101" s="1">
        <v>0</v>
      </c>
      <c r="T101" s="1">
        <v>0</v>
      </c>
      <c r="U101" s="1">
        <v>200</v>
      </c>
    </row>
    <row r="102" spans="14:21">
      <c r="N102" s="1">
        <v>93</v>
      </c>
      <c r="O102" s="1">
        <v>100</v>
      </c>
      <c r="P102" s="1">
        <v>0</v>
      </c>
      <c r="Q102" s="1">
        <v>0</v>
      </c>
      <c r="R102" s="1">
        <v>0</v>
      </c>
      <c r="S102" s="1">
        <v>50</v>
      </c>
      <c r="T102" s="1">
        <v>50</v>
      </c>
      <c r="U102" s="1">
        <v>200</v>
      </c>
    </row>
    <row r="103" spans="14:21">
      <c r="N103" s="1">
        <v>94</v>
      </c>
      <c r="O103" s="1">
        <v>50</v>
      </c>
      <c r="P103" s="1">
        <v>100</v>
      </c>
      <c r="Q103" s="1">
        <v>0</v>
      </c>
      <c r="R103" s="1">
        <v>0</v>
      </c>
      <c r="S103" s="1">
        <v>75</v>
      </c>
      <c r="T103" s="1">
        <v>75</v>
      </c>
      <c r="U103" s="1">
        <v>200</v>
      </c>
    </row>
    <row r="104" spans="14:21">
      <c r="N104" s="1">
        <v>95</v>
      </c>
      <c r="O104" s="1">
        <v>50</v>
      </c>
      <c r="P104" s="1">
        <v>0</v>
      </c>
      <c r="Q104" s="1">
        <v>0</v>
      </c>
      <c r="R104" s="1">
        <v>0</v>
      </c>
      <c r="S104" s="1">
        <v>100</v>
      </c>
      <c r="T104" s="1">
        <v>100</v>
      </c>
      <c r="U104" s="1">
        <v>200</v>
      </c>
    </row>
    <row r="105" spans="14:21">
      <c r="N105" s="1">
        <v>96</v>
      </c>
      <c r="O105" s="1">
        <v>100</v>
      </c>
      <c r="P105" s="1">
        <v>100</v>
      </c>
      <c r="Q105" s="1">
        <v>0</v>
      </c>
      <c r="R105" s="1">
        <v>0</v>
      </c>
      <c r="S105" s="1">
        <v>30</v>
      </c>
      <c r="T105" s="1">
        <v>30</v>
      </c>
      <c r="U105" s="1">
        <v>200</v>
      </c>
    </row>
    <row r="106" spans="14:21">
      <c r="N106" s="1">
        <v>97</v>
      </c>
      <c r="O106" s="1">
        <v>50</v>
      </c>
      <c r="P106" s="1">
        <v>0</v>
      </c>
      <c r="Q106" s="1">
        <v>0</v>
      </c>
      <c r="R106" s="1">
        <v>0</v>
      </c>
      <c r="S106" s="1">
        <v>100</v>
      </c>
      <c r="T106" s="1">
        <v>100</v>
      </c>
      <c r="U106" s="1">
        <v>200</v>
      </c>
    </row>
    <row r="107" spans="14:21">
      <c r="N107" s="1">
        <v>98</v>
      </c>
      <c r="O107" s="1">
        <v>200</v>
      </c>
      <c r="P107" s="1">
        <v>200</v>
      </c>
      <c r="Q107" s="1">
        <v>0</v>
      </c>
      <c r="R107" s="1">
        <v>0</v>
      </c>
      <c r="S107" s="1">
        <v>200</v>
      </c>
      <c r="T107" s="1">
        <v>200</v>
      </c>
      <c r="U107" s="1">
        <v>200</v>
      </c>
    </row>
    <row r="108" spans="14:21">
      <c r="N108" s="1">
        <v>99</v>
      </c>
      <c r="O108" s="1">
        <v>50</v>
      </c>
      <c r="P108" s="1">
        <v>100</v>
      </c>
      <c r="Q108" s="1">
        <v>0</v>
      </c>
      <c r="R108" s="1">
        <v>0</v>
      </c>
      <c r="S108" s="1">
        <v>0</v>
      </c>
      <c r="T108" s="1">
        <v>0</v>
      </c>
      <c r="U108" s="1">
        <v>200</v>
      </c>
    </row>
    <row r="109" spans="14:21">
      <c r="N109" s="1">
        <v>100</v>
      </c>
      <c r="O109" s="1">
        <v>100</v>
      </c>
      <c r="P109" s="1">
        <v>0</v>
      </c>
      <c r="Q109" s="1">
        <v>0</v>
      </c>
      <c r="R109" s="1">
        <v>0</v>
      </c>
      <c r="S109" s="1">
        <v>50</v>
      </c>
      <c r="T109" s="1">
        <v>50</v>
      </c>
      <c r="U109" s="1">
        <v>200</v>
      </c>
    </row>
    <row r="110" spans="14:21">
      <c r="N110" s="1">
        <v>101</v>
      </c>
      <c r="O110" s="1">
        <v>50</v>
      </c>
      <c r="P110" s="1">
        <v>100</v>
      </c>
      <c r="Q110" s="1">
        <v>0</v>
      </c>
      <c r="R110" s="1">
        <v>0</v>
      </c>
      <c r="S110" s="1">
        <v>75</v>
      </c>
      <c r="T110" s="1">
        <v>75</v>
      </c>
      <c r="U110" s="1">
        <v>100</v>
      </c>
    </row>
    <row r="111" spans="14:21">
      <c r="N111" s="1">
        <v>102</v>
      </c>
      <c r="O111" s="1">
        <v>50</v>
      </c>
      <c r="P111" s="1">
        <v>0</v>
      </c>
      <c r="Q111" s="1">
        <v>0</v>
      </c>
      <c r="R111" s="1">
        <v>0</v>
      </c>
      <c r="S111" s="1">
        <v>100</v>
      </c>
      <c r="T111" s="1">
        <v>100</v>
      </c>
      <c r="U111" s="1">
        <v>0</v>
      </c>
    </row>
    <row r="112" spans="14:21">
      <c r="N112" s="1">
        <v>103</v>
      </c>
      <c r="O112" s="1">
        <v>100</v>
      </c>
      <c r="P112" s="1">
        <v>100</v>
      </c>
      <c r="Q112" s="1">
        <v>0</v>
      </c>
      <c r="R112" s="1">
        <v>0</v>
      </c>
      <c r="S112" s="1">
        <v>30</v>
      </c>
      <c r="T112" s="1">
        <v>30</v>
      </c>
      <c r="U112" s="1">
        <v>100</v>
      </c>
    </row>
    <row r="113" spans="14:21">
      <c r="N113" s="1">
        <v>104</v>
      </c>
      <c r="O113" s="1">
        <v>50</v>
      </c>
      <c r="P113" s="1">
        <v>0</v>
      </c>
      <c r="Q113" s="1">
        <v>0</v>
      </c>
      <c r="R113" s="1">
        <v>0</v>
      </c>
      <c r="S113" s="1">
        <v>100</v>
      </c>
      <c r="T113" s="1">
        <v>100</v>
      </c>
      <c r="U113" s="1">
        <v>0</v>
      </c>
    </row>
    <row r="114" spans="14:21">
      <c r="N114" s="1">
        <v>105</v>
      </c>
      <c r="O114" s="1">
        <v>200</v>
      </c>
      <c r="P114" s="1">
        <v>200</v>
      </c>
      <c r="Q114" s="1">
        <v>0</v>
      </c>
      <c r="R114" s="1">
        <v>0</v>
      </c>
      <c r="S114" s="1">
        <v>200</v>
      </c>
      <c r="T114" s="1">
        <v>200</v>
      </c>
      <c r="U114" s="1">
        <v>100</v>
      </c>
    </row>
    <row r="115" spans="14:21">
      <c r="N115" s="1">
        <v>106</v>
      </c>
      <c r="O115" s="1">
        <v>50</v>
      </c>
      <c r="P115" s="1">
        <v>100</v>
      </c>
      <c r="Q115" s="1">
        <v>50</v>
      </c>
      <c r="R115" s="1">
        <v>100</v>
      </c>
      <c r="S115" s="1">
        <v>0</v>
      </c>
      <c r="T115" s="1">
        <v>0</v>
      </c>
      <c r="U115" s="1">
        <v>0</v>
      </c>
    </row>
    <row r="116" spans="14:21">
      <c r="N116" s="1">
        <v>107</v>
      </c>
      <c r="O116" s="1">
        <v>100</v>
      </c>
      <c r="P116" s="1">
        <v>0</v>
      </c>
      <c r="Q116" s="1">
        <v>100</v>
      </c>
      <c r="R116" s="1">
        <v>0</v>
      </c>
      <c r="S116" s="1">
        <v>50</v>
      </c>
      <c r="T116" s="1">
        <v>50</v>
      </c>
      <c r="U116" s="1">
        <v>100</v>
      </c>
    </row>
    <row r="117" spans="14:21">
      <c r="N117" s="1">
        <v>108</v>
      </c>
      <c r="O117" s="1">
        <v>50</v>
      </c>
      <c r="P117" s="1">
        <v>100</v>
      </c>
      <c r="Q117" s="1">
        <v>50</v>
      </c>
      <c r="R117" s="1">
        <v>100</v>
      </c>
      <c r="S117" s="1">
        <v>75</v>
      </c>
      <c r="T117" s="1">
        <v>75</v>
      </c>
      <c r="U117" s="1">
        <v>0</v>
      </c>
    </row>
    <row r="118" spans="14:21">
      <c r="N118" s="1">
        <v>109</v>
      </c>
      <c r="O118" s="1">
        <v>50</v>
      </c>
      <c r="P118" s="1">
        <v>0</v>
      </c>
      <c r="Q118" s="1">
        <v>50</v>
      </c>
      <c r="R118" s="1">
        <v>0</v>
      </c>
      <c r="S118" s="1">
        <v>100</v>
      </c>
      <c r="T118" s="1">
        <v>100</v>
      </c>
      <c r="U118" s="1">
        <v>0</v>
      </c>
    </row>
    <row r="119" spans="14:21">
      <c r="N119" s="1">
        <v>110</v>
      </c>
      <c r="O119" s="1">
        <v>100</v>
      </c>
      <c r="P119" s="1">
        <v>100</v>
      </c>
      <c r="Q119" s="1">
        <v>100</v>
      </c>
      <c r="R119" s="1">
        <v>100</v>
      </c>
      <c r="S119" s="1">
        <v>30</v>
      </c>
      <c r="T119" s="1">
        <v>30</v>
      </c>
      <c r="U119" s="1">
        <v>0</v>
      </c>
    </row>
    <row r="120" spans="14:21">
      <c r="N120" s="1">
        <v>111</v>
      </c>
      <c r="O120" s="1">
        <v>50</v>
      </c>
      <c r="P120" s="1">
        <v>0</v>
      </c>
      <c r="Q120" s="1">
        <v>50</v>
      </c>
      <c r="R120" s="1">
        <v>0</v>
      </c>
      <c r="S120" s="1">
        <v>100</v>
      </c>
      <c r="T120" s="1">
        <v>100</v>
      </c>
      <c r="U120" s="1">
        <v>0</v>
      </c>
    </row>
    <row r="121" spans="14:21">
      <c r="N121" s="1">
        <v>112</v>
      </c>
      <c r="O121" s="1">
        <v>200</v>
      </c>
      <c r="P121" s="1">
        <v>200</v>
      </c>
      <c r="Q121" s="1">
        <v>200</v>
      </c>
      <c r="R121" s="1">
        <v>200</v>
      </c>
      <c r="S121" s="1">
        <v>200</v>
      </c>
      <c r="T121" s="1">
        <v>200</v>
      </c>
      <c r="U121" s="1">
        <v>0</v>
      </c>
    </row>
    <row r="122" spans="14:21">
      <c r="N122" s="1">
        <v>113</v>
      </c>
      <c r="O122" s="1">
        <v>50</v>
      </c>
      <c r="P122" s="1">
        <v>100</v>
      </c>
      <c r="Q122" s="1">
        <v>50</v>
      </c>
      <c r="R122" s="1">
        <v>100</v>
      </c>
      <c r="S122" s="1">
        <v>0</v>
      </c>
      <c r="T122" s="1">
        <v>0</v>
      </c>
      <c r="U122" s="1">
        <v>0</v>
      </c>
    </row>
    <row r="123" spans="14:21">
      <c r="N123" s="1">
        <v>114</v>
      </c>
      <c r="O123" s="1">
        <v>100</v>
      </c>
      <c r="P123" s="1">
        <v>0</v>
      </c>
      <c r="Q123" s="1">
        <v>100</v>
      </c>
      <c r="R123" s="1">
        <v>0</v>
      </c>
      <c r="S123" s="1">
        <v>0</v>
      </c>
      <c r="T123" s="1">
        <v>0</v>
      </c>
      <c r="U123" s="1">
        <v>0</v>
      </c>
    </row>
    <row r="124" spans="14:21">
      <c r="N124" s="1">
        <v>115</v>
      </c>
      <c r="O124" s="1">
        <v>50</v>
      </c>
      <c r="P124" s="1">
        <v>100</v>
      </c>
      <c r="Q124" s="1">
        <v>50</v>
      </c>
      <c r="R124" s="1">
        <v>100</v>
      </c>
      <c r="S124" s="1">
        <v>200</v>
      </c>
      <c r="T124" s="1">
        <v>200</v>
      </c>
      <c r="U124" s="1">
        <v>0</v>
      </c>
    </row>
    <row r="125" spans="14:21">
      <c r="N125" s="1">
        <v>116</v>
      </c>
      <c r="O125" s="1">
        <v>50</v>
      </c>
      <c r="P125" s="1">
        <v>0</v>
      </c>
      <c r="Q125" s="1">
        <v>50</v>
      </c>
      <c r="R125" s="1">
        <v>0</v>
      </c>
      <c r="S125" s="1">
        <v>200</v>
      </c>
      <c r="T125" s="1">
        <v>200</v>
      </c>
      <c r="U125" s="1">
        <v>0</v>
      </c>
    </row>
    <row r="126" spans="14:21">
      <c r="N126" s="1">
        <v>117</v>
      </c>
      <c r="O126" s="1">
        <v>100</v>
      </c>
      <c r="P126" s="1">
        <v>100</v>
      </c>
      <c r="Q126" s="1">
        <v>100</v>
      </c>
      <c r="R126" s="1">
        <v>100</v>
      </c>
      <c r="S126" s="1">
        <v>200</v>
      </c>
      <c r="T126" s="1">
        <v>200</v>
      </c>
      <c r="U126" s="1">
        <v>0</v>
      </c>
    </row>
    <row r="127" spans="14:21">
      <c r="N127" s="1">
        <v>118</v>
      </c>
      <c r="O127" s="1">
        <v>50</v>
      </c>
      <c r="P127" s="1">
        <v>0</v>
      </c>
      <c r="Q127" s="1">
        <v>50</v>
      </c>
      <c r="R127" s="1">
        <v>0</v>
      </c>
      <c r="S127" s="1">
        <v>200</v>
      </c>
      <c r="T127" s="1">
        <v>200</v>
      </c>
      <c r="U127" s="1">
        <v>0</v>
      </c>
    </row>
    <row r="128" spans="14:21">
      <c r="N128" s="1">
        <v>119</v>
      </c>
      <c r="O128" s="1">
        <v>200</v>
      </c>
      <c r="P128" s="1">
        <v>200</v>
      </c>
      <c r="Q128" s="1">
        <v>200</v>
      </c>
      <c r="R128" s="1">
        <v>200</v>
      </c>
      <c r="S128" s="1">
        <v>200</v>
      </c>
      <c r="T128" s="1">
        <v>200</v>
      </c>
      <c r="U128" s="1">
        <v>0</v>
      </c>
    </row>
    <row r="129" spans="14:21">
      <c r="N129" s="1">
        <v>120</v>
      </c>
      <c r="O129" s="1">
        <v>50</v>
      </c>
      <c r="P129" s="1">
        <v>100</v>
      </c>
      <c r="Q129" s="1">
        <v>50</v>
      </c>
      <c r="R129" s="1">
        <v>100</v>
      </c>
      <c r="S129" s="1">
        <v>50</v>
      </c>
      <c r="T129" s="1">
        <v>50</v>
      </c>
      <c r="U129" s="1">
        <v>100</v>
      </c>
    </row>
    <row r="130" spans="14:21">
      <c r="N130" s="1">
        <v>121</v>
      </c>
      <c r="O130" s="1">
        <v>100</v>
      </c>
      <c r="P130" s="1">
        <v>0</v>
      </c>
      <c r="Q130" s="1">
        <v>100</v>
      </c>
      <c r="R130" s="1">
        <v>0</v>
      </c>
      <c r="S130" s="1">
        <v>200</v>
      </c>
      <c r="T130" s="1">
        <v>200</v>
      </c>
      <c r="U130" s="1">
        <v>0</v>
      </c>
    </row>
    <row r="131" spans="14:21">
      <c r="N131" s="1">
        <v>122</v>
      </c>
      <c r="O131" s="1">
        <v>50</v>
      </c>
      <c r="P131" s="1">
        <v>100</v>
      </c>
      <c r="Q131" s="1">
        <v>50</v>
      </c>
      <c r="R131" s="1">
        <v>100</v>
      </c>
      <c r="S131" s="1">
        <v>200</v>
      </c>
      <c r="T131" s="1">
        <v>200</v>
      </c>
      <c r="U131" s="1">
        <v>100</v>
      </c>
    </row>
    <row r="132" spans="14:21">
      <c r="N132" s="1">
        <v>123</v>
      </c>
      <c r="O132" s="1">
        <v>50</v>
      </c>
      <c r="P132" s="1">
        <v>0</v>
      </c>
      <c r="Q132" s="1">
        <v>50</v>
      </c>
      <c r="R132" s="1">
        <v>0</v>
      </c>
      <c r="S132" s="1">
        <v>200</v>
      </c>
      <c r="T132" s="1">
        <v>200</v>
      </c>
      <c r="U132" s="1">
        <v>0</v>
      </c>
    </row>
    <row r="133" spans="14:21">
      <c r="N133" s="1">
        <v>124</v>
      </c>
      <c r="O133" s="1">
        <v>100</v>
      </c>
      <c r="P133" s="1">
        <v>100</v>
      </c>
      <c r="Q133" s="1">
        <v>100</v>
      </c>
      <c r="R133" s="1">
        <v>100</v>
      </c>
      <c r="S133" s="1">
        <v>0</v>
      </c>
      <c r="T133" s="1">
        <v>0</v>
      </c>
      <c r="U133" s="1">
        <v>100</v>
      </c>
    </row>
    <row r="134" spans="14:21">
      <c r="N134" s="1">
        <v>125</v>
      </c>
      <c r="O134" s="1">
        <v>50</v>
      </c>
      <c r="P134" s="1">
        <v>0</v>
      </c>
      <c r="Q134" s="1">
        <v>50</v>
      </c>
      <c r="R134" s="1">
        <v>0</v>
      </c>
      <c r="S134" s="1">
        <v>0</v>
      </c>
      <c r="T134" s="1">
        <v>0</v>
      </c>
      <c r="U134" s="1">
        <v>0</v>
      </c>
    </row>
    <row r="135" spans="14:21">
      <c r="N135" s="1">
        <v>126</v>
      </c>
      <c r="O135" s="1">
        <v>200</v>
      </c>
      <c r="P135" s="1">
        <v>200</v>
      </c>
      <c r="Q135" s="1">
        <v>200</v>
      </c>
      <c r="R135" s="1">
        <v>200</v>
      </c>
      <c r="S135" s="1">
        <v>75</v>
      </c>
      <c r="T135" s="1">
        <v>75</v>
      </c>
      <c r="U135" s="1">
        <v>100</v>
      </c>
    </row>
    <row r="136" spans="14:21">
      <c r="N136" s="1">
        <v>127</v>
      </c>
      <c r="O136" s="1">
        <v>50</v>
      </c>
      <c r="P136" s="1">
        <v>100</v>
      </c>
      <c r="Q136" s="1">
        <v>50</v>
      </c>
      <c r="R136" s="1">
        <v>100</v>
      </c>
      <c r="S136" s="1">
        <v>100</v>
      </c>
      <c r="T136" s="1">
        <v>100</v>
      </c>
      <c r="U136" s="1">
        <v>100</v>
      </c>
    </row>
    <row r="137" spans="14:21">
      <c r="N137" s="1">
        <v>128</v>
      </c>
      <c r="O137" s="1">
        <v>100</v>
      </c>
      <c r="P137" s="1">
        <v>0</v>
      </c>
      <c r="Q137" s="1">
        <v>100</v>
      </c>
      <c r="R137" s="1">
        <v>0</v>
      </c>
      <c r="S137" s="1">
        <v>75</v>
      </c>
      <c r="T137" s="1">
        <v>75</v>
      </c>
      <c r="U137" s="1">
        <v>0</v>
      </c>
    </row>
    <row r="138" spans="14:21">
      <c r="N138" s="1">
        <v>129</v>
      </c>
      <c r="O138" s="1">
        <v>50</v>
      </c>
      <c r="P138" s="1">
        <v>100</v>
      </c>
      <c r="Q138" s="1">
        <v>50</v>
      </c>
      <c r="R138" s="1">
        <v>100</v>
      </c>
      <c r="S138" s="1">
        <v>100</v>
      </c>
      <c r="T138" s="1">
        <v>100</v>
      </c>
      <c r="U138" s="1">
        <v>100</v>
      </c>
    </row>
    <row r="139" spans="14:21">
      <c r="N139" s="1">
        <v>130</v>
      </c>
      <c r="O139" s="1">
        <v>50</v>
      </c>
      <c r="P139" s="1">
        <v>0</v>
      </c>
      <c r="Q139" s="1">
        <v>50</v>
      </c>
      <c r="R139" s="1">
        <v>0</v>
      </c>
      <c r="S139" s="1">
        <v>50</v>
      </c>
      <c r="T139" s="1">
        <v>50</v>
      </c>
      <c r="U139" s="1">
        <v>0</v>
      </c>
    </row>
    <row r="140" spans="14:21">
      <c r="N140" s="1">
        <v>131</v>
      </c>
      <c r="O140" s="1">
        <v>100</v>
      </c>
      <c r="P140" s="1">
        <v>100</v>
      </c>
      <c r="Q140" s="1">
        <v>100</v>
      </c>
      <c r="R140" s="1">
        <v>100</v>
      </c>
      <c r="S140" s="1">
        <v>100</v>
      </c>
      <c r="T140" s="1">
        <v>100</v>
      </c>
      <c r="U140" s="1">
        <v>100</v>
      </c>
    </row>
    <row r="141" spans="14:21">
      <c r="N141" s="1">
        <v>132</v>
      </c>
      <c r="O141" s="1">
        <v>50</v>
      </c>
      <c r="P141" s="1">
        <v>0</v>
      </c>
      <c r="Q141" s="1">
        <v>50</v>
      </c>
      <c r="R141" s="1">
        <v>0</v>
      </c>
      <c r="S141" s="1">
        <v>200</v>
      </c>
      <c r="T141" s="1">
        <v>200</v>
      </c>
      <c r="U141" s="1">
        <v>0</v>
      </c>
    </row>
    <row r="142" spans="14:21">
      <c r="N142" s="1">
        <v>133</v>
      </c>
      <c r="O142" s="1">
        <v>200</v>
      </c>
      <c r="P142" s="1">
        <v>200</v>
      </c>
      <c r="Q142" s="1">
        <v>200</v>
      </c>
      <c r="R142" s="1">
        <v>200</v>
      </c>
      <c r="S142" s="1">
        <v>0</v>
      </c>
      <c r="T142" s="1">
        <v>0</v>
      </c>
      <c r="U142" s="1">
        <v>100</v>
      </c>
    </row>
    <row r="143" spans="14:21">
      <c r="N143" s="1">
        <v>134</v>
      </c>
      <c r="O143" s="1">
        <v>50</v>
      </c>
      <c r="P143" s="1">
        <v>100</v>
      </c>
      <c r="Q143" s="1">
        <v>50</v>
      </c>
      <c r="R143" s="1">
        <v>100</v>
      </c>
      <c r="S143" s="1">
        <v>100</v>
      </c>
      <c r="T143" s="1">
        <v>100</v>
      </c>
      <c r="U143" s="1">
        <v>100</v>
      </c>
    </row>
    <row r="144" spans="14:21">
      <c r="N144" s="1">
        <v>135</v>
      </c>
      <c r="O144" s="1">
        <v>100</v>
      </c>
      <c r="P144" s="1">
        <v>0</v>
      </c>
      <c r="Q144" s="1">
        <v>100</v>
      </c>
      <c r="R144" s="1">
        <v>0</v>
      </c>
      <c r="S144" s="1">
        <v>75</v>
      </c>
      <c r="T144" s="1">
        <v>75</v>
      </c>
      <c r="U144" s="1">
        <v>0</v>
      </c>
    </row>
    <row r="145" spans="14:21">
      <c r="N145" s="1">
        <v>136</v>
      </c>
      <c r="O145" s="1">
        <v>50</v>
      </c>
      <c r="P145" s="1">
        <v>100</v>
      </c>
      <c r="Q145" s="1">
        <v>50</v>
      </c>
      <c r="R145" s="1">
        <v>100</v>
      </c>
      <c r="S145" s="1">
        <v>100</v>
      </c>
      <c r="T145" s="1">
        <v>100</v>
      </c>
      <c r="U145" s="1">
        <v>100</v>
      </c>
    </row>
    <row r="146" spans="14:21">
      <c r="N146" s="1">
        <v>137</v>
      </c>
      <c r="O146" s="1">
        <v>50</v>
      </c>
      <c r="P146" s="1">
        <v>0</v>
      </c>
      <c r="Q146" s="1">
        <v>50</v>
      </c>
      <c r="R146" s="1">
        <v>0</v>
      </c>
      <c r="S146" s="1">
        <v>50</v>
      </c>
      <c r="T146" s="1">
        <v>50</v>
      </c>
      <c r="U146" s="1">
        <v>0</v>
      </c>
    </row>
    <row r="147" spans="14:21">
      <c r="N147" s="1">
        <v>138</v>
      </c>
      <c r="O147" s="1">
        <v>100</v>
      </c>
      <c r="P147" s="1">
        <v>100</v>
      </c>
      <c r="Q147" s="1">
        <v>100</v>
      </c>
      <c r="R147" s="1">
        <v>100</v>
      </c>
      <c r="S147" s="1">
        <v>100</v>
      </c>
      <c r="T147" s="1">
        <v>100</v>
      </c>
      <c r="U147" s="1">
        <v>100</v>
      </c>
    </row>
    <row r="148" spans="14:21">
      <c r="N148" s="1">
        <v>139</v>
      </c>
      <c r="O148" s="1">
        <v>50</v>
      </c>
      <c r="P148" s="1">
        <v>0</v>
      </c>
      <c r="Q148" s="1">
        <v>50</v>
      </c>
      <c r="R148" s="1">
        <v>0</v>
      </c>
      <c r="S148" s="1">
        <v>200</v>
      </c>
      <c r="T148" s="1">
        <v>200</v>
      </c>
      <c r="U148" s="1">
        <v>0</v>
      </c>
    </row>
    <row r="149" spans="14:21">
      <c r="N149" s="1">
        <v>140</v>
      </c>
      <c r="O149" s="1">
        <v>200</v>
      </c>
      <c r="P149" s="1">
        <v>200</v>
      </c>
      <c r="Q149" s="1">
        <v>200</v>
      </c>
      <c r="R149" s="1">
        <v>200</v>
      </c>
      <c r="S149" s="1">
        <v>0</v>
      </c>
      <c r="T149" s="1">
        <v>0</v>
      </c>
      <c r="U149" s="1">
        <v>100</v>
      </c>
    </row>
    <row r="150" spans="14:21">
      <c r="N150" s="1">
        <v>141</v>
      </c>
      <c r="O150" s="1">
        <v>50</v>
      </c>
      <c r="P150" s="1">
        <v>100</v>
      </c>
      <c r="Q150" s="1">
        <v>50</v>
      </c>
      <c r="R150" s="1">
        <v>100</v>
      </c>
      <c r="S150" s="1">
        <v>100</v>
      </c>
      <c r="T150" s="1">
        <v>100</v>
      </c>
      <c r="U150" s="1">
        <v>100</v>
      </c>
    </row>
    <row r="151" spans="14:21">
      <c r="N151" s="1">
        <v>142</v>
      </c>
      <c r="O151" s="1">
        <v>100</v>
      </c>
      <c r="P151" s="1">
        <v>0</v>
      </c>
      <c r="Q151" s="1">
        <v>100</v>
      </c>
      <c r="R151" s="1">
        <v>0</v>
      </c>
      <c r="S151" s="1">
        <v>75</v>
      </c>
      <c r="T151" s="1">
        <v>75</v>
      </c>
      <c r="U151" s="1">
        <v>0</v>
      </c>
    </row>
    <row r="152" spans="14:21">
      <c r="N152" s="1">
        <v>143</v>
      </c>
      <c r="O152" s="1">
        <v>50</v>
      </c>
      <c r="P152" s="1">
        <v>100</v>
      </c>
      <c r="Q152" s="1">
        <v>50</v>
      </c>
      <c r="R152" s="1">
        <v>100</v>
      </c>
      <c r="S152" s="1">
        <v>100</v>
      </c>
      <c r="T152" s="1">
        <v>100</v>
      </c>
      <c r="U152" s="1">
        <v>100</v>
      </c>
    </row>
    <row r="153" spans="14:21">
      <c r="N153" s="1">
        <v>144</v>
      </c>
      <c r="O153" s="1">
        <v>50</v>
      </c>
      <c r="P153" s="1">
        <v>0</v>
      </c>
      <c r="Q153" s="1">
        <v>50</v>
      </c>
      <c r="R153" s="1">
        <v>0</v>
      </c>
      <c r="S153" s="1">
        <v>50</v>
      </c>
      <c r="T153" s="1">
        <v>50</v>
      </c>
      <c r="U153" s="1">
        <v>0</v>
      </c>
    </row>
    <row r="154" spans="14:21">
      <c r="N154" s="1">
        <v>145</v>
      </c>
      <c r="O154" s="1">
        <v>100</v>
      </c>
      <c r="P154" s="1">
        <v>100</v>
      </c>
      <c r="Q154" s="1">
        <v>100</v>
      </c>
      <c r="R154" s="1">
        <v>100</v>
      </c>
      <c r="S154" s="1">
        <v>100</v>
      </c>
      <c r="T154" s="1">
        <v>100</v>
      </c>
      <c r="U154" s="1">
        <v>100</v>
      </c>
    </row>
    <row r="155" spans="14:21">
      <c r="N155" s="1">
        <v>146</v>
      </c>
      <c r="O155" s="1">
        <v>50</v>
      </c>
      <c r="P155" s="1">
        <v>0</v>
      </c>
      <c r="Q155" s="1">
        <v>50</v>
      </c>
      <c r="R155" s="1">
        <v>0</v>
      </c>
      <c r="S155" s="1">
        <v>200</v>
      </c>
      <c r="T155" s="1">
        <v>200</v>
      </c>
      <c r="U155" s="1">
        <v>0</v>
      </c>
    </row>
    <row r="156" spans="14:21">
      <c r="N156" s="1">
        <v>147</v>
      </c>
      <c r="O156" s="1">
        <v>200</v>
      </c>
      <c r="P156" s="1">
        <v>200</v>
      </c>
      <c r="Q156" s="1">
        <v>200</v>
      </c>
      <c r="R156" s="1">
        <v>200</v>
      </c>
      <c r="S156" s="1">
        <v>0</v>
      </c>
      <c r="T156" s="1">
        <v>0</v>
      </c>
      <c r="U156" s="1">
        <v>100</v>
      </c>
    </row>
    <row r="157" spans="14:21">
      <c r="N157" s="1">
        <v>148</v>
      </c>
      <c r="O157" s="1">
        <v>50</v>
      </c>
      <c r="P157" s="1">
        <v>100</v>
      </c>
      <c r="Q157" s="1">
        <v>50</v>
      </c>
      <c r="R157" s="1">
        <v>100</v>
      </c>
      <c r="S157" s="1">
        <v>100</v>
      </c>
      <c r="T157" s="1">
        <v>100</v>
      </c>
      <c r="U157" s="1">
        <v>100</v>
      </c>
    </row>
    <row r="158" spans="14:21">
      <c r="N158" s="1">
        <v>149</v>
      </c>
      <c r="O158" s="1">
        <v>100</v>
      </c>
      <c r="P158" s="1">
        <v>0</v>
      </c>
      <c r="Q158" s="1">
        <v>100</v>
      </c>
      <c r="R158" s="1">
        <v>0</v>
      </c>
      <c r="S158" s="1">
        <v>75</v>
      </c>
      <c r="T158" s="1">
        <v>75</v>
      </c>
      <c r="U158" s="1">
        <v>100</v>
      </c>
    </row>
    <row r="159" spans="14:21">
      <c r="N159" s="1">
        <v>150</v>
      </c>
      <c r="O159" s="1">
        <v>50</v>
      </c>
      <c r="P159" s="1">
        <v>100</v>
      </c>
      <c r="Q159" s="1">
        <v>50</v>
      </c>
      <c r="R159" s="1">
        <v>100</v>
      </c>
      <c r="S159" s="1">
        <v>100</v>
      </c>
      <c r="T159" s="1">
        <v>100</v>
      </c>
      <c r="U159" s="1">
        <v>100</v>
      </c>
    </row>
    <row r="160" spans="14:21">
      <c r="N160" s="1">
        <v>151</v>
      </c>
      <c r="O160" s="1">
        <v>50</v>
      </c>
      <c r="P160" s="1">
        <v>0</v>
      </c>
      <c r="Q160" s="1">
        <v>50</v>
      </c>
      <c r="R160" s="1">
        <v>0</v>
      </c>
      <c r="S160" s="1">
        <v>50</v>
      </c>
      <c r="T160" s="1">
        <v>50</v>
      </c>
      <c r="U160" s="1">
        <v>100</v>
      </c>
    </row>
    <row r="161" spans="14:21">
      <c r="N161" s="1">
        <v>152</v>
      </c>
      <c r="O161" s="1">
        <v>100</v>
      </c>
      <c r="P161" s="1">
        <v>100</v>
      </c>
      <c r="Q161" s="1">
        <v>100</v>
      </c>
      <c r="R161" s="1">
        <v>100</v>
      </c>
      <c r="S161" s="1">
        <v>100</v>
      </c>
      <c r="T161" s="1">
        <v>100</v>
      </c>
      <c r="U161" s="1">
        <v>100</v>
      </c>
    </row>
    <row r="162" spans="14:21">
      <c r="N162" s="1">
        <v>153</v>
      </c>
      <c r="O162" s="1">
        <v>50</v>
      </c>
      <c r="P162" s="1">
        <v>0</v>
      </c>
      <c r="Q162" s="1">
        <v>50</v>
      </c>
      <c r="R162" s="1">
        <v>0</v>
      </c>
      <c r="S162" s="1">
        <v>200</v>
      </c>
      <c r="T162" s="1">
        <v>200</v>
      </c>
      <c r="U162" s="1">
        <v>100</v>
      </c>
    </row>
    <row r="163" spans="14:21">
      <c r="N163" s="1">
        <v>154</v>
      </c>
      <c r="O163" s="1">
        <v>200</v>
      </c>
      <c r="P163" s="1">
        <v>200</v>
      </c>
      <c r="Q163" s="1">
        <v>200</v>
      </c>
      <c r="R163" s="1">
        <v>200</v>
      </c>
      <c r="S163" s="1">
        <v>0</v>
      </c>
      <c r="T163" s="1">
        <v>0</v>
      </c>
      <c r="U163" s="1">
        <v>100</v>
      </c>
    </row>
    <row r="164" spans="14:21">
      <c r="N164" s="1">
        <v>155</v>
      </c>
      <c r="O164" s="1">
        <v>50</v>
      </c>
      <c r="P164" s="1">
        <v>100</v>
      </c>
      <c r="Q164" s="1">
        <v>50</v>
      </c>
      <c r="R164" s="1">
        <v>100</v>
      </c>
      <c r="S164" s="1">
        <v>100</v>
      </c>
      <c r="T164" s="1">
        <v>100</v>
      </c>
      <c r="U164" s="1">
        <v>100</v>
      </c>
    </row>
    <row r="165" spans="14:21">
      <c r="N165" s="1">
        <v>156</v>
      </c>
      <c r="O165" s="1">
        <v>100</v>
      </c>
      <c r="P165" s="1">
        <v>0</v>
      </c>
      <c r="Q165" s="1">
        <v>100</v>
      </c>
      <c r="R165" s="1">
        <v>0</v>
      </c>
      <c r="S165" s="1">
        <v>75</v>
      </c>
      <c r="T165" s="1">
        <v>75</v>
      </c>
      <c r="U165" s="1">
        <v>100</v>
      </c>
    </row>
    <row r="166" spans="14:21">
      <c r="N166" s="1">
        <v>157</v>
      </c>
      <c r="O166" s="1">
        <v>50</v>
      </c>
      <c r="P166" s="1">
        <v>100</v>
      </c>
      <c r="Q166" s="1">
        <v>50</v>
      </c>
      <c r="R166" s="1">
        <v>100</v>
      </c>
      <c r="S166" s="1">
        <v>100</v>
      </c>
      <c r="T166" s="1">
        <v>100</v>
      </c>
      <c r="U166" s="1">
        <v>100</v>
      </c>
    </row>
    <row r="167" spans="14:21">
      <c r="N167" s="1">
        <v>158</v>
      </c>
      <c r="O167" s="1">
        <v>50</v>
      </c>
      <c r="P167" s="1">
        <v>0</v>
      </c>
      <c r="Q167" s="1">
        <v>50</v>
      </c>
      <c r="R167" s="1">
        <v>0</v>
      </c>
      <c r="S167" s="1">
        <v>50</v>
      </c>
      <c r="T167" s="1">
        <v>50</v>
      </c>
      <c r="U167" s="1">
        <v>100</v>
      </c>
    </row>
    <row r="168" spans="14:21">
      <c r="N168" s="1">
        <v>159</v>
      </c>
      <c r="O168" s="1">
        <v>100</v>
      </c>
      <c r="P168" s="1">
        <v>100</v>
      </c>
      <c r="Q168" s="1">
        <v>100</v>
      </c>
      <c r="R168" s="1">
        <v>100</v>
      </c>
      <c r="S168" s="1">
        <v>100</v>
      </c>
      <c r="T168" s="1">
        <v>100</v>
      </c>
      <c r="U168" s="1">
        <v>100</v>
      </c>
    </row>
    <row r="169" spans="14:21">
      <c r="N169" s="1">
        <v>160</v>
      </c>
      <c r="O169" s="1">
        <v>50</v>
      </c>
      <c r="P169" s="1">
        <v>0</v>
      </c>
      <c r="Q169" s="1">
        <v>50</v>
      </c>
      <c r="R169" s="1">
        <v>0</v>
      </c>
      <c r="S169" s="1">
        <v>200</v>
      </c>
      <c r="T169" s="1">
        <v>200</v>
      </c>
      <c r="U169" s="1">
        <v>100</v>
      </c>
    </row>
    <row r="170" spans="14:21">
      <c r="N170" s="1">
        <v>161</v>
      </c>
      <c r="O170" s="1">
        <v>200</v>
      </c>
      <c r="P170" s="1">
        <v>200</v>
      </c>
      <c r="Q170" s="1">
        <v>200</v>
      </c>
      <c r="R170" s="1">
        <v>200</v>
      </c>
      <c r="S170" s="1">
        <v>0</v>
      </c>
      <c r="T170" s="1">
        <v>0</v>
      </c>
      <c r="U170" s="1">
        <v>100</v>
      </c>
    </row>
    <row r="171" spans="14:21">
      <c r="N171" s="1">
        <v>162</v>
      </c>
      <c r="O171" s="1">
        <v>50</v>
      </c>
      <c r="P171" s="1">
        <v>100</v>
      </c>
      <c r="Q171" s="1">
        <v>50</v>
      </c>
      <c r="R171" s="1">
        <v>100</v>
      </c>
      <c r="S171" s="1">
        <v>0</v>
      </c>
      <c r="T171" s="1">
        <v>0</v>
      </c>
      <c r="U171" s="1">
        <v>100</v>
      </c>
    </row>
    <row r="172" spans="14:21">
      <c r="N172" s="1">
        <v>163</v>
      </c>
      <c r="O172" s="1">
        <v>100</v>
      </c>
      <c r="P172" s="1">
        <v>0</v>
      </c>
      <c r="Q172" s="1">
        <v>100</v>
      </c>
      <c r="R172" s="1">
        <v>0</v>
      </c>
      <c r="S172" s="1">
        <v>200</v>
      </c>
      <c r="T172" s="1">
        <v>100</v>
      </c>
      <c r="U172" s="1">
        <v>100</v>
      </c>
    </row>
    <row r="173" spans="14:21">
      <c r="N173" s="1">
        <v>164</v>
      </c>
      <c r="O173" s="1">
        <v>50</v>
      </c>
      <c r="P173" s="1">
        <v>100</v>
      </c>
      <c r="Q173" s="1">
        <v>50</v>
      </c>
      <c r="R173" s="1">
        <v>100</v>
      </c>
      <c r="S173" s="1">
        <v>200</v>
      </c>
      <c r="T173" s="1">
        <v>100</v>
      </c>
      <c r="U173" s="1">
        <v>100</v>
      </c>
    </row>
    <row r="174" spans="14:21">
      <c r="N174" s="1">
        <v>165</v>
      </c>
      <c r="O174" s="1">
        <v>50</v>
      </c>
      <c r="P174" s="1">
        <v>0</v>
      </c>
      <c r="Q174" s="1">
        <v>50</v>
      </c>
      <c r="R174" s="1">
        <v>0</v>
      </c>
      <c r="S174" s="1">
        <v>200</v>
      </c>
      <c r="T174" s="1">
        <v>100</v>
      </c>
      <c r="U174" s="1">
        <v>100</v>
      </c>
    </row>
    <row r="175" spans="14:21">
      <c r="N175" s="1">
        <v>166</v>
      </c>
      <c r="O175" s="1">
        <v>100</v>
      </c>
      <c r="P175" s="1">
        <v>100</v>
      </c>
      <c r="Q175" s="1">
        <v>100</v>
      </c>
      <c r="R175" s="1">
        <v>100</v>
      </c>
      <c r="S175" s="1">
        <v>200</v>
      </c>
      <c r="T175" s="1">
        <v>100</v>
      </c>
      <c r="U175" s="1">
        <v>100</v>
      </c>
    </row>
    <row r="176" spans="14:21">
      <c r="N176" s="1">
        <v>167</v>
      </c>
      <c r="O176" s="1">
        <v>50</v>
      </c>
      <c r="P176" s="1">
        <v>0</v>
      </c>
      <c r="Q176" s="1">
        <v>50</v>
      </c>
      <c r="R176" s="1">
        <v>0</v>
      </c>
      <c r="S176" s="1">
        <v>200</v>
      </c>
      <c r="T176" s="1">
        <v>100</v>
      </c>
      <c r="U176" s="1">
        <v>100</v>
      </c>
    </row>
    <row r="177" spans="14:21">
      <c r="N177" s="1">
        <v>168</v>
      </c>
      <c r="O177" s="1">
        <v>200</v>
      </c>
      <c r="P177" s="1">
        <v>200</v>
      </c>
      <c r="Q177" s="1">
        <v>200</v>
      </c>
      <c r="R177" s="1">
        <v>200</v>
      </c>
      <c r="S177" s="1">
        <v>150</v>
      </c>
      <c r="T177" s="1">
        <v>0</v>
      </c>
      <c r="U177" s="1">
        <v>100</v>
      </c>
    </row>
    <row r="178" spans="14:21">
      <c r="N178" s="1">
        <v>169</v>
      </c>
      <c r="O178" s="1">
        <v>50</v>
      </c>
      <c r="P178" s="1">
        <v>100</v>
      </c>
      <c r="Q178" s="1">
        <v>50</v>
      </c>
      <c r="R178" s="1">
        <v>100</v>
      </c>
      <c r="S178" s="1">
        <v>150</v>
      </c>
      <c r="T178" s="1">
        <v>150</v>
      </c>
      <c r="U178" s="1">
        <v>100</v>
      </c>
    </row>
    <row r="179" spans="14:21">
      <c r="N179" s="1">
        <v>170</v>
      </c>
      <c r="O179" s="1">
        <v>100</v>
      </c>
      <c r="P179" s="1">
        <v>0</v>
      </c>
      <c r="Q179" s="1">
        <v>100</v>
      </c>
      <c r="R179" s="1">
        <v>0</v>
      </c>
      <c r="S179" s="1">
        <v>100</v>
      </c>
      <c r="T179" s="1">
        <v>0</v>
      </c>
      <c r="U179" s="1">
        <v>100</v>
      </c>
    </row>
    <row r="180" spans="14:21">
      <c r="N180" s="1">
        <v>171</v>
      </c>
      <c r="O180" s="1">
        <v>50</v>
      </c>
      <c r="P180" s="1">
        <v>100</v>
      </c>
      <c r="Q180" s="1">
        <v>50</v>
      </c>
      <c r="R180" s="1">
        <v>100</v>
      </c>
      <c r="S180" s="1">
        <v>100</v>
      </c>
      <c r="T180" s="1">
        <v>100</v>
      </c>
      <c r="U180" s="1">
        <v>100</v>
      </c>
    </row>
    <row r="181" spans="14:21">
      <c r="N181" s="1">
        <v>172</v>
      </c>
      <c r="O181" s="1">
        <v>50</v>
      </c>
      <c r="P181" s="1">
        <v>0</v>
      </c>
      <c r="Q181" s="1">
        <v>50</v>
      </c>
      <c r="R181" s="1">
        <v>0</v>
      </c>
      <c r="S181" s="1">
        <v>80</v>
      </c>
      <c r="T181" s="1">
        <v>80</v>
      </c>
      <c r="U181" s="1">
        <v>100</v>
      </c>
    </row>
    <row r="182" spans="14:21">
      <c r="N182" s="1">
        <v>173</v>
      </c>
      <c r="O182" s="1">
        <v>100</v>
      </c>
      <c r="P182" s="1">
        <v>100</v>
      </c>
      <c r="Q182" s="1">
        <v>100</v>
      </c>
      <c r="R182" s="1">
        <v>100</v>
      </c>
      <c r="S182" s="1">
        <v>80</v>
      </c>
      <c r="T182" s="1">
        <v>80</v>
      </c>
      <c r="U182" s="1">
        <v>100</v>
      </c>
    </row>
    <row r="183" spans="14:21">
      <c r="N183" s="1">
        <v>174</v>
      </c>
      <c r="O183" s="1">
        <v>50</v>
      </c>
      <c r="P183" s="1">
        <v>0</v>
      </c>
      <c r="Q183" s="1">
        <v>50</v>
      </c>
      <c r="R183" s="1">
        <v>0</v>
      </c>
      <c r="S183" s="1">
        <v>60</v>
      </c>
      <c r="T183" s="1">
        <v>60</v>
      </c>
      <c r="U183" s="1">
        <v>100</v>
      </c>
    </row>
    <row r="184" spans="14:21">
      <c r="N184" s="1">
        <v>175</v>
      </c>
      <c r="O184" s="1">
        <v>200</v>
      </c>
      <c r="P184" s="1">
        <v>200</v>
      </c>
      <c r="Q184" s="1">
        <v>200</v>
      </c>
      <c r="R184" s="1">
        <v>200</v>
      </c>
      <c r="S184" s="1">
        <v>60</v>
      </c>
      <c r="T184" s="1">
        <v>60</v>
      </c>
      <c r="U184" s="1">
        <v>100</v>
      </c>
    </row>
    <row r="185" spans="14:21">
      <c r="N185" s="1">
        <v>176</v>
      </c>
      <c r="O185" s="1">
        <v>50</v>
      </c>
      <c r="P185" s="1">
        <v>100</v>
      </c>
      <c r="Q185" s="1">
        <v>50</v>
      </c>
      <c r="R185" s="1">
        <v>100</v>
      </c>
      <c r="S185" s="1">
        <v>50</v>
      </c>
      <c r="T185" s="1">
        <v>50</v>
      </c>
      <c r="U185" s="1">
        <v>100</v>
      </c>
    </row>
    <row r="186" spans="14:21">
      <c r="N186" s="1">
        <v>177</v>
      </c>
      <c r="O186" s="1">
        <v>100</v>
      </c>
      <c r="P186" s="1">
        <v>0</v>
      </c>
      <c r="Q186" s="1">
        <v>100</v>
      </c>
      <c r="R186" s="1">
        <v>0</v>
      </c>
      <c r="S186" s="1">
        <v>50</v>
      </c>
      <c r="T186" s="1">
        <v>50</v>
      </c>
      <c r="U186" s="1">
        <v>100</v>
      </c>
    </row>
    <row r="187" spans="14:21">
      <c r="N187" s="1">
        <v>178</v>
      </c>
      <c r="O187" s="1">
        <v>50</v>
      </c>
      <c r="P187" s="1">
        <v>100</v>
      </c>
      <c r="Q187" s="1">
        <v>50</v>
      </c>
      <c r="R187" s="1">
        <v>100</v>
      </c>
      <c r="S187" s="1">
        <v>40</v>
      </c>
      <c r="T187" s="1">
        <v>40</v>
      </c>
      <c r="U187" s="1">
        <v>100</v>
      </c>
    </row>
    <row r="188" spans="14:21">
      <c r="N188" s="1">
        <v>179</v>
      </c>
      <c r="O188" s="1">
        <v>50</v>
      </c>
      <c r="P188" s="1">
        <v>0</v>
      </c>
      <c r="Q188" s="1">
        <v>50</v>
      </c>
      <c r="R188" s="1">
        <v>0</v>
      </c>
      <c r="S188" s="1">
        <v>30</v>
      </c>
      <c r="T188" s="1">
        <v>30</v>
      </c>
      <c r="U188" s="1">
        <v>100</v>
      </c>
    </row>
    <row r="189" spans="14:21">
      <c r="N189" s="1">
        <v>180</v>
      </c>
      <c r="O189" s="1">
        <v>100</v>
      </c>
      <c r="P189" s="1">
        <v>100</v>
      </c>
      <c r="Q189" s="1">
        <v>100</v>
      </c>
      <c r="R189" s="1">
        <v>100</v>
      </c>
      <c r="S189" s="1">
        <v>20</v>
      </c>
      <c r="T189" s="1">
        <v>20</v>
      </c>
      <c r="U189" s="1">
        <v>100</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1 - CP model def</vt:lpstr>
      <vt:lpstr>3 &amp; 4 - CP model fit</vt:lpstr>
      <vt:lpstr>5 - 3-para CP model</vt:lpstr>
      <vt:lpstr>6 - IR model def</vt:lpstr>
      <vt:lpstr>7 - Quantify workout</vt:lpstr>
      <vt:lpstr>8 - IR model fit</vt:lpstr>
      <vt:lpstr>9 - Simulations</vt:lpstr>
      <vt:lpstr>10 - IR model modifications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Dave</cp:lastModifiedBy>
  <dcterms:created xsi:type="dcterms:W3CDTF">2010-10-08T15:36:00Z</dcterms:created>
  <dcterms:modified xsi:type="dcterms:W3CDTF">2013-03-07T21:59:09Z</dcterms:modified>
</cp:coreProperties>
</file>