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enJaden\Desktop\Physics\"/>
    </mc:Choice>
  </mc:AlternateContent>
  <xr:revisionPtr revIDLastSave="0" documentId="13_ncr:1_{24F856BF-A815-4127-AF77-D905754C0AF0}" xr6:coauthVersionLast="47" xr6:coauthVersionMax="47" xr10:uidLastSave="{00000000-0000-0000-0000-000000000000}"/>
  <bookViews>
    <workbookView xWindow="4510" yWindow="3600" windowWidth="19562" windowHeight="10257" xr2:uid="{C7384D54-4E4E-4880-A670-128A3AFB53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1" l="1"/>
  <c r="AJ12" i="1"/>
  <c r="AJ13" i="1"/>
  <c r="AJ14" i="1"/>
  <c r="AJ10" i="1"/>
  <c r="AI14" i="1"/>
  <c r="AI13" i="1"/>
  <c r="AI12" i="1"/>
  <c r="AI11" i="1"/>
  <c r="AI10" i="1"/>
  <c r="AH14" i="1"/>
  <c r="AH13" i="1"/>
  <c r="AH12" i="1"/>
  <c r="AH11" i="1"/>
  <c r="AH10" i="1"/>
  <c r="AB14" i="1"/>
  <c r="AB19" i="1"/>
  <c r="AB24" i="1"/>
  <c r="AB29" i="1"/>
  <c r="AB9" i="1"/>
  <c r="AA14" i="1"/>
  <c r="AA19" i="1"/>
  <c r="AA24" i="1"/>
  <c r="AA29" i="1"/>
  <c r="AA9" i="1"/>
  <c r="Z24" i="1"/>
  <c r="Z9" i="1"/>
  <c r="I11" i="1"/>
  <c r="J12" i="1"/>
  <c r="J13" i="1"/>
  <c r="J14" i="1"/>
  <c r="J15" i="1"/>
  <c r="J11" i="1"/>
  <c r="I12" i="1"/>
  <c r="I13" i="1"/>
  <c r="I14" i="1"/>
  <c r="I15" i="1"/>
  <c r="Z14" i="1" l="1"/>
  <c r="AG13" i="1"/>
  <c r="AG10" i="1"/>
  <c r="AG11" i="1"/>
  <c r="Z29" i="1"/>
  <c r="AG12" i="1"/>
  <c r="Z19" i="1"/>
  <c r="AG14" i="1"/>
</calcChain>
</file>

<file path=xl/sharedStrings.xml><?xml version="1.0" encoding="utf-8"?>
<sst xmlns="http://schemas.openxmlformats.org/spreadsheetml/2006/main" count="43" uniqueCount="39">
  <si>
    <t>t1</t>
  </si>
  <si>
    <t>t2</t>
  </si>
  <si>
    <t>h_0, мм</t>
  </si>
  <si>
    <t>h`_0, мм</t>
  </si>
  <si>
    <t>Измеренные величины</t>
  </si>
  <si>
    <t>№</t>
  </si>
  <si>
    <t>Рассчитанные величины</t>
  </si>
  <si>
    <t>x1, м</t>
  </si>
  <si>
    <t>x2, м</t>
  </si>
  <si>
    <t>t1, c</t>
  </si>
  <si>
    <t>t2, с</t>
  </si>
  <si>
    <t>x2 - x1, м</t>
  </si>
  <si>
    <t>(t2^2 - t1^2)/2, c^2</t>
  </si>
  <si>
    <t>(t1 были разные но поставил одинаковые тк тк)</t>
  </si>
  <si>
    <t>TASK 1</t>
  </si>
  <si>
    <t>TASK 2</t>
  </si>
  <si>
    <t>t1, с</t>
  </si>
  <si>
    <t>h`, мм</t>
  </si>
  <si>
    <t>h, мм</t>
  </si>
  <si>
    <t>Nпл</t>
  </si>
  <si>
    <t>Y</t>
  </si>
  <si>
    <t>Z</t>
  </si>
  <si>
    <t>Погрешность Y:</t>
  </si>
  <si>
    <t>Погрешность Z:</t>
  </si>
  <si>
    <t>5 мм?</t>
  </si>
  <si>
    <t xml:space="preserve">? </t>
  </si>
  <si>
    <t>Y = aZ</t>
  </si>
  <si>
    <t>sina</t>
  </si>
  <si>
    <t>Таблица 5</t>
  </si>
  <si>
    <t>&lt;t1&gt; +- delta_t1, c</t>
  </si>
  <si>
    <t>&lt;t2&gt; +- delta_t2, c</t>
  </si>
  <si>
    <t>&lt;a&gt; +- delta_a, м/с^2</t>
  </si>
  <si>
    <t>x, мм</t>
  </si>
  <si>
    <t>x`, мм</t>
  </si>
  <si>
    <t>x и x' хуй пойми че</t>
  </si>
  <si>
    <t>h0 и h`0 вроде верно</t>
  </si>
  <si>
    <t>но не факт</t>
  </si>
  <si>
    <t>&lt;t1&gt;</t>
  </si>
  <si>
    <t>&lt;t2&gt;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</si>
</sst>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487579</xdr:colOff>
      <xdr:row>0</xdr:row>
      <xdr:rowOff>0</xdr:rowOff>
    </xdr:from>
    <xdr:to>
      <xdr:col>19</xdr:col>
      <xdr:colOff>382562</xdr:colOff>
      <xdr:row>6</xdr:row>
      <xdr:rowOff>17361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8516F4-0836-F2AD-EBAC-839BEDC8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1318" y="0"/>
          <a:ext cx="4268201" cy="1097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73D9-9EB7-467D-9DA3-4AF66A968F0B}">
  <dimension ref="D1:AJ33"/>
  <sheetViews>
    <sheetView tabSelected="1" topLeftCell="Q1" zoomScale="85" zoomScaleNormal="85" workbookViewId="0">
      <selection activeCell="AG14" sqref="AG14"/>
    </sheetView>
  </sheetViews>
  <sheetFormatPr defaultRowHeight="14.3" x14ac:dyDescent="0.25"/>
  <cols>
    <col min="5" max="5" width="7.375" customWidth="1"/>
    <col min="6" max="6" width="6.875" customWidth="1"/>
    <col min="7" max="7" width="7.25" customWidth="1"/>
    <col min="8" max="8" width="7.5" customWidth="1"/>
    <col min="9" max="9" width="14.75" customWidth="1"/>
    <col min="10" max="10" width="16.125" customWidth="1"/>
    <col min="14" max="14" width="9.5" customWidth="1"/>
    <col min="18" max="18" width="8.75" customWidth="1"/>
    <col min="34" max="34" width="15.875" customWidth="1"/>
    <col min="35" max="35" width="16.125" customWidth="1"/>
    <col min="36" max="36" width="18.375" customWidth="1"/>
  </cols>
  <sheetData>
    <row r="1" spans="4:36" x14ac:dyDescent="0.25">
      <c r="I1" t="s">
        <v>32</v>
      </c>
      <c r="J1" t="s">
        <v>33</v>
      </c>
      <c r="K1" t="s">
        <v>2</v>
      </c>
      <c r="L1" t="s">
        <v>3</v>
      </c>
    </row>
    <row r="2" spans="4:36" x14ac:dyDescent="0.25">
      <c r="I2">
        <v>1000</v>
      </c>
      <c r="J2">
        <v>220</v>
      </c>
      <c r="K2">
        <v>184</v>
      </c>
      <c r="L2">
        <v>192</v>
      </c>
    </row>
    <row r="3" spans="4:36" x14ac:dyDescent="0.25">
      <c r="E3" t="s">
        <v>0</v>
      </c>
      <c r="F3" t="s">
        <v>1</v>
      </c>
    </row>
    <row r="4" spans="4:36" x14ac:dyDescent="0.25">
      <c r="E4">
        <v>1.7</v>
      </c>
      <c r="F4">
        <v>3.3</v>
      </c>
      <c r="I4" t="s">
        <v>34</v>
      </c>
      <c r="K4" t="s">
        <v>35</v>
      </c>
    </row>
    <row r="5" spans="4:36" x14ac:dyDescent="0.25">
      <c r="E5">
        <v>1.8</v>
      </c>
      <c r="F5">
        <v>3.8</v>
      </c>
      <c r="K5" t="s">
        <v>36</v>
      </c>
    </row>
    <row r="7" spans="4:36" x14ac:dyDescent="0.25">
      <c r="H7" s="4" t="s">
        <v>14</v>
      </c>
      <c r="U7" s="11" t="s">
        <v>15</v>
      </c>
      <c r="V7" s="11"/>
    </row>
    <row r="8" spans="4:36" x14ac:dyDescent="0.25">
      <c r="G8" t="s">
        <v>13</v>
      </c>
      <c r="S8" t="s">
        <v>19</v>
      </c>
      <c r="T8" t="s">
        <v>18</v>
      </c>
      <c r="U8" t="s">
        <v>17</v>
      </c>
      <c r="V8" t="s">
        <v>5</v>
      </c>
      <c r="W8" t="s">
        <v>16</v>
      </c>
      <c r="X8" t="s">
        <v>10</v>
      </c>
      <c r="Z8" t="s">
        <v>27</v>
      </c>
      <c r="AA8" t="s">
        <v>37</v>
      </c>
      <c r="AB8" t="s">
        <v>38</v>
      </c>
      <c r="AG8" s="4" t="s">
        <v>28</v>
      </c>
    </row>
    <row r="9" spans="4:36" ht="24.45" customHeight="1" x14ac:dyDescent="0.25">
      <c r="D9" s="2" t="s">
        <v>5</v>
      </c>
      <c r="E9" s="3" t="s">
        <v>4</v>
      </c>
      <c r="F9" s="3"/>
      <c r="G9" s="3"/>
      <c r="H9" s="3"/>
      <c r="I9" s="3" t="s">
        <v>6</v>
      </c>
      <c r="J9" s="3"/>
      <c r="S9" s="6">
        <v>1</v>
      </c>
      <c r="T9" s="6">
        <v>191</v>
      </c>
      <c r="U9" s="6">
        <v>184</v>
      </c>
      <c r="V9" s="7">
        <v>1</v>
      </c>
      <c r="W9" s="7">
        <v>1.8</v>
      </c>
      <c r="X9" s="7">
        <v>5.0999999999999996</v>
      </c>
      <c r="Z9" s="2">
        <f>(($K$2 - T9) - ($L$2 - U9))</f>
        <v>-15</v>
      </c>
      <c r="AA9" s="2">
        <f>SUM(W9:W13)/5</f>
        <v>1.7600000000000002</v>
      </c>
      <c r="AB9" s="2">
        <f>SUM(X9:X13)/5</f>
        <v>5.0599999999999996</v>
      </c>
      <c r="AF9" t="s">
        <v>19</v>
      </c>
      <c r="AG9" t="s">
        <v>27</v>
      </c>
      <c r="AH9" t="s">
        <v>29</v>
      </c>
      <c r="AI9" t="s">
        <v>30</v>
      </c>
      <c r="AJ9" t="s">
        <v>31</v>
      </c>
    </row>
    <row r="10" spans="4:36" ht="22.45" customHeight="1" x14ac:dyDescent="0.25">
      <c r="D10" s="2"/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S10" s="6"/>
      <c r="T10" s="6"/>
      <c r="U10" s="6"/>
      <c r="V10" s="7">
        <v>2</v>
      </c>
      <c r="W10">
        <v>1.8</v>
      </c>
      <c r="X10">
        <v>5.0999999999999996</v>
      </c>
      <c r="Z10" s="2"/>
      <c r="AA10" s="2"/>
      <c r="AB10" s="2"/>
      <c r="AF10">
        <v>1</v>
      </c>
      <c r="AG10">
        <f>(($K$2 - T9) - ($L$2 - U9))/($J$2 - $I$2)</f>
        <v>1.9230769230769232E-2</v>
      </c>
      <c r="AH10">
        <f>SUM(W9:W13)/5</f>
        <v>1.7600000000000002</v>
      </c>
      <c r="AI10">
        <f>SUM(X9:X13)/5</f>
        <v>5.0599999999999996</v>
      </c>
      <c r="AJ10">
        <f>(2*(I11))/(AI10*AI10-AH10*AH10)</f>
        <v>2.2216297876121928E-2</v>
      </c>
    </row>
    <row r="11" spans="4:36" ht="17.7" customHeight="1" x14ac:dyDescent="0.25">
      <c r="D11">
        <v>1</v>
      </c>
      <c r="E11">
        <v>0.15</v>
      </c>
      <c r="F11">
        <v>0.4</v>
      </c>
      <c r="G11">
        <v>1.7</v>
      </c>
      <c r="H11">
        <v>3.3</v>
      </c>
      <c r="I11">
        <f>F11-E11</f>
        <v>0.25</v>
      </c>
      <c r="J11">
        <f>(H11^2-G11^2)/2</f>
        <v>3.9999999999999996</v>
      </c>
      <c r="S11" s="6"/>
      <c r="T11" s="6"/>
      <c r="U11" s="6"/>
      <c r="V11" s="7">
        <v>3</v>
      </c>
      <c r="W11" s="7">
        <v>1.7</v>
      </c>
      <c r="X11" s="7">
        <v>5</v>
      </c>
      <c r="Z11" s="2"/>
      <c r="AA11" s="2"/>
      <c r="AB11" s="2"/>
      <c r="AF11">
        <v>2</v>
      </c>
      <c r="AG11">
        <f>(($K$2 - T14) - ($L$2 - U14))/($J$2 - $I$2)</f>
        <v>3.2051282051282048E-2</v>
      </c>
      <c r="AH11">
        <f>SUM(W14:W18)/5</f>
        <v>1.1800000000000002</v>
      </c>
      <c r="AI11">
        <f>SUM(X14:X18)/5</f>
        <v>3.4</v>
      </c>
      <c r="AJ11">
        <f t="shared" ref="AJ11:AJ14" si="0">(2*(I12))/(AI11*AI11-AH11*AH11)</f>
        <v>6.8846138715134356E-2</v>
      </c>
    </row>
    <row r="12" spans="4:36" ht="19.05" customHeight="1" x14ac:dyDescent="0.25">
      <c r="D12">
        <v>2</v>
      </c>
      <c r="E12">
        <v>0.15</v>
      </c>
      <c r="F12">
        <v>0.5</v>
      </c>
      <c r="G12">
        <v>1.7</v>
      </c>
      <c r="H12">
        <v>3.8</v>
      </c>
      <c r="I12">
        <f t="shared" ref="I12:I15" si="1">F12-E12</f>
        <v>0.35</v>
      </c>
      <c r="J12">
        <f t="shared" ref="J12:J15" si="2">(H12^2-G12^2)/2</f>
        <v>5.7750000000000004</v>
      </c>
      <c r="L12" t="s">
        <v>26</v>
      </c>
      <c r="S12" s="6"/>
      <c r="T12" s="6"/>
      <c r="U12" s="6"/>
      <c r="V12" s="7">
        <v>4</v>
      </c>
      <c r="W12" s="12">
        <v>1.7</v>
      </c>
      <c r="X12" s="12">
        <v>5</v>
      </c>
      <c r="Z12" s="2"/>
      <c r="AA12" s="2"/>
      <c r="AB12" s="2"/>
      <c r="AF12">
        <v>3</v>
      </c>
      <c r="AG12">
        <f>(($K$2 - T19) - ($L$2 - U19))/($J$2 - $I$2)</f>
        <v>4.4871794871794872E-2</v>
      </c>
      <c r="AH12">
        <f>SUM(W19:W23)/5</f>
        <v>0.9</v>
      </c>
      <c r="AI12">
        <f>SUM(X19:X23)/5</f>
        <v>2.7</v>
      </c>
      <c r="AJ12">
        <f t="shared" si="0"/>
        <v>0.16975308641975306</v>
      </c>
    </row>
    <row r="13" spans="4:36" ht="16.3" customHeight="1" x14ac:dyDescent="0.25">
      <c r="D13">
        <v>3</v>
      </c>
      <c r="E13">
        <v>0.15</v>
      </c>
      <c r="F13">
        <v>0.7</v>
      </c>
      <c r="G13">
        <v>1.7</v>
      </c>
      <c r="H13">
        <v>4.2</v>
      </c>
      <c r="I13">
        <f t="shared" si="1"/>
        <v>0.54999999999999993</v>
      </c>
      <c r="J13">
        <f t="shared" si="2"/>
        <v>7.375</v>
      </c>
      <c r="S13" s="8"/>
      <c r="T13" s="8"/>
      <c r="U13" s="8"/>
      <c r="V13" s="5">
        <v>5</v>
      </c>
      <c r="W13" s="5">
        <v>1.8</v>
      </c>
      <c r="X13" s="5">
        <v>5.0999999999999996</v>
      </c>
      <c r="Z13" s="2"/>
      <c r="AA13" s="2"/>
      <c r="AB13" s="2"/>
      <c r="AF13">
        <v>4</v>
      </c>
      <c r="AG13">
        <f>(($K$2 - T24) - ($L$2 - U24))/($J$2 - $I$2)</f>
        <v>5.7692307692307696E-2</v>
      </c>
      <c r="AH13">
        <f>SUM(W24:W28)/5</f>
        <v>0.76</v>
      </c>
      <c r="AI13">
        <f>SUM(X24:X28)/5</f>
        <v>2.2799999999999998</v>
      </c>
      <c r="AJ13">
        <f t="shared" si="0"/>
        <v>0.32461911357340728</v>
      </c>
    </row>
    <row r="14" spans="4:36" ht="18.350000000000001" customHeight="1" x14ac:dyDescent="0.25">
      <c r="D14">
        <v>4</v>
      </c>
      <c r="E14">
        <v>0.15</v>
      </c>
      <c r="F14">
        <v>0.9</v>
      </c>
      <c r="G14">
        <v>1.7</v>
      </c>
      <c r="H14">
        <v>4.4000000000000004</v>
      </c>
      <c r="I14">
        <f t="shared" si="1"/>
        <v>0.75</v>
      </c>
      <c r="J14">
        <f t="shared" si="2"/>
        <v>8.2350000000000012</v>
      </c>
      <c r="S14" s="9">
        <v>2</v>
      </c>
      <c r="T14" s="9">
        <v>201</v>
      </c>
      <c r="U14" s="6">
        <v>184</v>
      </c>
      <c r="V14" s="10">
        <v>1</v>
      </c>
      <c r="W14" s="10">
        <v>1.3</v>
      </c>
      <c r="X14" s="10">
        <v>3.5</v>
      </c>
      <c r="Z14" s="2">
        <f t="shared" ref="Z14" si="3">(($K$2 - T14) - ($L$2 - U14))/($J$2 - $I$2)</f>
        <v>3.2051282051282048E-2</v>
      </c>
      <c r="AA14" s="2">
        <f t="shared" ref="AA14:AB14" si="4">SUM(W14:W18)/5</f>
        <v>1.1800000000000002</v>
      </c>
      <c r="AB14" s="2">
        <f t="shared" si="4"/>
        <v>3.4</v>
      </c>
      <c r="AF14">
        <v>5</v>
      </c>
      <c r="AG14">
        <f>(($K$2 - T29) - ($L$2 - U29))/($J$2 - $I$2)</f>
        <v>7.0512820512820512E-2</v>
      </c>
      <c r="AH14">
        <f>SUM(W29:W33)/5</f>
        <v>0.65999999999999992</v>
      </c>
      <c r="AI14">
        <f>SUM(X29:X33)/5</f>
        <v>2.02</v>
      </c>
      <c r="AJ14">
        <f t="shared" si="0"/>
        <v>0.52129060579455666</v>
      </c>
    </row>
    <row r="15" spans="4:36" x14ac:dyDescent="0.25">
      <c r="D15">
        <v>5</v>
      </c>
      <c r="E15">
        <v>0.15</v>
      </c>
      <c r="F15">
        <v>1.1000000000000001</v>
      </c>
      <c r="G15">
        <v>1.7</v>
      </c>
      <c r="H15">
        <v>4.9000000000000004</v>
      </c>
      <c r="I15">
        <f t="shared" si="1"/>
        <v>0.95000000000000007</v>
      </c>
      <c r="J15">
        <f t="shared" si="2"/>
        <v>10.560000000000002</v>
      </c>
      <c r="S15" s="6"/>
      <c r="T15" s="6"/>
      <c r="U15" s="6"/>
      <c r="V15" s="7">
        <v>2</v>
      </c>
      <c r="W15" s="12">
        <v>1.2</v>
      </c>
      <c r="X15" s="12">
        <v>3.4</v>
      </c>
      <c r="Z15" s="2"/>
      <c r="AA15" s="2"/>
      <c r="AB15" s="2"/>
    </row>
    <row r="16" spans="4:36" x14ac:dyDescent="0.25">
      <c r="I16" s="1" t="s">
        <v>20</v>
      </c>
      <c r="J16" s="1" t="s">
        <v>21</v>
      </c>
      <c r="S16" s="6"/>
      <c r="T16" s="6"/>
      <c r="U16" s="6"/>
      <c r="V16" s="7">
        <v>3</v>
      </c>
      <c r="W16" s="12">
        <v>1.1000000000000001</v>
      </c>
      <c r="X16" s="12">
        <v>3.3</v>
      </c>
      <c r="Z16" s="2"/>
      <c r="AA16" s="2"/>
      <c r="AB16" s="2"/>
    </row>
    <row r="17" spans="9:28" x14ac:dyDescent="0.25">
      <c r="I17" t="s">
        <v>22</v>
      </c>
      <c r="J17" t="s">
        <v>23</v>
      </c>
      <c r="S17" s="6"/>
      <c r="T17" s="6"/>
      <c r="U17" s="6"/>
      <c r="V17" s="7">
        <v>4</v>
      </c>
      <c r="W17" s="12">
        <v>1.1000000000000001</v>
      </c>
      <c r="X17" s="12">
        <v>3.4</v>
      </c>
      <c r="Z17" s="2"/>
      <c r="AA17" s="2"/>
      <c r="AB17" s="2"/>
    </row>
    <row r="18" spans="9:28" x14ac:dyDescent="0.25">
      <c r="I18" t="s">
        <v>24</v>
      </c>
      <c r="J18" t="s">
        <v>25</v>
      </c>
      <c r="S18" s="8"/>
      <c r="T18" s="8"/>
      <c r="U18" s="8"/>
      <c r="V18" s="5">
        <v>5</v>
      </c>
      <c r="W18" s="5">
        <v>1.2</v>
      </c>
      <c r="X18" s="5">
        <v>3.4</v>
      </c>
      <c r="Z18" s="2"/>
      <c r="AA18" s="2"/>
      <c r="AB18" s="2"/>
    </row>
    <row r="19" spans="9:28" x14ac:dyDescent="0.25">
      <c r="S19" s="9">
        <v>3</v>
      </c>
      <c r="T19" s="9">
        <v>211</v>
      </c>
      <c r="U19" s="6">
        <v>184</v>
      </c>
      <c r="V19" s="10">
        <v>1</v>
      </c>
      <c r="W19" s="10">
        <v>0.9</v>
      </c>
      <c r="X19" s="10">
        <v>2.7</v>
      </c>
      <c r="Z19" s="2">
        <f t="shared" ref="Z19" si="5">(($K$2 - T19) - ($L$2 - U19))/($J$2 - $I$2)</f>
        <v>4.4871794871794872E-2</v>
      </c>
      <c r="AA19" s="2">
        <f t="shared" ref="AA19:AB19" si="6">SUM(W19:W23)/5</f>
        <v>0.9</v>
      </c>
      <c r="AB19" s="2">
        <f t="shared" si="6"/>
        <v>2.7</v>
      </c>
    </row>
    <row r="20" spans="9:28" x14ac:dyDescent="0.25">
      <c r="S20" s="6"/>
      <c r="T20" s="6"/>
      <c r="U20" s="6"/>
      <c r="V20" s="7">
        <v>2</v>
      </c>
      <c r="W20" s="12">
        <v>0.9</v>
      </c>
      <c r="X20" s="12">
        <v>2.7</v>
      </c>
      <c r="Z20" s="2"/>
      <c r="AA20" s="2"/>
      <c r="AB20" s="2"/>
    </row>
    <row r="21" spans="9:28" x14ac:dyDescent="0.25">
      <c r="S21" s="6"/>
      <c r="T21" s="6"/>
      <c r="U21" s="6"/>
      <c r="V21" s="7">
        <v>3</v>
      </c>
      <c r="W21" s="12">
        <v>0.9</v>
      </c>
      <c r="X21" s="12">
        <v>2.7</v>
      </c>
      <c r="Z21" s="2"/>
      <c r="AA21" s="2"/>
      <c r="AB21" s="2"/>
    </row>
    <row r="22" spans="9:28" x14ac:dyDescent="0.25">
      <c r="S22" s="6"/>
      <c r="T22" s="6"/>
      <c r="U22" s="6"/>
      <c r="V22" s="7">
        <v>4</v>
      </c>
      <c r="W22" s="12">
        <v>0.9</v>
      </c>
      <c r="X22" s="12">
        <v>2.7</v>
      </c>
      <c r="Z22" s="2"/>
      <c r="AA22" s="2"/>
      <c r="AB22" s="2"/>
    </row>
    <row r="23" spans="9:28" x14ac:dyDescent="0.25">
      <c r="S23" s="8"/>
      <c r="T23" s="8"/>
      <c r="U23" s="8"/>
      <c r="V23" s="5">
        <v>5</v>
      </c>
      <c r="W23" s="5">
        <v>0.9</v>
      </c>
      <c r="X23" s="5">
        <v>2.7</v>
      </c>
      <c r="Z23" s="2"/>
      <c r="AA23" s="2"/>
      <c r="AB23" s="2"/>
    </row>
    <row r="24" spans="9:28" x14ac:dyDescent="0.25">
      <c r="S24" s="9">
        <v>4</v>
      </c>
      <c r="T24" s="9">
        <v>221</v>
      </c>
      <c r="U24" s="6">
        <v>184</v>
      </c>
      <c r="V24" s="10">
        <v>1</v>
      </c>
      <c r="W24" s="10">
        <v>0.8</v>
      </c>
      <c r="X24" s="10">
        <v>2.2999999999999998</v>
      </c>
      <c r="Z24" s="2">
        <f t="shared" ref="Z24" si="7">(($K$2 - T24) - ($L$2 - U24))/($J$2 - $I$2)</f>
        <v>5.7692307692307696E-2</v>
      </c>
      <c r="AA24" s="2">
        <f t="shared" ref="AA24:AB24" si="8">SUM(W24:W28)/5</f>
        <v>0.76</v>
      </c>
      <c r="AB24" s="2">
        <f t="shared" si="8"/>
        <v>2.2799999999999998</v>
      </c>
    </row>
    <row r="25" spans="9:28" x14ac:dyDescent="0.25">
      <c r="S25" s="6"/>
      <c r="T25" s="6"/>
      <c r="U25" s="6"/>
      <c r="V25" s="7">
        <v>2</v>
      </c>
      <c r="W25" s="12">
        <v>0.7</v>
      </c>
      <c r="X25" s="12">
        <v>2.2000000000000002</v>
      </c>
      <c r="Z25" s="2"/>
      <c r="AA25" s="2"/>
      <c r="AB25" s="2"/>
    </row>
    <row r="26" spans="9:28" x14ac:dyDescent="0.25">
      <c r="S26" s="6"/>
      <c r="T26" s="6"/>
      <c r="U26" s="6"/>
      <c r="V26" s="7">
        <v>3</v>
      </c>
      <c r="W26" s="12">
        <v>0.8</v>
      </c>
      <c r="X26" s="12">
        <v>2.2999999999999998</v>
      </c>
      <c r="Z26" s="2"/>
      <c r="AA26" s="2"/>
      <c r="AB26" s="2"/>
    </row>
    <row r="27" spans="9:28" x14ac:dyDescent="0.25">
      <c r="S27" s="6"/>
      <c r="T27" s="6"/>
      <c r="U27" s="6"/>
      <c r="V27" s="7">
        <v>4</v>
      </c>
      <c r="W27" s="12">
        <v>0.7</v>
      </c>
      <c r="X27" s="12">
        <v>2.2999999999999998</v>
      </c>
      <c r="Z27" s="2"/>
      <c r="AA27" s="2"/>
      <c r="AB27" s="2"/>
    </row>
    <row r="28" spans="9:28" x14ac:dyDescent="0.25">
      <c r="S28" s="8"/>
      <c r="T28" s="8"/>
      <c r="U28" s="8"/>
      <c r="V28" s="5">
        <v>5</v>
      </c>
      <c r="W28" s="5">
        <v>0.8</v>
      </c>
      <c r="X28" s="5">
        <v>2.2999999999999998</v>
      </c>
      <c r="Z28" s="2"/>
      <c r="AA28" s="2"/>
      <c r="AB28" s="2"/>
    </row>
    <row r="29" spans="9:28" x14ac:dyDescent="0.25">
      <c r="S29" s="9">
        <v>5</v>
      </c>
      <c r="T29" s="9">
        <v>231</v>
      </c>
      <c r="U29" s="6">
        <v>184</v>
      </c>
      <c r="V29" s="10">
        <v>1</v>
      </c>
      <c r="W29" s="10">
        <v>0.7</v>
      </c>
      <c r="X29" s="10">
        <v>2.1</v>
      </c>
      <c r="Z29" s="2">
        <f t="shared" ref="Z29" si="9">(($K$2 - T29) - ($L$2 - U29))/($J$2 - $I$2)</f>
        <v>7.0512820512820512E-2</v>
      </c>
      <c r="AA29" s="2">
        <f t="shared" ref="AA29:AB29" si="10">SUM(W29:W33)/5</f>
        <v>0.65999999999999992</v>
      </c>
      <c r="AB29" s="2">
        <f t="shared" si="10"/>
        <v>2.02</v>
      </c>
    </row>
    <row r="30" spans="9:28" x14ac:dyDescent="0.25">
      <c r="S30" s="6"/>
      <c r="T30" s="6"/>
      <c r="U30" s="6"/>
      <c r="V30" s="7">
        <v>2</v>
      </c>
      <c r="W30" s="12">
        <v>0.6</v>
      </c>
      <c r="X30" s="12">
        <v>2</v>
      </c>
      <c r="Z30" s="2"/>
      <c r="AA30" s="2"/>
      <c r="AB30" s="2"/>
    </row>
    <row r="31" spans="9:28" x14ac:dyDescent="0.25">
      <c r="S31" s="6"/>
      <c r="T31" s="6"/>
      <c r="U31" s="6"/>
      <c r="V31" s="7">
        <v>3</v>
      </c>
      <c r="W31" s="12">
        <v>0.7</v>
      </c>
      <c r="X31" s="12">
        <v>2</v>
      </c>
      <c r="Z31" s="2"/>
      <c r="AA31" s="2"/>
      <c r="AB31" s="2"/>
    </row>
    <row r="32" spans="9:28" x14ac:dyDescent="0.25">
      <c r="S32" s="6"/>
      <c r="T32" s="6"/>
      <c r="U32" s="6"/>
      <c r="V32" s="7">
        <v>4</v>
      </c>
      <c r="W32" s="12">
        <v>0.6</v>
      </c>
      <c r="X32" s="12">
        <v>2</v>
      </c>
      <c r="Z32" s="2"/>
      <c r="AA32" s="2"/>
      <c r="AB32" s="2"/>
    </row>
    <row r="33" spans="19:28" x14ac:dyDescent="0.25">
      <c r="S33" s="8"/>
      <c r="T33" s="8"/>
      <c r="U33" s="8"/>
      <c r="V33" s="5">
        <v>5</v>
      </c>
      <c r="W33" s="5">
        <v>0.7</v>
      </c>
      <c r="X33" s="5">
        <v>2</v>
      </c>
      <c r="Z33" s="2"/>
      <c r="AA33" s="2"/>
      <c r="AB33" s="2"/>
    </row>
  </sheetData>
  <mergeCells count="34">
    <mergeCell ref="AB9:AB13"/>
    <mergeCell ref="AA29:AA33"/>
    <mergeCell ref="AA24:AA28"/>
    <mergeCell ref="AA19:AA23"/>
    <mergeCell ref="AA14:AA18"/>
    <mergeCell ref="AA9:AA13"/>
    <mergeCell ref="AB29:AB33"/>
    <mergeCell ref="AB24:AB28"/>
    <mergeCell ref="AB19:AB23"/>
    <mergeCell ref="AB14:AB18"/>
    <mergeCell ref="T19:T23"/>
    <mergeCell ref="T24:T28"/>
    <mergeCell ref="T29:T33"/>
    <mergeCell ref="Z9:Z13"/>
    <mergeCell ref="Z14:Z18"/>
    <mergeCell ref="Z19:Z23"/>
    <mergeCell ref="Z24:Z28"/>
    <mergeCell ref="Z29:Z33"/>
    <mergeCell ref="S24:S28"/>
    <mergeCell ref="S29:S33"/>
    <mergeCell ref="U7:V7"/>
    <mergeCell ref="T9:T13"/>
    <mergeCell ref="U9:U13"/>
    <mergeCell ref="U14:U18"/>
    <mergeCell ref="U19:U23"/>
    <mergeCell ref="U24:U28"/>
    <mergeCell ref="U29:U33"/>
    <mergeCell ref="T14:T18"/>
    <mergeCell ref="D9:D10"/>
    <mergeCell ref="E9:H9"/>
    <mergeCell ref="I9:J9"/>
    <mergeCell ref="S9:S13"/>
    <mergeCell ref="S14:S18"/>
    <mergeCell ref="S19:S2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GoldenJaden</dc:creator>
  <cp:lastModifiedBy>GoldenJaden</cp:lastModifiedBy>
  <dcterms:created xsi:type="dcterms:W3CDTF">2023-03-11T21:25:07Z</dcterms:created>
  <dcterms:modified xsi:type="dcterms:W3CDTF">2023-03-11T23:44:36Z</dcterms:modified>
</cp:coreProperties>
</file>