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derick\Desktop\CBS Thesis Project\Bestanden Secundaire Omgeving\profiles\"/>
    </mc:Choice>
  </mc:AlternateContent>
  <bookViews>
    <workbookView xWindow="0" yWindow="0" windowWidth="23040" windowHeight="9072" tabRatio="761" activeTab="8"/>
  </bookViews>
  <sheets>
    <sheet name="ageGro (0-0)" sheetId="6" r:id="rId1"/>
    <sheet name="intMan (0-0)" sheetId="7" r:id="rId2"/>
    <sheet name="comSiz (0-1)" sheetId="1" r:id="rId3"/>
    <sheet name="eduLev (0-0)" sheetId="8" r:id="rId4"/>
    <sheet name="conHou (0-0)" sheetId="9" r:id="rId5"/>
    <sheet name="sofClu (1-0)" sheetId="2" r:id="rId6"/>
    <sheet name="jobDur (1-0)" sheetId="3" r:id="rId7"/>
    <sheet name="migBac (0-0)" sheetId="10" r:id="rId8"/>
    <sheet name="ecoAct (1-0)" sheetId="4" r:id="rId9"/>
    <sheet name="Report Tables" sheetId="5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3" i="4" l="1"/>
  <c r="Y85" i="4"/>
  <c r="X85" i="4"/>
  <c r="Z85" i="4" s="1"/>
  <c r="Z84" i="4"/>
  <c r="Y84" i="4"/>
  <c r="X84" i="4"/>
  <c r="Y82" i="4"/>
  <c r="Z82" i="4" s="1"/>
  <c r="X82" i="4"/>
  <c r="Y81" i="4"/>
  <c r="X81" i="4"/>
  <c r="Z81" i="4" s="1"/>
  <c r="Y79" i="4"/>
  <c r="X79" i="4"/>
  <c r="Z79" i="4" s="1"/>
  <c r="Z78" i="4"/>
  <c r="Y78" i="4"/>
  <c r="X78" i="4"/>
  <c r="Y76" i="4"/>
  <c r="Z76" i="4" s="1"/>
  <c r="X76" i="4"/>
  <c r="Y75" i="4"/>
  <c r="X75" i="4"/>
  <c r="Z75" i="4" s="1"/>
  <c r="Y73" i="4"/>
  <c r="X73" i="4"/>
  <c r="Z73" i="4" s="1"/>
  <c r="Z72" i="4"/>
  <c r="Y72" i="4"/>
  <c r="X72" i="4"/>
  <c r="Y70" i="4"/>
  <c r="X70" i="4"/>
  <c r="Z70" i="4" s="1"/>
  <c r="Y69" i="4"/>
  <c r="X69" i="4"/>
  <c r="Z69" i="4" s="1"/>
  <c r="Y67" i="4"/>
  <c r="Z67" i="4" s="1"/>
  <c r="X67" i="4"/>
  <c r="Z66" i="4"/>
  <c r="Y66" i="4"/>
  <c r="X66" i="4"/>
  <c r="Y64" i="4"/>
  <c r="X64" i="4"/>
  <c r="Z64" i="4" s="1"/>
  <c r="Y63" i="4"/>
  <c r="X63" i="4"/>
  <c r="Z63" i="4" s="1"/>
  <c r="Y61" i="4"/>
  <c r="Z61" i="4" s="1"/>
  <c r="X61" i="4"/>
  <c r="Z60" i="4"/>
  <c r="Y60" i="4"/>
  <c r="X60" i="4"/>
  <c r="A122" i="3"/>
  <c r="Y67" i="3"/>
  <c r="Z67" i="3" s="1"/>
  <c r="X67" i="3"/>
  <c r="Y66" i="3"/>
  <c r="X66" i="3"/>
  <c r="Z66" i="3" s="1"/>
  <c r="Y64" i="3"/>
  <c r="X64" i="3"/>
  <c r="Z64" i="3" s="1"/>
  <c r="Z63" i="3"/>
  <c r="Y63" i="3"/>
  <c r="X63" i="3"/>
  <c r="Y61" i="3"/>
  <c r="Z61" i="3" s="1"/>
  <c r="X61" i="3"/>
  <c r="Y60" i="3"/>
  <c r="X60" i="3"/>
  <c r="Z60" i="3" s="1"/>
  <c r="Y58" i="3"/>
  <c r="X58" i="3"/>
  <c r="Z58" i="3" s="1"/>
  <c r="Z57" i="3"/>
  <c r="Y57" i="3"/>
  <c r="X57" i="3"/>
  <c r="Y55" i="3"/>
  <c r="Z55" i="3" s="1"/>
  <c r="X55" i="3"/>
  <c r="Y54" i="3"/>
  <c r="X54" i="3"/>
  <c r="Z54" i="3" s="1"/>
  <c r="Y52" i="3"/>
  <c r="X52" i="3"/>
  <c r="Z52" i="3" s="1"/>
  <c r="Z51" i="3"/>
  <c r="Y51" i="3"/>
  <c r="X51" i="3"/>
  <c r="A115" i="2"/>
  <c r="Y61" i="2"/>
  <c r="X61" i="2"/>
  <c r="Z61" i="2" s="1"/>
  <c r="Z60" i="2"/>
  <c r="Y60" i="2"/>
  <c r="X60" i="2"/>
  <c r="Y58" i="2"/>
  <c r="Z58" i="2" s="1"/>
  <c r="X58" i="2"/>
  <c r="Y57" i="2"/>
  <c r="X57" i="2"/>
  <c r="Z57" i="2" s="1"/>
  <c r="Y55" i="2"/>
  <c r="X55" i="2"/>
  <c r="Z55" i="2" s="1"/>
  <c r="Z54" i="2"/>
  <c r="Y54" i="2"/>
  <c r="X54" i="2"/>
  <c r="Y52" i="2"/>
  <c r="Z52" i="2" s="1"/>
  <c r="X52" i="2"/>
  <c r="Y51" i="2"/>
  <c r="X51" i="2"/>
  <c r="Z51" i="2" s="1"/>
  <c r="Y49" i="2"/>
  <c r="X49" i="2"/>
  <c r="Z49" i="2" s="1"/>
  <c r="Z48" i="2"/>
  <c r="Y48" i="2"/>
  <c r="X48" i="2"/>
  <c r="A100" i="1"/>
  <c r="Z61" i="1"/>
  <c r="Y61" i="1"/>
  <c r="X61" i="1"/>
  <c r="Y60" i="1"/>
  <c r="X60" i="1"/>
  <c r="Z60" i="1" s="1"/>
  <c r="Y58" i="1"/>
  <c r="X58" i="1"/>
  <c r="Z58" i="1" s="1"/>
  <c r="Y57" i="1"/>
  <c r="Z57" i="1" s="1"/>
  <c r="X57" i="1"/>
  <c r="Z55" i="1"/>
  <c r="Y55" i="1"/>
  <c r="X55" i="1"/>
  <c r="Y54" i="1"/>
  <c r="Z54" i="1" s="1"/>
  <c r="X54" i="1"/>
  <c r="Q68" i="5" l="1"/>
  <c r="R68" i="5"/>
  <c r="S68" i="5"/>
  <c r="U68" i="5"/>
  <c r="V68" i="5"/>
  <c r="W68" i="5"/>
  <c r="W104" i="5"/>
  <c r="V104" i="5"/>
  <c r="U104" i="5"/>
  <c r="S104" i="5"/>
  <c r="R104" i="5"/>
  <c r="Q104" i="5"/>
  <c r="W103" i="5"/>
  <c r="V103" i="5"/>
  <c r="U103" i="5"/>
  <c r="S103" i="5"/>
  <c r="R103" i="5"/>
  <c r="Q103" i="5"/>
  <c r="O103" i="5"/>
  <c r="W102" i="5"/>
  <c r="V102" i="5"/>
  <c r="U102" i="5"/>
  <c r="S102" i="5"/>
  <c r="R102" i="5"/>
  <c r="Q102" i="5"/>
  <c r="O102" i="5"/>
  <c r="W101" i="5"/>
  <c r="V101" i="5"/>
  <c r="U101" i="5"/>
  <c r="S101" i="5"/>
  <c r="R101" i="5"/>
  <c r="Q101" i="5"/>
  <c r="O101" i="5"/>
  <c r="W100" i="5"/>
  <c r="V100" i="5"/>
  <c r="U100" i="5"/>
  <c r="S100" i="5"/>
  <c r="R100" i="5"/>
  <c r="Q100" i="5"/>
  <c r="O100" i="5"/>
  <c r="W99" i="5"/>
  <c r="V99" i="5"/>
  <c r="U99" i="5"/>
  <c r="S99" i="5"/>
  <c r="R99" i="5"/>
  <c r="Q99" i="5"/>
  <c r="O99" i="5"/>
  <c r="W98" i="5"/>
  <c r="V98" i="5"/>
  <c r="U98" i="5"/>
  <c r="S98" i="5"/>
  <c r="R98" i="5"/>
  <c r="Q98" i="5"/>
  <c r="O98" i="5"/>
  <c r="W97" i="5"/>
  <c r="V97" i="5"/>
  <c r="U97" i="5"/>
  <c r="S97" i="5"/>
  <c r="R97" i="5"/>
  <c r="Q97" i="5"/>
  <c r="O97" i="5"/>
  <c r="W96" i="5"/>
  <c r="V96" i="5"/>
  <c r="U96" i="5"/>
  <c r="S96" i="5"/>
  <c r="R96" i="5"/>
  <c r="Q96" i="5"/>
  <c r="O96" i="5"/>
  <c r="W95" i="5"/>
  <c r="V95" i="5"/>
  <c r="U95" i="5"/>
  <c r="S95" i="5"/>
  <c r="R95" i="5"/>
  <c r="Q95" i="5"/>
  <c r="O95" i="5"/>
  <c r="W94" i="5"/>
  <c r="V94" i="5"/>
  <c r="U94" i="5"/>
  <c r="S94" i="5"/>
  <c r="R94" i="5"/>
  <c r="Q94" i="5"/>
  <c r="O94" i="5"/>
  <c r="W92" i="5"/>
  <c r="V92" i="5"/>
  <c r="U92" i="5"/>
  <c r="S92" i="5"/>
  <c r="R92" i="5"/>
  <c r="Q92" i="5"/>
  <c r="O92" i="5"/>
  <c r="W91" i="5"/>
  <c r="V91" i="5"/>
  <c r="U91" i="5"/>
  <c r="S91" i="5"/>
  <c r="R91" i="5"/>
  <c r="Q91" i="5"/>
  <c r="O91" i="5"/>
  <c r="W90" i="5"/>
  <c r="V90" i="5"/>
  <c r="U90" i="5"/>
  <c r="S90" i="5"/>
  <c r="R90" i="5"/>
  <c r="Q90" i="5"/>
  <c r="O90" i="5"/>
  <c r="W89" i="5"/>
  <c r="V89" i="5"/>
  <c r="U89" i="5"/>
  <c r="S89" i="5"/>
  <c r="R89" i="5"/>
  <c r="Q89" i="5"/>
  <c r="O89" i="5"/>
  <c r="W88" i="5"/>
  <c r="V88" i="5"/>
  <c r="U88" i="5"/>
  <c r="S88" i="5"/>
  <c r="R88" i="5"/>
  <c r="Q88" i="5"/>
  <c r="O88" i="5"/>
  <c r="W87" i="5"/>
  <c r="V87" i="5"/>
  <c r="U87" i="5"/>
  <c r="S87" i="5"/>
  <c r="R87" i="5"/>
  <c r="Q87" i="5"/>
  <c r="O87" i="5"/>
  <c r="W86" i="5"/>
  <c r="V86" i="5"/>
  <c r="U86" i="5"/>
  <c r="S86" i="5"/>
  <c r="R86" i="5"/>
  <c r="Q86" i="5"/>
  <c r="O86" i="5"/>
  <c r="W85" i="5"/>
  <c r="V85" i="5"/>
  <c r="U85" i="5"/>
  <c r="S85" i="5"/>
  <c r="R85" i="5"/>
  <c r="Q85" i="5"/>
  <c r="O85" i="5"/>
  <c r="W84" i="5"/>
  <c r="V84" i="5"/>
  <c r="U84" i="5"/>
  <c r="S84" i="5"/>
  <c r="R84" i="5"/>
  <c r="Q84" i="5"/>
  <c r="O84" i="5"/>
  <c r="W83" i="5"/>
  <c r="V83" i="5"/>
  <c r="U83" i="5"/>
  <c r="S83" i="5"/>
  <c r="R83" i="5"/>
  <c r="Q83" i="5"/>
  <c r="O83" i="5"/>
  <c r="O78" i="5"/>
  <c r="Q78" i="5"/>
  <c r="R78" i="5"/>
  <c r="S78" i="5"/>
  <c r="U78" i="5"/>
  <c r="V78" i="5"/>
  <c r="W78" i="5"/>
  <c r="O79" i="5"/>
  <c r="Q79" i="5"/>
  <c r="R79" i="5"/>
  <c r="S79" i="5"/>
  <c r="U79" i="5"/>
  <c r="V79" i="5"/>
  <c r="W79" i="5"/>
  <c r="O80" i="5"/>
  <c r="Q80" i="5"/>
  <c r="R80" i="5"/>
  <c r="S80" i="5"/>
  <c r="U80" i="5"/>
  <c r="V80" i="5"/>
  <c r="W80" i="5"/>
  <c r="O81" i="5"/>
  <c r="Q81" i="5"/>
  <c r="R81" i="5"/>
  <c r="S81" i="5"/>
  <c r="U81" i="5"/>
  <c r="V81" i="5"/>
  <c r="W81" i="5"/>
  <c r="W77" i="5"/>
  <c r="V77" i="5"/>
  <c r="U77" i="5"/>
  <c r="S77" i="5"/>
  <c r="R77" i="5"/>
  <c r="Q77" i="5"/>
  <c r="O77" i="5"/>
  <c r="W76" i="5"/>
  <c r="V76" i="5"/>
  <c r="U76" i="5"/>
  <c r="S76" i="5"/>
  <c r="R76" i="5"/>
  <c r="Q76" i="5"/>
  <c r="O76" i="5"/>
  <c r="W75" i="5"/>
  <c r="V75" i="5"/>
  <c r="U75" i="5"/>
  <c r="S75" i="5"/>
  <c r="R75" i="5"/>
  <c r="Q75" i="5"/>
  <c r="O75" i="5"/>
  <c r="W74" i="5"/>
  <c r="V74" i="5"/>
  <c r="U74" i="5"/>
  <c r="S74" i="5"/>
  <c r="R74" i="5"/>
  <c r="Q74" i="5"/>
  <c r="O74" i="5"/>
  <c r="W73" i="5"/>
  <c r="V73" i="5"/>
  <c r="U73" i="5"/>
  <c r="S73" i="5"/>
  <c r="R73" i="5"/>
  <c r="Q73" i="5"/>
  <c r="O73" i="5"/>
  <c r="W72" i="5"/>
  <c r="V72" i="5"/>
  <c r="U72" i="5"/>
  <c r="S72" i="5"/>
  <c r="R72" i="5"/>
  <c r="Q72" i="5"/>
  <c r="O72" i="5"/>
  <c r="W67" i="5"/>
  <c r="V67" i="5"/>
  <c r="U67" i="5"/>
  <c r="S67" i="5"/>
  <c r="R67" i="5"/>
  <c r="Q67" i="5"/>
  <c r="O67" i="5"/>
  <c r="W66" i="5"/>
  <c r="V66" i="5"/>
  <c r="U66" i="5"/>
  <c r="S66" i="5"/>
  <c r="R66" i="5"/>
  <c r="Q66" i="5"/>
  <c r="O66" i="5"/>
  <c r="W65" i="5"/>
  <c r="V65" i="5"/>
  <c r="U65" i="5"/>
  <c r="S65" i="5"/>
  <c r="R65" i="5"/>
  <c r="Q65" i="5"/>
  <c r="O65" i="5"/>
  <c r="W64" i="5"/>
  <c r="V64" i="5"/>
  <c r="U64" i="5"/>
  <c r="S64" i="5"/>
  <c r="R64" i="5"/>
  <c r="Q64" i="5"/>
  <c r="O64" i="5"/>
  <c r="W63" i="5"/>
  <c r="V63" i="5"/>
  <c r="U63" i="5"/>
  <c r="S63" i="5"/>
  <c r="R63" i="5"/>
  <c r="Q63" i="5"/>
  <c r="O63" i="5"/>
  <c r="W62" i="5"/>
  <c r="V62" i="5"/>
  <c r="U62" i="5"/>
  <c r="S62" i="5"/>
  <c r="R62" i="5"/>
  <c r="Q62" i="5"/>
  <c r="O62" i="5"/>
  <c r="W61" i="5"/>
  <c r="V61" i="5"/>
  <c r="U61" i="5"/>
  <c r="S61" i="5"/>
  <c r="R61" i="5"/>
  <c r="Q61" i="5"/>
  <c r="O61" i="5"/>
  <c r="W59" i="5"/>
  <c r="V59" i="5"/>
  <c r="U59" i="5"/>
  <c r="S59" i="5"/>
  <c r="R59" i="5"/>
  <c r="Q59" i="5"/>
  <c r="O59" i="5"/>
  <c r="W58" i="5"/>
  <c r="V58" i="5"/>
  <c r="U58" i="5"/>
  <c r="S58" i="5"/>
  <c r="R58" i="5"/>
  <c r="Q58" i="5"/>
  <c r="O58" i="5"/>
  <c r="W57" i="5"/>
  <c r="V57" i="5"/>
  <c r="U57" i="5"/>
  <c r="S57" i="5"/>
  <c r="R57" i="5"/>
  <c r="Q57" i="5"/>
  <c r="O57" i="5"/>
  <c r="W56" i="5"/>
  <c r="V56" i="5"/>
  <c r="U56" i="5"/>
  <c r="S56" i="5"/>
  <c r="R56" i="5"/>
  <c r="Q56" i="5"/>
  <c r="O56" i="5"/>
  <c r="W55" i="5"/>
  <c r="V55" i="5"/>
  <c r="U55" i="5"/>
  <c r="S55" i="5"/>
  <c r="R55" i="5"/>
  <c r="Q55" i="5"/>
  <c r="O55" i="5"/>
  <c r="W54" i="5"/>
  <c r="V54" i="5"/>
  <c r="U54" i="5"/>
  <c r="S54" i="5"/>
  <c r="R54" i="5"/>
  <c r="Q54" i="5"/>
  <c r="O54" i="5"/>
  <c r="W53" i="5"/>
  <c r="V53" i="5"/>
  <c r="U53" i="5"/>
  <c r="S53" i="5"/>
  <c r="R53" i="5"/>
  <c r="Q53" i="5"/>
  <c r="O53" i="5"/>
  <c r="O51" i="5"/>
  <c r="Q51" i="5"/>
  <c r="R51" i="5"/>
  <c r="S51" i="5"/>
  <c r="U51" i="5"/>
  <c r="V51" i="5"/>
  <c r="W51" i="5"/>
  <c r="W50" i="5"/>
  <c r="V50" i="5"/>
  <c r="U50" i="5"/>
  <c r="S50" i="5"/>
  <c r="R50" i="5"/>
  <c r="Q50" i="5"/>
  <c r="O50" i="5"/>
  <c r="W49" i="5"/>
  <c r="V49" i="5"/>
  <c r="U49" i="5"/>
  <c r="S49" i="5"/>
  <c r="R49" i="5"/>
  <c r="Q49" i="5"/>
  <c r="O49" i="5"/>
  <c r="W48" i="5"/>
  <c r="V48" i="5"/>
  <c r="U48" i="5"/>
  <c r="S48" i="5"/>
  <c r="R48" i="5"/>
  <c r="Q48" i="5"/>
  <c r="O48" i="5"/>
  <c r="W47" i="5"/>
  <c r="V47" i="5"/>
  <c r="U47" i="5"/>
  <c r="S47" i="5"/>
  <c r="R47" i="5"/>
  <c r="Q47" i="5"/>
  <c r="O47" i="5"/>
  <c r="W46" i="5"/>
  <c r="V46" i="5"/>
  <c r="U46" i="5"/>
  <c r="S46" i="5"/>
  <c r="R46" i="5"/>
  <c r="Q46" i="5"/>
  <c r="O46" i="5"/>
  <c r="W45" i="5"/>
  <c r="V45" i="5"/>
  <c r="U45" i="5"/>
  <c r="S45" i="5"/>
  <c r="R45" i="5"/>
  <c r="Q45" i="5"/>
  <c r="O45" i="5"/>
  <c r="O4" i="5"/>
  <c r="Q4" i="5"/>
  <c r="R4" i="5"/>
  <c r="S4" i="5"/>
  <c r="U4" i="5"/>
  <c r="V4" i="5"/>
  <c r="W4" i="5"/>
  <c r="O5" i="5"/>
  <c r="Q5" i="5"/>
  <c r="R5" i="5"/>
  <c r="S5" i="5"/>
  <c r="U5" i="5"/>
  <c r="V5" i="5"/>
  <c r="W5" i="5"/>
  <c r="O6" i="5"/>
  <c r="Q6" i="5"/>
  <c r="R6" i="5"/>
  <c r="S6" i="5"/>
  <c r="U6" i="5"/>
  <c r="V6" i="5"/>
  <c r="W6" i="5"/>
  <c r="O8" i="5"/>
  <c r="Q8" i="5"/>
  <c r="R8" i="5"/>
  <c r="S8" i="5"/>
  <c r="U8" i="5"/>
  <c r="V8" i="5"/>
  <c r="W8" i="5"/>
  <c r="O9" i="5"/>
  <c r="Q9" i="5"/>
  <c r="R9" i="5"/>
  <c r="S9" i="5"/>
  <c r="U9" i="5"/>
  <c r="V9" i="5"/>
  <c r="W9" i="5"/>
  <c r="O10" i="5"/>
  <c r="Q10" i="5"/>
  <c r="R10" i="5"/>
  <c r="S10" i="5"/>
  <c r="U10" i="5"/>
  <c r="V10" i="5"/>
  <c r="W10" i="5"/>
  <c r="O11" i="5"/>
  <c r="Q11" i="5"/>
  <c r="R11" i="5"/>
  <c r="S11" i="5"/>
  <c r="U11" i="5"/>
  <c r="V11" i="5"/>
  <c r="W11" i="5"/>
  <c r="O13" i="5"/>
  <c r="Q13" i="5"/>
  <c r="R13" i="5"/>
  <c r="S13" i="5"/>
  <c r="U13" i="5"/>
  <c r="V13" i="5"/>
  <c r="W13" i="5"/>
  <c r="O14" i="5"/>
  <c r="Q14" i="5"/>
  <c r="R14" i="5"/>
  <c r="S14" i="5"/>
  <c r="U14" i="5"/>
  <c r="V14" i="5"/>
  <c r="W14" i="5"/>
  <c r="O15" i="5"/>
  <c r="Q15" i="5"/>
  <c r="R15" i="5"/>
  <c r="S15" i="5"/>
  <c r="U15" i="5"/>
  <c r="V15" i="5"/>
  <c r="W15" i="5"/>
  <c r="O16" i="5"/>
  <c r="Q16" i="5"/>
  <c r="R16" i="5"/>
  <c r="S16" i="5"/>
  <c r="U16" i="5"/>
  <c r="V16" i="5"/>
  <c r="W16" i="5"/>
  <c r="Q17" i="5"/>
  <c r="R17" i="5"/>
  <c r="S17" i="5"/>
  <c r="U17" i="5"/>
  <c r="V17" i="5"/>
  <c r="W17" i="5"/>
  <c r="W3" i="5"/>
  <c r="V3" i="5"/>
  <c r="U3" i="5"/>
  <c r="S3" i="5"/>
  <c r="R3" i="5"/>
  <c r="Q3" i="5"/>
  <c r="O3" i="5"/>
  <c r="O22" i="5"/>
  <c r="Q22" i="5"/>
  <c r="R22" i="5"/>
  <c r="S22" i="5"/>
  <c r="U22" i="5"/>
  <c r="V22" i="5"/>
  <c r="W22" i="5"/>
  <c r="O23" i="5"/>
  <c r="Q23" i="5"/>
  <c r="R23" i="5"/>
  <c r="S23" i="5"/>
  <c r="U23" i="5"/>
  <c r="V23" i="5"/>
  <c r="W23" i="5"/>
  <c r="O24" i="5"/>
  <c r="Q24" i="5"/>
  <c r="R24" i="5"/>
  <c r="S24" i="5"/>
  <c r="U24" i="5"/>
  <c r="V24" i="5"/>
  <c r="W24" i="5"/>
  <c r="O25" i="5"/>
  <c r="Q25" i="5"/>
  <c r="R25" i="5"/>
  <c r="S25" i="5"/>
  <c r="U25" i="5"/>
  <c r="V25" i="5"/>
  <c r="W25" i="5"/>
  <c r="O26" i="5"/>
  <c r="Q26" i="5"/>
  <c r="R26" i="5"/>
  <c r="S26" i="5"/>
  <c r="U26" i="5"/>
  <c r="V26" i="5"/>
  <c r="W26" i="5"/>
  <c r="O28" i="5"/>
  <c r="Q28" i="5"/>
  <c r="R28" i="5"/>
  <c r="S28" i="5"/>
  <c r="U28" i="5"/>
  <c r="V28" i="5"/>
  <c r="W28" i="5"/>
  <c r="O29" i="5"/>
  <c r="Q29" i="5"/>
  <c r="R29" i="5"/>
  <c r="S29" i="5"/>
  <c r="U29" i="5"/>
  <c r="V29" i="5"/>
  <c r="W29" i="5"/>
  <c r="O30" i="5"/>
  <c r="Q30" i="5"/>
  <c r="R30" i="5"/>
  <c r="S30" i="5"/>
  <c r="U30" i="5"/>
  <c r="V30" i="5"/>
  <c r="W30" i="5"/>
  <c r="O31" i="5"/>
  <c r="Q31" i="5"/>
  <c r="R31" i="5"/>
  <c r="S31" i="5"/>
  <c r="U31" i="5"/>
  <c r="V31" i="5"/>
  <c r="W31" i="5"/>
  <c r="O32" i="5"/>
  <c r="Q32" i="5"/>
  <c r="R32" i="5"/>
  <c r="S32" i="5"/>
  <c r="U32" i="5"/>
  <c r="V32" i="5"/>
  <c r="W32" i="5"/>
  <c r="O33" i="5"/>
  <c r="Q33" i="5"/>
  <c r="R33" i="5"/>
  <c r="S33" i="5"/>
  <c r="U33" i="5"/>
  <c r="V33" i="5"/>
  <c r="W33" i="5"/>
  <c r="O35" i="5"/>
  <c r="Q35" i="5"/>
  <c r="R35" i="5"/>
  <c r="S35" i="5"/>
  <c r="U35" i="5"/>
  <c r="V35" i="5"/>
  <c r="W35" i="5"/>
  <c r="O36" i="5"/>
  <c r="Q36" i="5"/>
  <c r="R36" i="5"/>
  <c r="S36" i="5"/>
  <c r="U36" i="5"/>
  <c r="V36" i="5"/>
  <c r="W36" i="5"/>
  <c r="O37" i="5"/>
  <c r="Q37" i="5"/>
  <c r="R37" i="5"/>
  <c r="S37" i="5"/>
  <c r="U37" i="5"/>
  <c r="V37" i="5"/>
  <c r="W37" i="5"/>
  <c r="O38" i="5"/>
  <c r="Q38" i="5"/>
  <c r="R38" i="5"/>
  <c r="S38" i="5"/>
  <c r="U38" i="5"/>
  <c r="V38" i="5"/>
  <c r="W38" i="5"/>
  <c r="O39" i="5"/>
  <c r="Q39" i="5"/>
  <c r="R39" i="5"/>
  <c r="S39" i="5"/>
  <c r="U39" i="5"/>
  <c r="V39" i="5"/>
  <c r="W39" i="5"/>
  <c r="O40" i="5"/>
  <c r="Q40" i="5"/>
  <c r="R40" i="5"/>
  <c r="S40" i="5"/>
  <c r="U40" i="5"/>
  <c r="V40" i="5"/>
  <c r="W40" i="5"/>
  <c r="Q41" i="5"/>
  <c r="R41" i="5"/>
  <c r="S41" i="5"/>
  <c r="U41" i="5"/>
  <c r="V41" i="5"/>
  <c r="W41" i="5"/>
  <c r="Q21" i="5"/>
  <c r="W21" i="5"/>
  <c r="V21" i="5"/>
  <c r="U21" i="5"/>
  <c r="S21" i="5"/>
  <c r="R21" i="5"/>
  <c r="O21" i="5"/>
  <c r="M52" i="2" l="1"/>
  <c r="U54" i="2"/>
  <c r="Q54" i="2"/>
  <c r="M54" i="2"/>
  <c r="U53" i="2"/>
  <c r="Q53" i="2"/>
  <c r="M53" i="2"/>
  <c r="U52" i="2"/>
  <c r="Q52" i="2"/>
  <c r="R52" i="2" s="1"/>
  <c r="U50" i="2"/>
  <c r="Q50" i="2"/>
  <c r="M50" i="2"/>
  <c r="U49" i="2"/>
  <c r="Q49" i="2"/>
  <c r="M49" i="2"/>
  <c r="U48" i="2"/>
  <c r="V48" i="2" s="1"/>
  <c r="Q48" i="2"/>
  <c r="M48" i="2"/>
  <c r="U46" i="2"/>
  <c r="Q46" i="2"/>
  <c r="M46" i="2"/>
  <c r="U45" i="2"/>
  <c r="Q45" i="2"/>
  <c r="M45" i="2"/>
  <c r="N45" i="2" s="1"/>
  <c r="U44" i="2"/>
  <c r="Q44" i="2"/>
  <c r="M44" i="2"/>
  <c r="U42" i="2"/>
  <c r="Q42" i="2"/>
  <c r="M42" i="2"/>
  <c r="U41" i="2"/>
  <c r="Q41" i="2"/>
  <c r="R41" i="2" s="1"/>
  <c r="M41" i="2"/>
  <c r="U40" i="2"/>
  <c r="Q40" i="2"/>
  <c r="M40" i="2"/>
  <c r="N40" i="2" s="1"/>
  <c r="U38" i="2"/>
  <c r="Q38" i="2"/>
  <c r="M38" i="2"/>
  <c r="U37" i="2"/>
  <c r="V37" i="2" s="1"/>
  <c r="Q37" i="2"/>
  <c r="M37" i="2"/>
  <c r="U36" i="2"/>
  <c r="Q36" i="2"/>
  <c r="R36" i="2" s="1"/>
  <c r="M36" i="2"/>
  <c r="U34" i="2"/>
  <c r="Q34" i="2"/>
  <c r="M34" i="2"/>
  <c r="U33" i="2"/>
  <c r="Q33" i="2"/>
  <c r="M33" i="2"/>
  <c r="U32" i="2"/>
  <c r="V32" i="2" s="1"/>
  <c r="Q32" i="2"/>
  <c r="M32" i="2"/>
  <c r="M51" i="1"/>
  <c r="U52" i="1"/>
  <c r="V52" i="1" s="1"/>
  <c r="Q52" i="1"/>
  <c r="M52" i="1"/>
  <c r="U51" i="1"/>
  <c r="Q51" i="1"/>
  <c r="R51" i="1" s="1"/>
  <c r="U50" i="1"/>
  <c r="Q50" i="1"/>
  <c r="M50" i="1"/>
  <c r="N50" i="1" s="1"/>
  <c r="U48" i="1"/>
  <c r="Q48" i="1"/>
  <c r="M48" i="1"/>
  <c r="U47" i="1"/>
  <c r="V47" i="1" s="1"/>
  <c r="Q47" i="1"/>
  <c r="M47" i="1"/>
  <c r="U46" i="1"/>
  <c r="Q46" i="1"/>
  <c r="R46" i="1" s="1"/>
  <c r="M46" i="1"/>
  <c r="N46" i="1" s="1"/>
  <c r="U44" i="1"/>
  <c r="Q44" i="1"/>
  <c r="M44" i="1"/>
  <c r="N44" i="1" s="1"/>
  <c r="U43" i="1"/>
  <c r="Q43" i="1"/>
  <c r="M43" i="1"/>
  <c r="U42" i="1"/>
  <c r="V42" i="1" s="1"/>
  <c r="Q42" i="1"/>
  <c r="R42" i="1" s="1"/>
  <c r="M42" i="1"/>
  <c r="U40" i="1"/>
  <c r="Q40" i="1"/>
  <c r="R40" i="1" s="1"/>
  <c r="M40" i="1"/>
  <c r="U39" i="1"/>
  <c r="Q39" i="1"/>
  <c r="M39" i="1"/>
  <c r="N39" i="1" s="1"/>
  <c r="U38" i="1"/>
  <c r="V38" i="1" s="1"/>
  <c r="Q38" i="1"/>
  <c r="M38" i="1"/>
  <c r="M61" i="3"/>
  <c r="N61" i="3" s="1"/>
  <c r="M35" i="3"/>
  <c r="U61" i="3"/>
  <c r="Q61" i="3"/>
  <c r="U60" i="3"/>
  <c r="Q60" i="3"/>
  <c r="M60" i="3"/>
  <c r="U59" i="3"/>
  <c r="V59" i="3" s="1"/>
  <c r="Q59" i="3"/>
  <c r="R59" i="3" s="1"/>
  <c r="M59" i="3"/>
  <c r="U57" i="3"/>
  <c r="Q57" i="3"/>
  <c r="R57" i="3" s="1"/>
  <c r="M57" i="3"/>
  <c r="U56" i="3"/>
  <c r="Q56" i="3"/>
  <c r="M56" i="3"/>
  <c r="N56" i="3" s="1"/>
  <c r="U55" i="3"/>
  <c r="V55" i="3" s="1"/>
  <c r="Q55" i="3"/>
  <c r="M55" i="3"/>
  <c r="U53" i="3"/>
  <c r="V53" i="3" s="1"/>
  <c r="Q53" i="3"/>
  <c r="M53" i="3"/>
  <c r="U52" i="3"/>
  <c r="Q52" i="3"/>
  <c r="R52" i="3" s="1"/>
  <c r="M52" i="3"/>
  <c r="U51" i="3"/>
  <c r="Q51" i="3"/>
  <c r="M51" i="3"/>
  <c r="N51" i="3" s="1"/>
  <c r="U49" i="3"/>
  <c r="Q49" i="3"/>
  <c r="M49" i="3"/>
  <c r="U48" i="3"/>
  <c r="V48" i="3" s="1"/>
  <c r="Q48" i="3"/>
  <c r="M48" i="3"/>
  <c r="U47" i="3"/>
  <c r="Q47" i="3"/>
  <c r="R47" i="3" s="1"/>
  <c r="M47" i="3"/>
  <c r="N47" i="3" s="1"/>
  <c r="U45" i="3"/>
  <c r="Q45" i="3"/>
  <c r="M45" i="3"/>
  <c r="N45" i="3" s="1"/>
  <c r="U44" i="3"/>
  <c r="Q44" i="3"/>
  <c r="M44" i="3"/>
  <c r="U43" i="3"/>
  <c r="V43" i="3" s="1"/>
  <c r="Q43" i="3"/>
  <c r="R43" i="3" s="1"/>
  <c r="M43" i="3"/>
  <c r="U41" i="3"/>
  <c r="Q41" i="3"/>
  <c r="R41" i="3" s="1"/>
  <c r="M41" i="3"/>
  <c r="U40" i="3"/>
  <c r="Q40" i="3"/>
  <c r="M40" i="3"/>
  <c r="N40" i="3" s="1"/>
  <c r="U39" i="3"/>
  <c r="V39" i="3" s="1"/>
  <c r="Q39" i="3"/>
  <c r="M39" i="3"/>
  <c r="U37" i="3"/>
  <c r="V37" i="3" s="1"/>
  <c r="Q37" i="3"/>
  <c r="M37" i="3"/>
  <c r="U36" i="3"/>
  <c r="Q36" i="3"/>
  <c r="R36" i="3" s="1"/>
  <c r="M36" i="3"/>
  <c r="N36" i="3" s="1"/>
  <c r="U35" i="3"/>
  <c r="Q35" i="3"/>
  <c r="N35" i="3"/>
  <c r="M44" i="4"/>
  <c r="U82" i="4"/>
  <c r="Q82" i="4"/>
  <c r="M82" i="4"/>
  <c r="U81" i="4"/>
  <c r="Q81" i="4"/>
  <c r="M81" i="4"/>
  <c r="U80" i="4"/>
  <c r="Q80" i="4"/>
  <c r="R80" i="4" s="1"/>
  <c r="M80" i="4"/>
  <c r="U78" i="4"/>
  <c r="Q78" i="4"/>
  <c r="M78" i="4"/>
  <c r="U77" i="4"/>
  <c r="Q77" i="4"/>
  <c r="M77" i="4"/>
  <c r="U76" i="4"/>
  <c r="V76" i="4" s="1"/>
  <c r="Q76" i="4"/>
  <c r="M76" i="4"/>
  <c r="U74" i="4"/>
  <c r="Q74" i="4"/>
  <c r="M74" i="4"/>
  <c r="U73" i="4"/>
  <c r="Q73" i="4"/>
  <c r="M73" i="4"/>
  <c r="U72" i="4"/>
  <c r="Q72" i="4"/>
  <c r="M72" i="4"/>
  <c r="U70" i="4"/>
  <c r="Q70" i="4"/>
  <c r="M70" i="4"/>
  <c r="U69" i="4"/>
  <c r="Q69" i="4"/>
  <c r="M69" i="4"/>
  <c r="U68" i="4"/>
  <c r="Q68" i="4"/>
  <c r="M68" i="4"/>
  <c r="N68" i="4" s="1"/>
  <c r="U66" i="4"/>
  <c r="Q66" i="4"/>
  <c r="M66" i="4"/>
  <c r="U65" i="4"/>
  <c r="Q65" i="4"/>
  <c r="M65" i="4"/>
  <c r="U64" i="4"/>
  <c r="Q64" i="4"/>
  <c r="R64" i="4" s="1"/>
  <c r="M64" i="4"/>
  <c r="U62" i="4"/>
  <c r="Q62" i="4"/>
  <c r="M62" i="4"/>
  <c r="U61" i="4"/>
  <c r="Q61" i="4"/>
  <c r="M61" i="4"/>
  <c r="U60" i="4"/>
  <c r="V60" i="4" s="1"/>
  <c r="Q60" i="4"/>
  <c r="M60" i="4"/>
  <c r="U58" i="4"/>
  <c r="Q58" i="4"/>
  <c r="M58" i="4"/>
  <c r="U57" i="4"/>
  <c r="Q57" i="4"/>
  <c r="M57" i="4"/>
  <c r="U56" i="4"/>
  <c r="Q56" i="4"/>
  <c r="M56" i="4"/>
  <c r="U54" i="4"/>
  <c r="Q54" i="4"/>
  <c r="M54" i="4"/>
  <c r="U53" i="4"/>
  <c r="Q53" i="4"/>
  <c r="M53" i="4"/>
  <c r="U52" i="4"/>
  <c r="Q52" i="4"/>
  <c r="M52" i="4"/>
  <c r="N52" i="4" s="1"/>
  <c r="U50" i="4"/>
  <c r="Q50" i="4"/>
  <c r="M50" i="4"/>
  <c r="U49" i="4"/>
  <c r="Q49" i="4"/>
  <c r="M49" i="4"/>
  <c r="U48" i="4"/>
  <c r="Q48" i="4"/>
  <c r="R48" i="4" s="1"/>
  <c r="M48" i="4"/>
  <c r="U46" i="4"/>
  <c r="Q46" i="4"/>
  <c r="M46" i="4"/>
  <c r="N46" i="4" s="1"/>
  <c r="U45" i="4"/>
  <c r="Q45" i="4"/>
  <c r="R44" i="4" s="1"/>
  <c r="N45" i="4"/>
  <c r="M45" i="4"/>
  <c r="U44" i="4"/>
  <c r="V44" i="4" s="1"/>
  <c r="Q44" i="4"/>
  <c r="R45" i="4" l="1"/>
  <c r="V46" i="4"/>
  <c r="V52" i="4"/>
  <c r="R56" i="4"/>
  <c r="V57" i="4"/>
  <c r="N60" i="4"/>
  <c r="R61" i="4"/>
  <c r="N65" i="4"/>
  <c r="V68" i="4"/>
  <c r="R72" i="4"/>
  <c r="V73" i="4"/>
  <c r="N76" i="4"/>
  <c r="R77" i="4"/>
  <c r="N81" i="4"/>
  <c r="R35" i="3"/>
  <c r="V36" i="3"/>
  <c r="N39" i="3"/>
  <c r="R40" i="3"/>
  <c r="V41" i="3"/>
  <c r="N44" i="3"/>
  <c r="R45" i="3"/>
  <c r="V47" i="3"/>
  <c r="N49" i="3"/>
  <c r="R51" i="3"/>
  <c r="V52" i="3"/>
  <c r="N55" i="3"/>
  <c r="R56" i="3"/>
  <c r="V57" i="3"/>
  <c r="N60" i="3"/>
  <c r="R61" i="3"/>
  <c r="N38" i="1"/>
  <c r="R39" i="1"/>
  <c r="V40" i="1"/>
  <c r="N43" i="1"/>
  <c r="R44" i="1"/>
  <c r="V46" i="1"/>
  <c r="N48" i="1"/>
  <c r="R50" i="1"/>
  <c r="V51" i="1"/>
  <c r="N53" i="2"/>
  <c r="N44" i="4"/>
  <c r="N49" i="4"/>
  <c r="V35" i="3"/>
  <c r="N37" i="3"/>
  <c r="R39" i="3"/>
  <c r="V40" i="3"/>
  <c r="N43" i="3"/>
  <c r="R44" i="3"/>
  <c r="V45" i="3"/>
  <c r="N48" i="3"/>
  <c r="R49" i="3"/>
  <c r="V51" i="3"/>
  <c r="N53" i="3"/>
  <c r="R55" i="3"/>
  <c r="V56" i="3"/>
  <c r="N59" i="3"/>
  <c r="R60" i="3"/>
  <c r="V61" i="3"/>
  <c r="R38" i="1"/>
  <c r="V39" i="1"/>
  <c r="N42" i="1"/>
  <c r="R43" i="1"/>
  <c r="V44" i="1"/>
  <c r="N47" i="1"/>
  <c r="R48" i="1"/>
  <c r="V50" i="1"/>
  <c r="N52" i="1"/>
  <c r="N32" i="2"/>
  <c r="R33" i="2"/>
  <c r="N37" i="2"/>
  <c r="V40" i="2"/>
  <c r="R44" i="2"/>
  <c r="V45" i="2"/>
  <c r="N48" i="2"/>
  <c r="R49" i="2"/>
  <c r="V49" i="4"/>
  <c r="R53" i="4"/>
  <c r="N57" i="4"/>
  <c r="V65" i="4"/>
  <c r="R69" i="4"/>
  <c r="N73" i="4"/>
  <c r="V81" i="4"/>
  <c r="R37" i="3"/>
  <c r="N41" i="3"/>
  <c r="V44" i="3"/>
  <c r="R48" i="3"/>
  <c r="V49" i="3"/>
  <c r="N52" i="3"/>
  <c r="R53" i="3"/>
  <c r="N57" i="3"/>
  <c r="V60" i="3"/>
  <c r="N40" i="1"/>
  <c r="V43" i="1"/>
  <c r="R47" i="1"/>
  <c r="V48" i="1"/>
  <c r="N51" i="1"/>
  <c r="R52" i="1"/>
  <c r="V53" i="2"/>
  <c r="N52" i="2"/>
  <c r="N34" i="2"/>
  <c r="V34" i="2"/>
  <c r="R38" i="2"/>
  <c r="N42" i="2"/>
  <c r="V42" i="2"/>
  <c r="R46" i="2"/>
  <c r="N50" i="2"/>
  <c r="V50" i="2"/>
  <c r="R54" i="2"/>
  <c r="R32" i="2"/>
  <c r="N33" i="2"/>
  <c r="V33" i="2"/>
  <c r="R34" i="2"/>
  <c r="N36" i="2"/>
  <c r="V36" i="2"/>
  <c r="R37" i="2"/>
  <c r="N38" i="2"/>
  <c r="V38" i="2"/>
  <c r="R40" i="2"/>
  <c r="N41" i="2"/>
  <c r="V41" i="2"/>
  <c r="R42" i="2"/>
  <c r="N44" i="2"/>
  <c r="V44" i="2"/>
  <c r="R45" i="2"/>
  <c r="N46" i="2"/>
  <c r="V46" i="2"/>
  <c r="R48" i="2"/>
  <c r="N49" i="2"/>
  <c r="V49" i="2"/>
  <c r="R50" i="2"/>
  <c r="V52" i="2"/>
  <c r="R53" i="2"/>
  <c r="N54" i="2"/>
  <c r="V54" i="2"/>
  <c r="R50" i="4"/>
  <c r="N54" i="4"/>
  <c r="V54" i="4"/>
  <c r="R58" i="4"/>
  <c r="N62" i="4"/>
  <c r="V62" i="4"/>
  <c r="R66" i="4"/>
  <c r="N70" i="4"/>
  <c r="V70" i="4"/>
  <c r="R74" i="4"/>
  <c r="N78" i="4"/>
  <c r="V78" i="4"/>
  <c r="R82" i="4"/>
  <c r="V45" i="4"/>
  <c r="R46" i="4"/>
  <c r="N48" i="4"/>
  <c r="V48" i="4"/>
  <c r="R49" i="4"/>
  <c r="N50" i="4"/>
  <c r="V50" i="4"/>
  <c r="R52" i="4"/>
  <c r="N53" i="4"/>
  <c r="V53" i="4"/>
  <c r="R54" i="4"/>
  <c r="N56" i="4"/>
  <c r="V56" i="4"/>
  <c r="R57" i="4"/>
  <c r="N58" i="4"/>
  <c r="V58" i="4"/>
  <c r="R60" i="4"/>
  <c r="N61" i="4"/>
  <c r="V61" i="4"/>
  <c r="R62" i="4"/>
  <c r="N64" i="4"/>
  <c r="V64" i="4"/>
  <c r="R65" i="4"/>
  <c r="N66" i="4"/>
  <c r="V66" i="4"/>
  <c r="R68" i="4"/>
  <c r="N69" i="4"/>
  <c r="V69" i="4"/>
  <c r="R70" i="4"/>
  <c r="N72" i="4"/>
  <c r="V72" i="4"/>
  <c r="R73" i="4"/>
  <c r="N74" i="4"/>
  <c r="V74" i="4"/>
  <c r="R76" i="4"/>
  <c r="N77" i="4"/>
  <c r="V77" i="4"/>
  <c r="R78" i="4"/>
  <c r="N80" i="4"/>
  <c r="V80" i="4"/>
  <c r="R81" i="4"/>
  <c r="N82" i="4"/>
  <c r="V82" i="4"/>
</calcChain>
</file>

<file path=xl/sharedStrings.xml><?xml version="1.0" encoding="utf-8"?>
<sst xmlns="http://schemas.openxmlformats.org/spreadsheetml/2006/main" count="3022" uniqueCount="208">
  <si>
    <t>Regression Parameters</t>
  </si>
  <si>
    <t>term</t>
  </si>
  <si>
    <t>coef</t>
  </si>
  <si>
    <t>s.e.</t>
  </si>
  <si>
    <t>z-value</t>
  </si>
  <si>
    <t>p-value</t>
  </si>
  <si>
    <t>Wald(0)</t>
  </si>
  <si>
    <t>df</t>
  </si>
  <si>
    <t>cluster(1)</t>
  </si>
  <si>
    <t>&lt;-</t>
  </si>
  <si>
    <t>.</t>
  </si>
  <si>
    <t>cluster(2)</t>
  </si>
  <si>
    <t>cluster(3)</t>
  </si>
  <si>
    <t>gender(1)</t>
  </si>
  <si>
    <t>gender(2)</t>
  </si>
  <si>
    <t>company_size(1)</t>
  </si>
  <si>
    <t>company_size(2)</t>
  </si>
  <si>
    <t>company_size(3)</t>
  </si>
  <si>
    <t>company_size(4)</t>
  </si>
  <si>
    <t>contract_ER(1)</t>
  </si>
  <si>
    <t>contract_ER(2)</t>
  </si>
  <si>
    <t>contract_ER(3)</t>
  </si>
  <si>
    <t>contract_LFS(1)</t>
  </si>
  <si>
    <t>contract_LFS(2)</t>
  </si>
  <si>
    <t>contract_LFS(3)</t>
  </si>
  <si>
    <t>cluster</t>
  </si>
  <si>
    <t>Overall</t>
  </si>
  <si>
    <t>Size</t>
  </si>
  <si>
    <t>contract_ER</t>
  </si>
  <si>
    <t>contract_LFS</t>
  </si>
  <si>
    <t>Dependent</t>
  </si>
  <si>
    <t>Independent</t>
  </si>
  <si>
    <t>gender</t>
  </si>
  <si>
    <t>company_size</t>
  </si>
  <si>
    <t>software_cluster(1)</t>
  </si>
  <si>
    <t>software_cluster(2)</t>
  </si>
  <si>
    <t>software_cluster(3)</t>
  </si>
  <si>
    <t>software_cluster(4)</t>
  </si>
  <si>
    <t>software_cluster(5)</t>
  </si>
  <si>
    <t>software_cluster(6)</t>
  </si>
  <si>
    <t>software_cluster</t>
  </si>
  <si>
    <t>job_length(1)</t>
  </si>
  <si>
    <t>job_length(2)</t>
  </si>
  <si>
    <t>job_length(3)</t>
  </si>
  <si>
    <t>job_length(4)</t>
  </si>
  <si>
    <t>job_length(5)</t>
  </si>
  <si>
    <t>job_length(6)</t>
  </si>
  <si>
    <t>job_length(7)</t>
  </si>
  <si>
    <t>job_length</t>
  </si>
  <si>
    <t>economic_activity(1)</t>
  </si>
  <si>
    <t>economic_activity(2)</t>
  </si>
  <si>
    <t>economic_activity(3)</t>
  </si>
  <si>
    <t>economic_activity(4)</t>
  </si>
  <si>
    <t>economic_activity(5)</t>
  </si>
  <si>
    <t>economic_activity(6)</t>
  </si>
  <si>
    <t>economic_activity(7)</t>
  </si>
  <si>
    <t>economic_activity(8)</t>
  </si>
  <si>
    <t>economic_activity(9)</t>
  </si>
  <si>
    <t>economic_activity(10)</t>
  </si>
  <si>
    <t>economic_activity</t>
  </si>
  <si>
    <t>P(Y1=1|X=1,Z=1)</t>
  </si>
  <si>
    <t>P(Y1=1|X=2,Z=1)</t>
  </si>
  <si>
    <t>P(Y1=1|X=3,Z=1)</t>
  </si>
  <si>
    <t>P(Y1=2|X=1,Z=1)</t>
  </si>
  <si>
    <t>P(Y1=2|X=2,Z=1)</t>
  </si>
  <si>
    <t>P(Y1=2|X=3,Z=1)</t>
  </si>
  <si>
    <t>P(Y1=3|X=1,Z=1)</t>
  </si>
  <si>
    <t>P(Y1=3|X=2,Z=1)</t>
  </si>
  <si>
    <t>P(Y1=3|X=3,Z=1)</t>
  </si>
  <si>
    <t>P(Y1=1|X=1,Z=2)</t>
  </si>
  <si>
    <t>P(Y1=1|X=2,Z=2)</t>
  </si>
  <si>
    <t>P(Y1=1|X=3,Z=2)</t>
  </si>
  <si>
    <t>P(Y1=2|X=1,Z=2)</t>
  </si>
  <si>
    <t>P(Y1=2|X=2,Z=2)</t>
  </si>
  <si>
    <t>P(Y1=2|X=3,Z=2)</t>
  </si>
  <si>
    <t>P(Y1=3|X=1,Z=2)</t>
  </si>
  <si>
    <t>P(Y1=3|X=2,Z=2)</t>
  </si>
  <si>
    <t>P(Y1=3|X=3,Z=2)</t>
  </si>
  <si>
    <t>P(Y1=1|X=1,Z=3)</t>
  </si>
  <si>
    <t>P(Y1=1|X=2,Z=3)</t>
  </si>
  <si>
    <t>P(Y1=1|X=3,Z=3)</t>
  </si>
  <si>
    <t>P(Y1=2|X=1,Z=3)</t>
  </si>
  <si>
    <t>P(Y1=2|X=2,Z=3)</t>
  </si>
  <si>
    <t>P(Y1=2|X=3,Z=3)</t>
  </si>
  <si>
    <t>P(Y1=3|X=1,Z=3)</t>
  </si>
  <si>
    <t>P(Y1=3|X=2,Z=3)</t>
  </si>
  <si>
    <t>P(Y1=3|X=3,Z=3)</t>
  </si>
  <si>
    <t>P(Y1=1|X=1,Z=4)</t>
  </si>
  <si>
    <t>P(Y1=1|X=2,Z=4)</t>
  </si>
  <si>
    <t>P(Y1=1|X=3,Z=4)</t>
  </si>
  <si>
    <t>P(Y1=2|X=1,Z=4)</t>
  </si>
  <si>
    <t>P(Y1=2|X=2,Z=4)</t>
  </si>
  <si>
    <t>P(Y1=2|X=3,Z=4)</t>
  </si>
  <si>
    <t>P(Y1=3|X=1,Z=4)</t>
  </si>
  <si>
    <t>P(Y1=3|X=2,Z=4)</t>
  </si>
  <si>
    <t>P(Y1=3|X=3,Z=4)</t>
  </si>
  <si>
    <t>P(Y1=1|X=1,Z=5)</t>
  </si>
  <si>
    <t>P(Y1=1|X=2,Z=5)</t>
  </si>
  <si>
    <t>P(Y1=1|X=3,Z=5)</t>
  </si>
  <si>
    <t>P(Y1=2|X=1,Z=5)</t>
  </si>
  <si>
    <t>P(Y1=2|X=2,Z=5)</t>
  </si>
  <si>
    <t>P(Y1=2|X=3,Z=5)</t>
  </si>
  <si>
    <t>P(Y1=3|X=1,Z=5)</t>
  </si>
  <si>
    <t>P(Y1=3|X=2,Z=5)</t>
  </si>
  <si>
    <t>P(Y1=3|X=3,Z=5)</t>
  </si>
  <si>
    <t>P(Y1=1|X=1,Z=6)</t>
  </si>
  <si>
    <t>P(Y1=1|X=2,Z=6)</t>
  </si>
  <si>
    <t>P(Y1=1|X=3,Z=6)</t>
  </si>
  <si>
    <t>P(Y1=2|X=1,Z=6)</t>
  </si>
  <si>
    <t>P(Y1=2|X=2,Z=6)</t>
  </si>
  <si>
    <t>P(Y1=2|X=3,Z=6)</t>
  </si>
  <si>
    <t>P(Y1=3|X=1,Z=6)</t>
  </si>
  <si>
    <t>P(Y1=3|X=2,Z=6)</t>
  </si>
  <si>
    <t>P(Y1=3|X=3,Z=6)</t>
  </si>
  <si>
    <t>P(Y1=1|X=1,Z=7)</t>
  </si>
  <si>
    <t>P(Y1=1|X=2,Z=7)</t>
  </si>
  <si>
    <t>P(Y1=1|X=3,Z=7)</t>
  </si>
  <si>
    <t>P(Y1=2|X=1,Z=7)</t>
  </si>
  <si>
    <t>P(Y1=2|X=2,Z=7)</t>
  </si>
  <si>
    <t>P(Y1=2|X=3,Z=7)</t>
  </si>
  <si>
    <t>P(Y1=3|X=1,Z=7)</t>
  </si>
  <si>
    <t>P(Y1=3|X=2,Z=7)</t>
  </si>
  <si>
    <t>P(Y1=3|X=3,Z=7)</t>
  </si>
  <si>
    <t>P(Y1=1|X=1,Z=8)</t>
  </si>
  <si>
    <t>P(Y1=1|X=2,Z=8)</t>
  </si>
  <si>
    <t>P(Y1=1|X=3,Z=8)</t>
  </si>
  <si>
    <t>P(Y1=2|X=1,Z=8)</t>
  </si>
  <si>
    <t>P(Y1=2|X=2,Z=8)</t>
  </si>
  <si>
    <t>P(Y1=2|X=3,Z=8)</t>
  </si>
  <si>
    <t>P(Y1=3|X=1,Z=8)</t>
  </si>
  <si>
    <t>P(Y1=3|X=2,Z=8)</t>
  </si>
  <si>
    <t>P(Y1=3|X=3,Z=8)</t>
  </si>
  <si>
    <t>P(Y1=1|X=1,Z=9)</t>
  </si>
  <si>
    <t>P(Y1=1|X=2,Z=9)</t>
  </si>
  <si>
    <t>P(Y1=1|X=3,Z=9)</t>
  </si>
  <si>
    <t>P(Y1=2|X=1,Z=9)</t>
  </si>
  <si>
    <t>P(Y1=2|X=2,Z=9)</t>
  </si>
  <si>
    <t>P(Y1=2|X=3,Z=9)</t>
  </si>
  <si>
    <t>P(Y1=3|X=1,Z=9)</t>
  </si>
  <si>
    <t>P(Y1=3|X=2,Z=9)</t>
  </si>
  <si>
    <t>P(Y1=3|X=3,Z=9)</t>
  </si>
  <si>
    <t>P(Y1=1|X=1,Z=10)</t>
  </si>
  <si>
    <t>P(Y1=1|X=2,Z=10)</t>
  </si>
  <si>
    <t>P(Y1=2|X=1,Z=10)</t>
  </si>
  <si>
    <t>P(Y1=2|X=2,Z=10)</t>
  </si>
  <si>
    <t>P(Y1=3|X=1,Z=10)</t>
  </si>
  <si>
    <t>P(Y1=3|X=2,Z=10)</t>
  </si>
  <si>
    <t>ER</t>
  </si>
  <si>
    <t>LFS</t>
  </si>
  <si>
    <t>ecoAct</t>
  </si>
  <si>
    <t>size</t>
  </si>
  <si>
    <t>P</t>
  </si>
  <si>
    <t>F</t>
  </si>
  <si>
    <t>O</t>
  </si>
  <si>
    <t>overall</t>
  </si>
  <si>
    <t>jobDur</t>
  </si>
  <si>
    <t>sofClu</t>
  </si>
  <si>
    <t>comSiz</t>
  </si>
  <si>
    <t>conER</t>
  </si>
  <si>
    <t>conLFS</t>
  </si>
  <si>
    <t>class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</si>
  <si>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</si>
  <si>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</si>
  <si>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</si>
  <si>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</si>
  <si>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</si>
  <si>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</si>
  <si>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</si>
  <si>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</si>
  <si>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</si>
  <si>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</si>
  <si>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Profile</t>
  </si>
  <si>
    <t>ProbMeans-Posterior</t>
  </si>
  <si>
    <t>Parameters</t>
  </si>
  <si>
    <t>age_group</t>
  </si>
  <si>
    <t>1.1e-409</t>
  </si>
  <si>
    <t>age_group(2)</t>
  </si>
  <si>
    <t>age_group(1)</t>
  </si>
  <si>
    <t>interview_style</t>
  </si>
  <si>
    <t>interview_style(2)</t>
  </si>
  <si>
    <t>interview_style(1)</t>
  </si>
  <si>
    <t>education_level</t>
  </si>
  <si>
    <t>education_level(9)</t>
  </si>
  <si>
    <t>education_level(3)</t>
  </si>
  <si>
    <t>education_level(2)</t>
  </si>
  <si>
    <t>education_level(1)</t>
  </si>
  <si>
    <t>work_hours</t>
  </si>
  <si>
    <t>8.9e-1195</t>
  </si>
  <si>
    <t>4.5e-618</t>
  </si>
  <si>
    <t>7.2e-641</t>
  </si>
  <si>
    <t>1.3e-647</t>
  </si>
  <si>
    <t>work_hours(5)</t>
  </si>
  <si>
    <t>work_hours(4)</t>
  </si>
  <si>
    <t>work_hours(3)</t>
  </si>
  <si>
    <t>work_hours(2)</t>
  </si>
  <si>
    <t>work_hours(1)</t>
  </si>
  <si>
    <t>migration_background</t>
  </si>
  <si>
    <t>migration_background(7)</t>
  </si>
  <si>
    <t>migration_background(6)</t>
  </si>
  <si>
    <t>migration_background(5)</t>
  </si>
  <si>
    <t>migration_background(4)</t>
  </si>
  <si>
    <t>migration_background(3)</t>
  </si>
  <si>
    <t>migration_background(2)</t>
  </si>
  <si>
    <t>migration_background(1)</t>
  </si>
  <si>
    <t>sig</t>
  </si>
  <si>
    <t>sub</t>
  </si>
  <si>
    <t>rel</t>
  </si>
  <si>
    <t>Relevance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</si>
</sst>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1" fillId="0" borderId="0" xfId="0" applyFont="1" applyAlignment="1"/>
    <xf numFmtId="0" fontId="0" fillId="0" borderId="0" xfId="0" applyFont="1" applyAlignment="1"/>
    <xf numFmtId="0" fontId="0" fillId="0" borderId="0" xfId="0" applyNumberFormat="1"/>
    <xf numFmtId="0" fontId="0" fillId="0" borderId="0" xfId="0" applyNumberFormat="1" applyAlignment="1">
      <alignment horizontal="right" vertic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right"/>
    </xf>
    <xf numFmtId="164" fontId="0" fillId="0" borderId="0" xfId="0" applyNumberFormat="1" applyFont="1" applyAlignment="1"/>
    <xf numFmtId="164" fontId="0" fillId="0" borderId="0" xfId="0" quotePrefix="1" applyNumberFormat="1" applyFont="1" applyAlignment="1"/>
    <xf numFmtId="164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64" fontId="0" fillId="0" borderId="0" xfId="0" quotePrefix="1" applyNumberFormat="1" applyFont="1" applyAlignment="1">
      <alignment horizontal="center"/>
    </xf>
    <xf numFmtId="164" fontId="0" fillId="0" borderId="0" xfId="0" quotePrefix="1" applyNumberFormat="1" applyFont="1" applyAlignment="1">
      <alignment horizontal="left"/>
    </xf>
    <xf numFmtId="164" fontId="0" fillId="0" borderId="0" xfId="0" applyNumberFormat="1" applyFont="1" applyAlignment="1">
      <alignment horizontal="right"/>
    </xf>
    <xf numFmtId="164" fontId="0" fillId="0" borderId="0" xfId="0" applyNumberFormat="1" applyAlignment="1"/>
    <xf numFmtId="164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opLeftCell="A42" workbookViewId="0">
      <selection activeCell="D66" sqref="D66"/>
    </sheetView>
  </sheetViews>
  <sheetFormatPr defaultRowHeight="14.4" x14ac:dyDescent="0.3"/>
  <cols>
    <col min="1" max="14" width="8.88671875" style="2" customWidth="1"/>
    <col min="15" max="16384" width="8.88671875" style="2"/>
  </cols>
  <sheetData>
    <row r="1" spans="1:10" x14ac:dyDescent="0.3">
      <c r="A1" s="28" t="s">
        <v>173</v>
      </c>
    </row>
    <row r="2" spans="1:10" x14ac:dyDescent="0.3">
      <c r="A2" s="33" t="s">
        <v>0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ht="14.4" customHeight="1" x14ac:dyDescent="0.3">
      <c r="A3" s="32" t="s">
        <v>1</v>
      </c>
      <c r="B3" s="32"/>
      <c r="C3" s="32"/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5</v>
      </c>
    </row>
    <row r="4" spans="1:10" x14ac:dyDescent="0.3">
      <c r="A4" s="25" t="s">
        <v>8</v>
      </c>
      <c r="B4" s="24" t="s">
        <v>9</v>
      </c>
      <c r="C4" s="25">
        <v>1</v>
      </c>
      <c r="D4" s="6">
        <v>0</v>
      </c>
      <c r="E4" s="6" t="s">
        <v>10</v>
      </c>
      <c r="F4" s="6" t="s">
        <v>10</v>
      </c>
      <c r="G4" s="6" t="s">
        <v>10</v>
      </c>
      <c r="H4" s="6">
        <v>160.1285</v>
      </c>
      <c r="I4" s="6">
        <v>2</v>
      </c>
      <c r="J4" s="7">
        <v>1.7000000000000001E-35</v>
      </c>
    </row>
    <row r="5" spans="1:10" x14ac:dyDescent="0.3">
      <c r="A5" s="25" t="s">
        <v>11</v>
      </c>
      <c r="B5" s="24" t="s">
        <v>9</v>
      </c>
      <c r="C5" s="25">
        <v>1</v>
      </c>
      <c r="D5" s="6">
        <v>-1.2500000000000001E-2</v>
      </c>
      <c r="E5" s="6">
        <v>4.6800000000000001E-2</v>
      </c>
      <c r="F5" s="6">
        <v>-0.2676</v>
      </c>
      <c r="G5" s="6">
        <v>0.79</v>
      </c>
      <c r="H5" s="6"/>
      <c r="I5" s="6"/>
      <c r="J5" s="6"/>
    </row>
    <row r="6" spans="1:10" x14ac:dyDescent="0.3">
      <c r="A6" s="25" t="s">
        <v>12</v>
      </c>
      <c r="B6" s="24" t="s">
        <v>9</v>
      </c>
      <c r="C6" s="25">
        <v>1</v>
      </c>
      <c r="D6" s="6">
        <v>-3.5958000000000001</v>
      </c>
      <c r="E6" s="6">
        <v>0.28999999999999998</v>
      </c>
      <c r="F6" s="6">
        <v>-12.3978</v>
      </c>
      <c r="G6" s="7">
        <v>2.6999999999999997E-35</v>
      </c>
      <c r="H6" s="6"/>
      <c r="I6" s="6"/>
      <c r="J6" s="6"/>
    </row>
    <row r="7" spans="1:10" x14ac:dyDescent="0.3">
      <c r="A7" s="25" t="s">
        <v>8</v>
      </c>
      <c r="B7" s="24" t="s">
        <v>9</v>
      </c>
      <c r="C7" s="25" t="s">
        <v>13</v>
      </c>
      <c r="D7" s="6">
        <v>0</v>
      </c>
      <c r="E7" s="6" t="s">
        <v>10</v>
      </c>
      <c r="F7" s="6" t="s">
        <v>10</v>
      </c>
      <c r="G7" s="6" t="s">
        <v>10</v>
      </c>
      <c r="H7" s="6">
        <v>33.606000000000002</v>
      </c>
      <c r="I7" s="6">
        <v>2</v>
      </c>
      <c r="J7" s="7">
        <v>4.9999999999999998E-8</v>
      </c>
    </row>
    <row r="8" spans="1:10" x14ac:dyDescent="0.3">
      <c r="A8" s="25" t="s">
        <v>11</v>
      </c>
      <c r="B8" s="24" t="s">
        <v>9</v>
      </c>
      <c r="C8" s="25" t="s">
        <v>13</v>
      </c>
      <c r="D8" s="6">
        <v>0</v>
      </c>
      <c r="E8" s="6" t="s">
        <v>10</v>
      </c>
      <c r="F8" s="6" t="s">
        <v>10</v>
      </c>
      <c r="G8" s="6" t="s">
        <v>10</v>
      </c>
      <c r="H8" s="6"/>
      <c r="I8" s="6"/>
      <c r="J8" s="6"/>
    </row>
    <row r="9" spans="1:10" x14ac:dyDescent="0.3">
      <c r="A9" s="25" t="s">
        <v>12</v>
      </c>
      <c r="B9" s="24" t="s">
        <v>9</v>
      </c>
      <c r="C9" s="25" t="s">
        <v>13</v>
      </c>
      <c r="D9" s="6">
        <v>0</v>
      </c>
      <c r="E9" s="6" t="s">
        <v>10</v>
      </c>
      <c r="F9" s="6" t="s">
        <v>10</v>
      </c>
      <c r="G9" s="6" t="s">
        <v>10</v>
      </c>
      <c r="H9" s="6"/>
      <c r="I9" s="6"/>
      <c r="J9" s="6"/>
    </row>
    <row r="10" spans="1:10" x14ac:dyDescent="0.3">
      <c r="A10" s="25" t="s">
        <v>8</v>
      </c>
      <c r="B10" s="24" t="s">
        <v>9</v>
      </c>
      <c r="C10" s="25" t="s">
        <v>14</v>
      </c>
      <c r="D10" s="6">
        <v>0</v>
      </c>
      <c r="E10" s="6" t="s">
        <v>10</v>
      </c>
      <c r="F10" s="6" t="s">
        <v>10</v>
      </c>
      <c r="G10" s="6" t="s">
        <v>10</v>
      </c>
      <c r="H10" s="6"/>
      <c r="I10" s="6"/>
      <c r="J10" s="6"/>
    </row>
    <row r="11" spans="1:10" x14ac:dyDescent="0.3">
      <c r="A11" s="25" t="s">
        <v>11</v>
      </c>
      <c r="B11" s="24" t="s">
        <v>9</v>
      </c>
      <c r="C11" s="25" t="s">
        <v>14</v>
      </c>
      <c r="D11" s="6">
        <v>-0.1948</v>
      </c>
      <c r="E11" s="6">
        <v>3.6799999999999999E-2</v>
      </c>
      <c r="F11" s="6">
        <v>-5.3014999999999999</v>
      </c>
      <c r="G11" s="7">
        <v>1.1000000000000001E-7</v>
      </c>
      <c r="H11" s="6"/>
      <c r="I11" s="6"/>
      <c r="J11" s="6"/>
    </row>
    <row r="12" spans="1:10" x14ac:dyDescent="0.3">
      <c r="A12" s="25" t="s">
        <v>12</v>
      </c>
      <c r="B12" s="24" t="s">
        <v>9</v>
      </c>
      <c r="C12" s="25" t="s">
        <v>14</v>
      </c>
      <c r="D12" s="6">
        <v>-0.2787</v>
      </c>
      <c r="E12" s="6">
        <v>7.3700000000000002E-2</v>
      </c>
      <c r="F12" s="6">
        <v>-3.7820999999999998</v>
      </c>
      <c r="G12" s="6">
        <v>1.6000000000000001E-4</v>
      </c>
      <c r="H12" s="6"/>
      <c r="I12" s="6"/>
      <c r="J12" s="6"/>
    </row>
    <row r="13" spans="1:10" x14ac:dyDescent="0.3">
      <c r="A13" s="25" t="s">
        <v>8</v>
      </c>
      <c r="B13" s="24" t="s">
        <v>9</v>
      </c>
      <c r="C13" s="25" t="s">
        <v>177</v>
      </c>
      <c r="D13" s="6">
        <v>0</v>
      </c>
      <c r="E13" s="6" t="s">
        <v>10</v>
      </c>
      <c r="F13" s="6" t="s">
        <v>10</v>
      </c>
      <c r="G13" s="6" t="s">
        <v>10</v>
      </c>
      <c r="H13" s="6">
        <v>326.25830000000002</v>
      </c>
      <c r="I13" s="6">
        <v>2</v>
      </c>
      <c r="J13" s="7">
        <v>1.4E-71</v>
      </c>
    </row>
    <row r="14" spans="1:10" x14ac:dyDescent="0.3">
      <c r="A14" s="25" t="s">
        <v>11</v>
      </c>
      <c r="B14" s="24" t="s">
        <v>9</v>
      </c>
      <c r="C14" s="25" t="s">
        <v>177</v>
      </c>
      <c r="D14" s="6">
        <v>0</v>
      </c>
      <c r="E14" s="6" t="s">
        <v>10</v>
      </c>
      <c r="F14" s="6" t="s">
        <v>10</v>
      </c>
      <c r="G14" s="6" t="s">
        <v>10</v>
      </c>
      <c r="H14" s="6"/>
      <c r="I14" s="6"/>
      <c r="J14" s="6"/>
    </row>
    <row r="15" spans="1:10" x14ac:dyDescent="0.3">
      <c r="A15" s="25" t="s">
        <v>12</v>
      </c>
      <c r="B15" s="24" t="s">
        <v>9</v>
      </c>
      <c r="C15" s="25" t="s">
        <v>177</v>
      </c>
      <c r="D15" s="6">
        <v>0</v>
      </c>
      <c r="E15" s="6" t="s">
        <v>10</v>
      </c>
      <c r="F15" s="6" t="s">
        <v>10</v>
      </c>
      <c r="G15" s="6" t="s">
        <v>10</v>
      </c>
      <c r="H15" s="6"/>
      <c r="I15" s="6"/>
      <c r="J15" s="6"/>
    </row>
    <row r="16" spans="1:10" x14ac:dyDescent="0.3">
      <c r="A16" s="25" t="s">
        <v>8</v>
      </c>
      <c r="B16" s="24" t="s">
        <v>9</v>
      </c>
      <c r="C16" s="25" t="s">
        <v>176</v>
      </c>
      <c r="D16" s="6">
        <v>0</v>
      </c>
      <c r="E16" s="6" t="s">
        <v>10</v>
      </c>
      <c r="F16" s="6" t="s">
        <v>10</v>
      </c>
      <c r="G16" s="6" t="s">
        <v>10</v>
      </c>
      <c r="H16" s="6"/>
      <c r="I16" s="6"/>
      <c r="J16" s="6"/>
    </row>
    <row r="17" spans="1:10" x14ac:dyDescent="0.3">
      <c r="A17" s="25" t="s">
        <v>11</v>
      </c>
      <c r="B17" s="24" t="s">
        <v>9</v>
      </c>
      <c r="C17" s="25" t="s">
        <v>176</v>
      </c>
      <c r="D17" s="6">
        <v>-0.59260000000000002</v>
      </c>
      <c r="E17" s="6">
        <v>4.0300000000000002E-2</v>
      </c>
      <c r="F17" s="6">
        <v>-14.6929</v>
      </c>
      <c r="G17" s="7">
        <v>7.1999999999999994E-49</v>
      </c>
      <c r="H17" s="6"/>
      <c r="I17" s="6"/>
      <c r="J17" s="6"/>
    </row>
    <row r="18" spans="1:10" x14ac:dyDescent="0.3">
      <c r="A18" s="25" t="s">
        <v>12</v>
      </c>
      <c r="B18" s="24" t="s">
        <v>9</v>
      </c>
      <c r="C18" s="25" t="s">
        <v>176</v>
      </c>
      <c r="D18" s="6">
        <v>2.6524999999999999</v>
      </c>
      <c r="E18" s="6">
        <v>0.2487</v>
      </c>
      <c r="F18" s="6">
        <v>10.667199999999999</v>
      </c>
      <c r="G18" s="7">
        <v>1.4000000000000001E-26</v>
      </c>
      <c r="H18" s="6"/>
      <c r="I18" s="6"/>
      <c r="J18" s="6"/>
    </row>
    <row r="19" spans="1:10" x14ac:dyDescent="0.3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3">
      <c r="A20" s="25" t="s">
        <v>19</v>
      </c>
      <c r="B20" s="24" t="s">
        <v>9</v>
      </c>
      <c r="C20" s="25">
        <v>1</v>
      </c>
      <c r="D20" s="6">
        <v>0</v>
      </c>
      <c r="E20" s="6" t="s">
        <v>10</v>
      </c>
      <c r="F20" s="6" t="s">
        <v>10</v>
      </c>
      <c r="G20" s="6" t="s">
        <v>10</v>
      </c>
      <c r="H20" s="6">
        <v>1115.6389999999999</v>
      </c>
      <c r="I20" s="6">
        <v>2</v>
      </c>
      <c r="J20" s="7">
        <v>5.5E-243</v>
      </c>
    </row>
    <row r="21" spans="1:10" x14ac:dyDescent="0.3">
      <c r="A21" s="25" t="s">
        <v>20</v>
      </c>
      <c r="B21" s="24" t="s">
        <v>9</v>
      </c>
      <c r="C21" s="25">
        <v>1</v>
      </c>
      <c r="D21" s="6">
        <v>2.2195999999999998</v>
      </c>
      <c r="E21" s="6">
        <v>7.2999999999999995E-2</v>
      </c>
      <c r="F21" s="6">
        <v>30.401</v>
      </c>
      <c r="G21" s="7">
        <v>5.2999999999999997E-203</v>
      </c>
      <c r="H21" s="6"/>
      <c r="I21" s="6"/>
      <c r="J21" s="6"/>
    </row>
    <row r="22" spans="1:10" x14ac:dyDescent="0.3">
      <c r="A22" s="25" t="s">
        <v>21</v>
      </c>
      <c r="B22" s="24" t="s">
        <v>9</v>
      </c>
      <c r="C22" s="25">
        <v>1</v>
      </c>
      <c r="D22" s="6">
        <v>-0.25869999999999999</v>
      </c>
      <c r="E22" s="6">
        <v>0.21299999999999999</v>
      </c>
      <c r="F22" s="6">
        <v>-1.2146999999999999</v>
      </c>
      <c r="G22" s="6">
        <v>0.22</v>
      </c>
      <c r="H22" s="6"/>
      <c r="I22" s="6"/>
      <c r="J22" s="6"/>
    </row>
    <row r="23" spans="1:10" x14ac:dyDescent="0.3">
      <c r="A23" s="25" t="s">
        <v>19</v>
      </c>
      <c r="B23" s="24" t="s">
        <v>9</v>
      </c>
      <c r="C23" s="25" t="s">
        <v>8</v>
      </c>
      <c r="D23" s="6">
        <v>0</v>
      </c>
      <c r="E23" s="6" t="s">
        <v>10</v>
      </c>
      <c r="F23" s="6" t="s">
        <v>10</v>
      </c>
      <c r="G23" s="6" t="s">
        <v>10</v>
      </c>
      <c r="H23" s="6">
        <v>656.90620000000001</v>
      </c>
      <c r="I23" s="6">
        <v>4</v>
      </c>
      <c r="J23" s="7">
        <v>7.5000000000000005E-141</v>
      </c>
    </row>
    <row r="24" spans="1:10" x14ac:dyDescent="0.3">
      <c r="A24" s="25" t="s">
        <v>20</v>
      </c>
      <c r="B24" s="24" t="s">
        <v>9</v>
      </c>
      <c r="C24" s="25" t="s">
        <v>8</v>
      </c>
      <c r="D24" s="6">
        <v>0</v>
      </c>
      <c r="E24" s="6" t="s">
        <v>10</v>
      </c>
      <c r="F24" s="6" t="s">
        <v>10</v>
      </c>
      <c r="G24" s="6" t="s">
        <v>10</v>
      </c>
      <c r="H24" s="6"/>
      <c r="I24" s="6"/>
      <c r="J24" s="6"/>
    </row>
    <row r="25" spans="1:10" x14ac:dyDescent="0.3">
      <c r="A25" s="25" t="s">
        <v>21</v>
      </c>
      <c r="B25" s="24" t="s">
        <v>9</v>
      </c>
      <c r="C25" s="25" t="s">
        <v>8</v>
      </c>
      <c r="D25" s="6">
        <v>0</v>
      </c>
      <c r="E25" s="6" t="s">
        <v>10</v>
      </c>
      <c r="F25" s="6" t="s">
        <v>10</v>
      </c>
      <c r="G25" s="6" t="s">
        <v>10</v>
      </c>
      <c r="H25" s="6"/>
      <c r="I25" s="6"/>
      <c r="J25" s="6"/>
    </row>
    <row r="26" spans="1:10" x14ac:dyDescent="0.3">
      <c r="A26" s="25" t="s">
        <v>19</v>
      </c>
      <c r="B26" s="24" t="s">
        <v>9</v>
      </c>
      <c r="C26" s="25" t="s">
        <v>11</v>
      </c>
      <c r="D26" s="6">
        <v>0</v>
      </c>
      <c r="E26" s="6" t="s">
        <v>10</v>
      </c>
      <c r="F26" s="6" t="s">
        <v>10</v>
      </c>
      <c r="G26" s="6" t="s">
        <v>10</v>
      </c>
      <c r="H26" s="6"/>
      <c r="I26" s="6"/>
      <c r="J26" s="6"/>
    </row>
    <row r="27" spans="1:10" x14ac:dyDescent="0.3">
      <c r="A27" s="25" t="s">
        <v>20</v>
      </c>
      <c r="B27" s="24" t="s">
        <v>9</v>
      </c>
      <c r="C27" s="25" t="s">
        <v>11</v>
      </c>
      <c r="D27" s="6">
        <v>-2.4496000000000002</v>
      </c>
      <c r="E27" s="6">
        <v>2.6408</v>
      </c>
      <c r="F27" s="6">
        <v>-0.92759999999999998</v>
      </c>
      <c r="G27" s="6">
        <v>0.35</v>
      </c>
      <c r="H27" s="6"/>
      <c r="I27" s="6"/>
      <c r="J27" s="6"/>
    </row>
    <row r="28" spans="1:10" x14ac:dyDescent="0.3">
      <c r="A28" s="25" t="s">
        <v>21</v>
      </c>
      <c r="B28" s="24" t="s">
        <v>9</v>
      </c>
      <c r="C28" s="25" t="s">
        <v>11</v>
      </c>
      <c r="D28" s="6">
        <v>6.4516999999999998</v>
      </c>
      <c r="E28" s="6">
        <v>1.3037000000000001</v>
      </c>
      <c r="F28" s="6">
        <v>4.9486999999999997</v>
      </c>
      <c r="G28" s="7">
        <v>7.5000000000000002E-7</v>
      </c>
      <c r="H28" s="6"/>
      <c r="I28" s="6"/>
      <c r="J28" s="6"/>
    </row>
    <row r="29" spans="1:10" x14ac:dyDescent="0.3">
      <c r="A29" s="25" t="s">
        <v>19</v>
      </c>
      <c r="B29" s="24" t="s">
        <v>9</v>
      </c>
      <c r="C29" s="25" t="s">
        <v>12</v>
      </c>
      <c r="D29" s="6">
        <v>0</v>
      </c>
      <c r="E29" s="6" t="s">
        <v>10</v>
      </c>
      <c r="F29" s="6" t="s">
        <v>10</v>
      </c>
      <c r="G29" s="6" t="s">
        <v>10</v>
      </c>
      <c r="H29" s="6"/>
      <c r="I29" s="6"/>
      <c r="J29" s="6"/>
    </row>
    <row r="30" spans="1:10" x14ac:dyDescent="0.3">
      <c r="A30" s="25" t="s">
        <v>20</v>
      </c>
      <c r="B30" s="24" t="s">
        <v>9</v>
      </c>
      <c r="C30" s="25" t="s">
        <v>12</v>
      </c>
      <c r="D30" s="6">
        <v>-2.6425999999999998</v>
      </c>
      <c r="E30" s="6">
        <v>0.1169</v>
      </c>
      <c r="F30" s="6">
        <v>-22.612300000000001</v>
      </c>
      <c r="G30" s="7">
        <v>3.3000000000000002E-113</v>
      </c>
      <c r="H30" s="6"/>
      <c r="I30" s="6"/>
      <c r="J30" s="6"/>
    </row>
    <row r="31" spans="1:10" x14ac:dyDescent="0.3">
      <c r="A31" s="25" t="s">
        <v>21</v>
      </c>
      <c r="B31" s="24" t="s">
        <v>9</v>
      </c>
      <c r="C31" s="25" t="s">
        <v>12</v>
      </c>
      <c r="D31" s="6">
        <v>-3.8418999999999999</v>
      </c>
      <c r="E31" s="6">
        <v>0.97209999999999996</v>
      </c>
      <c r="F31" s="6">
        <v>-3.952</v>
      </c>
      <c r="G31" s="7">
        <v>7.7999999999999999E-5</v>
      </c>
      <c r="H31" s="6"/>
      <c r="I31" s="6"/>
      <c r="J31" s="6"/>
    </row>
    <row r="32" spans="1:10" x14ac:dyDescent="0.3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3">
      <c r="A33" s="25" t="s">
        <v>22</v>
      </c>
      <c r="B33" s="24" t="s">
        <v>9</v>
      </c>
      <c r="C33" s="25">
        <v>1</v>
      </c>
      <c r="D33" s="6">
        <v>0</v>
      </c>
      <c r="E33" s="6" t="s">
        <v>10</v>
      </c>
      <c r="F33" s="6" t="s">
        <v>10</v>
      </c>
      <c r="G33" s="6" t="s">
        <v>10</v>
      </c>
      <c r="H33" s="6">
        <v>1883.3451</v>
      </c>
      <c r="I33" s="6">
        <v>2</v>
      </c>
      <c r="J33" s="7" t="s">
        <v>175</v>
      </c>
    </row>
    <row r="34" spans="1:10" x14ac:dyDescent="0.3">
      <c r="A34" s="25" t="s">
        <v>23</v>
      </c>
      <c r="B34" s="24" t="s">
        <v>9</v>
      </c>
      <c r="C34" s="25">
        <v>1</v>
      </c>
      <c r="D34" s="6">
        <v>1.5665</v>
      </c>
      <c r="E34" s="6">
        <v>6.1499999999999999E-2</v>
      </c>
      <c r="F34" s="6">
        <v>25.468499999999999</v>
      </c>
      <c r="G34" s="7">
        <v>4.3999999999999998E-143</v>
      </c>
      <c r="H34" s="6"/>
      <c r="I34" s="6"/>
      <c r="J34" s="6"/>
    </row>
    <row r="35" spans="1:10" x14ac:dyDescent="0.3">
      <c r="A35" s="25" t="s">
        <v>24</v>
      </c>
      <c r="B35" s="24" t="s">
        <v>9</v>
      </c>
      <c r="C35" s="25">
        <v>1</v>
      </c>
      <c r="D35" s="6">
        <v>9.4000000000000004E-3</v>
      </c>
      <c r="E35" s="6">
        <v>6.9800000000000001E-2</v>
      </c>
      <c r="F35" s="6">
        <v>0.1343</v>
      </c>
      <c r="G35" s="6">
        <v>0.89</v>
      </c>
      <c r="H35" s="6"/>
      <c r="I35" s="6"/>
      <c r="J35" s="6"/>
    </row>
    <row r="36" spans="1:10" x14ac:dyDescent="0.3">
      <c r="A36" s="25" t="s">
        <v>22</v>
      </c>
      <c r="B36" s="24" t="s">
        <v>9</v>
      </c>
      <c r="C36" s="25" t="s">
        <v>8</v>
      </c>
      <c r="D36" s="6">
        <v>0</v>
      </c>
      <c r="E36" s="6" t="s">
        <v>10</v>
      </c>
      <c r="F36" s="6" t="s">
        <v>10</v>
      </c>
      <c r="G36" s="6" t="s">
        <v>10</v>
      </c>
      <c r="H36" s="6">
        <v>485.08749999999998</v>
      </c>
      <c r="I36" s="6">
        <v>4</v>
      </c>
      <c r="J36" s="7">
        <v>1.1E-103</v>
      </c>
    </row>
    <row r="37" spans="1:10" x14ac:dyDescent="0.3">
      <c r="A37" s="25" t="s">
        <v>23</v>
      </c>
      <c r="B37" s="24" t="s">
        <v>9</v>
      </c>
      <c r="C37" s="25" t="s">
        <v>8</v>
      </c>
      <c r="D37" s="6">
        <v>0</v>
      </c>
      <c r="E37" s="6" t="s">
        <v>10</v>
      </c>
      <c r="F37" s="6" t="s">
        <v>10</v>
      </c>
      <c r="G37" s="6" t="s">
        <v>10</v>
      </c>
      <c r="H37" s="6"/>
      <c r="I37" s="6"/>
      <c r="J37" s="6"/>
    </row>
    <row r="38" spans="1:10" x14ac:dyDescent="0.3">
      <c r="A38" s="25" t="s">
        <v>24</v>
      </c>
      <c r="B38" s="24" t="s">
        <v>9</v>
      </c>
      <c r="C38" s="25" t="s">
        <v>8</v>
      </c>
      <c r="D38" s="6">
        <v>0</v>
      </c>
      <c r="E38" s="6" t="s">
        <v>10</v>
      </c>
      <c r="F38" s="6" t="s">
        <v>10</v>
      </c>
      <c r="G38" s="6" t="s">
        <v>10</v>
      </c>
      <c r="H38" s="6"/>
      <c r="I38" s="6"/>
      <c r="J38" s="6"/>
    </row>
    <row r="39" spans="1:10" x14ac:dyDescent="0.3">
      <c r="A39" s="25" t="s">
        <v>22</v>
      </c>
      <c r="B39" s="24" t="s">
        <v>9</v>
      </c>
      <c r="C39" s="25" t="s">
        <v>11</v>
      </c>
      <c r="D39" s="6">
        <v>0</v>
      </c>
      <c r="E39" s="6" t="s">
        <v>10</v>
      </c>
      <c r="F39" s="6" t="s">
        <v>10</v>
      </c>
      <c r="G39" s="6" t="s">
        <v>10</v>
      </c>
      <c r="H39" s="6"/>
      <c r="I39" s="6"/>
      <c r="J39" s="6"/>
    </row>
    <row r="40" spans="1:10" x14ac:dyDescent="0.3">
      <c r="A40" s="25" t="s">
        <v>23</v>
      </c>
      <c r="B40" s="24" t="s">
        <v>9</v>
      </c>
      <c r="C40" s="25" t="s">
        <v>11</v>
      </c>
      <c r="D40" s="6">
        <v>-0.53600000000000003</v>
      </c>
      <c r="E40" s="6">
        <v>0.30780000000000002</v>
      </c>
      <c r="F40" s="6">
        <v>-1.7411000000000001</v>
      </c>
      <c r="G40" s="6">
        <v>8.2000000000000003E-2</v>
      </c>
      <c r="H40" s="6"/>
      <c r="I40" s="6"/>
      <c r="J40" s="6"/>
    </row>
    <row r="41" spans="1:10" x14ac:dyDescent="0.3">
      <c r="A41" s="25" t="s">
        <v>24</v>
      </c>
      <c r="B41" s="24" t="s">
        <v>9</v>
      </c>
      <c r="C41" s="25" t="s">
        <v>11</v>
      </c>
      <c r="D41" s="6">
        <v>4.1694000000000004</v>
      </c>
      <c r="E41" s="6">
        <v>0.26650000000000001</v>
      </c>
      <c r="F41" s="6">
        <v>15.642200000000001</v>
      </c>
      <c r="G41" s="7">
        <v>3.7999999999999997E-55</v>
      </c>
      <c r="H41" s="6"/>
      <c r="I41" s="6"/>
      <c r="J41" s="6"/>
    </row>
    <row r="42" spans="1:10" x14ac:dyDescent="0.3">
      <c r="A42" s="25" t="s">
        <v>22</v>
      </c>
      <c r="B42" s="24" t="s">
        <v>9</v>
      </c>
      <c r="C42" s="25" t="s">
        <v>12</v>
      </c>
      <c r="D42" s="6">
        <v>0</v>
      </c>
      <c r="E42" s="6" t="s">
        <v>10</v>
      </c>
      <c r="F42" s="6" t="s">
        <v>10</v>
      </c>
      <c r="G42" s="6" t="s">
        <v>10</v>
      </c>
      <c r="H42" s="6"/>
      <c r="I42" s="6"/>
      <c r="J42" s="6"/>
    </row>
    <row r="43" spans="1:10" x14ac:dyDescent="0.3">
      <c r="A43" s="25" t="s">
        <v>23</v>
      </c>
      <c r="B43" s="24" t="s">
        <v>9</v>
      </c>
      <c r="C43" s="25" t="s">
        <v>12</v>
      </c>
      <c r="D43" s="6">
        <v>-3.7635000000000001</v>
      </c>
      <c r="E43" s="6">
        <v>0.34089999999999998</v>
      </c>
      <c r="F43" s="6">
        <v>-11.0412</v>
      </c>
      <c r="G43" s="7">
        <v>2.4000000000000002E-28</v>
      </c>
      <c r="H43" s="6"/>
      <c r="I43" s="6"/>
      <c r="J43" s="6"/>
    </row>
    <row r="44" spans="1:10" x14ac:dyDescent="0.3">
      <c r="A44" s="25" t="s">
        <v>24</v>
      </c>
      <c r="B44" s="24" t="s">
        <v>9</v>
      </c>
      <c r="C44" s="25" t="s">
        <v>12</v>
      </c>
      <c r="D44" s="6">
        <v>-3.2410000000000001</v>
      </c>
      <c r="E44" s="6">
        <v>0.38800000000000001</v>
      </c>
      <c r="F44" s="6">
        <v>-8.3529999999999998</v>
      </c>
      <c r="G44" s="7">
        <v>6.7000000000000004E-17</v>
      </c>
      <c r="H44" s="6"/>
      <c r="I44" s="6"/>
      <c r="J44" s="6"/>
    </row>
    <row r="45" spans="1:10" x14ac:dyDescent="0.3">
      <c r="A45" s="25"/>
      <c r="B45" s="24"/>
      <c r="C45" s="25"/>
      <c r="D45" s="6"/>
      <c r="E45" s="6"/>
      <c r="F45" s="6"/>
      <c r="G45" s="7"/>
      <c r="H45" s="6"/>
      <c r="I45" s="6"/>
      <c r="J45" s="6"/>
    </row>
    <row r="46" spans="1:10" x14ac:dyDescent="0.3">
      <c r="A46" s="27" t="s">
        <v>171</v>
      </c>
    </row>
    <row r="47" spans="1:10" x14ac:dyDescent="0.3">
      <c r="A47" s="25"/>
      <c r="B47" s="3" t="s">
        <v>25</v>
      </c>
      <c r="C47" s="25"/>
      <c r="D47" s="25"/>
      <c r="E47" s="25"/>
      <c r="F47" s="25"/>
      <c r="G47" s="25"/>
      <c r="H47" s="25"/>
      <c r="I47" s="25"/>
    </row>
    <row r="48" spans="1:10" x14ac:dyDescent="0.3">
      <c r="A48" s="25"/>
      <c r="B48" s="3">
        <v>1</v>
      </c>
      <c r="C48" s="3" t="s">
        <v>3</v>
      </c>
      <c r="D48" s="3">
        <v>2</v>
      </c>
      <c r="E48" s="3" t="s">
        <v>3</v>
      </c>
      <c r="F48" s="3">
        <v>3</v>
      </c>
      <c r="G48" s="3" t="s">
        <v>3</v>
      </c>
      <c r="H48" s="3" t="s">
        <v>26</v>
      </c>
      <c r="I48" s="3" t="s">
        <v>3</v>
      </c>
    </row>
    <row r="49" spans="1:9" x14ac:dyDescent="0.3">
      <c r="A49" s="3" t="s">
        <v>27</v>
      </c>
      <c r="B49" s="6">
        <v>0.53339999999999999</v>
      </c>
      <c r="C49" s="6">
        <v>1.09E-2</v>
      </c>
      <c r="D49" s="6">
        <v>0.35909999999999997</v>
      </c>
      <c r="E49" s="6">
        <v>8.0999999999999996E-3</v>
      </c>
      <c r="F49" s="6">
        <v>0.1074</v>
      </c>
      <c r="G49" s="6">
        <v>7.7000000000000002E-3</v>
      </c>
      <c r="H49" s="6"/>
      <c r="I49" s="6"/>
    </row>
    <row r="50" spans="1:9" x14ac:dyDescent="0.3">
      <c r="A50" s="25" t="s">
        <v>28</v>
      </c>
      <c r="B50" s="34"/>
      <c r="C50" s="34"/>
      <c r="D50" s="34"/>
      <c r="E50" s="34"/>
      <c r="F50" s="34"/>
      <c r="G50" s="34"/>
      <c r="H50" s="34"/>
      <c r="I50" s="34"/>
    </row>
    <row r="51" spans="1:9" x14ac:dyDescent="0.3">
      <c r="A51" s="3">
        <v>1</v>
      </c>
      <c r="B51" s="6">
        <v>9.11E-2</v>
      </c>
      <c r="C51" s="6">
        <v>6.1999999999999998E-3</v>
      </c>
      <c r="D51" s="6">
        <v>2E-3</v>
      </c>
      <c r="E51" s="6">
        <v>2.5999999999999999E-3</v>
      </c>
      <c r="F51" s="6">
        <v>0.59819999999999995</v>
      </c>
      <c r="G51" s="6">
        <v>2.46E-2</v>
      </c>
      <c r="H51" s="6">
        <v>0.11360000000000001</v>
      </c>
      <c r="I51" s="6">
        <v>2.5000000000000001E-3</v>
      </c>
    </row>
    <row r="52" spans="1:9" x14ac:dyDescent="0.3">
      <c r="A52" s="3">
        <v>2</v>
      </c>
      <c r="B52" s="6">
        <v>0.83850000000000002</v>
      </c>
      <c r="C52" s="6">
        <v>1.2699999999999999E-2</v>
      </c>
      <c r="D52" s="6">
        <v>1.6000000000000001E-3</v>
      </c>
      <c r="E52" s="6">
        <v>3.8999999999999998E-3</v>
      </c>
      <c r="F52" s="6">
        <v>0.39190000000000003</v>
      </c>
      <c r="G52" s="6">
        <v>2.3900000000000001E-2</v>
      </c>
      <c r="H52" s="6">
        <v>0.49</v>
      </c>
      <c r="I52" s="6">
        <v>3.8999999999999998E-3</v>
      </c>
    </row>
    <row r="53" spans="1:9" x14ac:dyDescent="0.3">
      <c r="A53" s="3">
        <v>3</v>
      </c>
      <c r="B53" s="6">
        <v>7.0300000000000001E-2</v>
      </c>
      <c r="C53" s="6">
        <v>1.29E-2</v>
      </c>
      <c r="D53" s="6">
        <v>0.99629999999999996</v>
      </c>
      <c r="E53" s="6">
        <v>4.8999999999999998E-3</v>
      </c>
      <c r="F53" s="6">
        <v>9.9000000000000008E-3</v>
      </c>
      <c r="G53" s="6">
        <v>8.6999999999999994E-3</v>
      </c>
      <c r="H53" s="6">
        <v>0.39639999999999997</v>
      </c>
      <c r="I53" s="6">
        <v>3.8E-3</v>
      </c>
    </row>
    <row r="54" spans="1:9" x14ac:dyDescent="0.3">
      <c r="A54" s="25" t="s">
        <v>29</v>
      </c>
      <c r="B54" s="34"/>
      <c r="C54" s="34"/>
      <c r="D54" s="34"/>
      <c r="E54" s="34"/>
      <c r="F54" s="34"/>
      <c r="G54" s="34"/>
      <c r="H54" s="34"/>
      <c r="I54" s="34"/>
    </row>
    <row r="55" spans="1:9" x14ac:dyDescent="0.3">
      <c r="A55" s="3">
        <v>1</v>
      </c>
      <c r="B55" s="6">
        <v>0.14710000000000001</v>
      </c>
      <c r="C55" s="6">
        <v>7.7000000000000002E-3</v>
      </c>
      <c r="D55" s="6">
        <v>1.4500000000000001E-2</v>
      </c>
      <c r="E55" s="6">
        <v>3.5000000000000001E-3</v>
      </c>
      <c r="F55" s="6">
        <v>0.86909999999999998</v>
      </c>
      <c r="G55" s="6">
        <v>3.3300000000000003E-2</v>
      </c>
      <c r="H55" s="6">
        <v>0.17699999999999999</v>
      </c>
      <c r="I55" s="6">
        <v>2.8999999999999998E-3</v>
      </c>
    </row>
    <row r="56" spans="1:9" x14ac:dyDescent="0.3">
      <c r="A56" s="3">
        <v>2</v>
      </c>
      <c r="B56" s="6">
        <v>0.70450000000000002</v>
      </c>
      <c r="C56" s="6">
        <v>8.0999999999999996E-3</v>
      </c>
      <c r="D56" s="6">
        <v>4.0599999999999997E-2</v>
      </c>
      <c r="E56" s="6">
        <v>1.35E-2</v>
      </c>
      <c r="F56" s="6">
        <v>9.6600000000000005E-2</v>
      </c>
      <c r="G56" s="6">
        <v>2.98E-2</v>
      </c>
      <c r="H56" s="6">
        <v>0.4007</v>
      </c>
      <c r="I56" s="6">
        <v>3.8E-3</v>
      </c>
    </row>
    <row r="57" spans="1:9" x14ac:dyDescent="0.3">
      <c r="A57" s="3">
        <v>3</v>
      </c>
      <c r="B57" s="6">
        <v>0.14849999999999999</v>
      </c>
      <c r="C57" s="6">
        <v>5.1999999999999998E-3</v>
      </c>
      <c r="D57" s="6">
        <v>0.94499999999999995</v>
      </c>
      <c r="E57" s="6">
        <v>1.5599999999999999E-2</v>
      </c>
      <c r="F57" s="6">
        <v>3.4299999999999997E-2</v>
      </c>
      <c r="G57" s="6">
        <v>1.23E-2</v>
      </c>
      <c r="H57" s="6">
        <v>0.42230000000000001</v>
      </c>
      <c r="I57" s="6">
        <v>3.8E-3</v>
      </c>
    </row>
    <row r="59" spans="1:9" x14ac:dyDescent="0.3">
      <c r="A59" s="27" t="s">
        <v>172</v>
      </c>
    </row>
    <row r="60" spans="1:9" x14ac:dyDescent="0.3">
      <c r="A60" s="6"/>
      <c r="B60" s="25" t="s">
        <v>25</v>
      </c>
      <c r="C60" s="6"/>
      <c r="D60" s="6"/>
    </row>
    <row r="61" spans="1:9" x14ac:dyDescent="0.3">
      <c r="A61" s="6"/>
      <c r="B61" s="3">
        <v>1</v>
      </c>
      <c r="C61" s="3">
        <v>2</v>
      </c>
      <c r="D61" s="3">
        <v>3</v>
      </c>
    </row>
    <row r="62" spans="1:9" x14ac:dyDescent="0.3">
      <c r="A62" s="3" t="s">
        <v>26</v>
      </c>
      <c r="B62" s="6">
        <v>0.53339999999999999</v>
      </c>
      <c r="C62" s="6">
        <v>0.35909999999999997</v>
      </c>
      <c r="D62" s="6">
        <v>0.1074</v>
      </c>
    </row>
    <row r="63" spans="1:9" x14ac:dyDescent="0.3">
      <c r="A63" s="25" t="s">
        <v>30</v>
      </c>
      <c r="B63" s="6"/>
      <c r="C63" s="6"/>
      <c r="D63" s="6"/>
    </row>
    <row r="64" spans="1:9" x14ac:dyDescent="0.3">
      <c r="A64" s="25" t="s">
        <v>28</v>
      </c>
      <c r="B64" s="6"/>
      <c r="C64" s="6"/>
      <c r="D64" s="6"/>
    </row>
    <row r="65" spans="1:4" x14ac:dyDescent="0.3">
      <c r="A65" s="3">
        <v>1</v>
      </c>
      <c r="B65" s="6">
        <v>0.42780000000000001</v>
      </c>
      <c r="C65" s="6">
        <v>6.4000000000000003E-3</v>
      </c>
      <c r="D65" s="6">
        <v>0.56579999999999997</v>
      </c>
    </row>
    <row r="66" spans="1:4" x14ac:dyDescent="0.3">
      <c r="A66" s="3">
        <v>2</v>
      </c>
      <c r="B66" s="6">
        <v>0.91290000000000004</v>
      </c>
      <c r="C66" s="6">
        <v>1.1999999999999999E-3</v>
      </c>
      <c r="D66" s="6">
        <v>8.5900000000000004E-2</v>
      </c>
    </row>
    <row r="67" spans="1:4" x14ac:dyDescent="0.3">
      <c r="A67" s="3">
        <v>3</v>
      </c>
      <c r="B67" s="6">
        <v>9.4600000000000004E-2</v>
      </c>
      <c r="C67" s="6">
        <v>0.90269999999999995</v>
      </c>
      <c r="D67" s="6">
        <v>2.7000000000000001E-3</v>
      </c>
    </row>
    <row r="68" spans="1:4" x14ac:dyDescent="0.3">
      <c r="A68" s="25" t="s">
        <v>29</v>
      </c>
      <c r="B68" s="6"/>
      <c r="C68" s="6"/>
      <c r="D68" s="6"/>
    </row>
    <row r="69" spans="1:4" x14ac:dyDescent="0.3">
      <c r="A69" s="3">
        <v>1</v>
      </c>
      <c r="B69" s="6">
        <v>0.44319999999999998</v>
      </c>
      <c r="C69" s="6">
        <v>2.93E-2</v>
      </c>
      <c r="D69" s="6">
        <v>0.52749999999999997</v>
      </c>
    </row>
    <row r="70" spans="1:4" x14ac:dyDescent="0.3">
      <c r="A70" s="3">
        <v>2</v>
      </c>
      <c r="B70" s="6">
        <v>0.93779999999999997</v>
      </c>
      <c r="C70" s="6">
        <v>3.6299999999999999E-2</v>
      </c>
      <c r="D70" s="6">
        <v>2.5899999999999999E-2</v>
      </c>
    </row>
    <row r="71" spans="1:4" x14ac:dyDescent="0.3">
      <c r="A71" s="3">
        <v>3</v>
      </c>
      <c r="B71" s="6">
        <v>0.1875</v>
      </c>
      <c r="C71" s="6">
        <v>0.80379999999999996</v>
      </c>
      <c r="D71" s="6">
        <v>8.6999999999999994E-3</v>
      </c>
    </row>
    <row r="72" spans="1:4" x14ac:dyDescent="0.3">
      <c r="A72" s="25" t="s">
        <v>31</v>
      </c>
      <c r="B72" s="6"/>
      <c r="C72" s="6"/>
      <c r="D72" s="6"/>
    </row>
    <row r="73" spans="1:4" x14ac:dyDescent="0.3">
      <c r="A73" s="25" t="s">
        <v>32</v>
      </c>
      <c r="B73" s="6"/>
      <c r="C73" s="6"/>
      <c r="D73" s="6"/>
    </row>
    <row r="74" spans="1:4" x14ac:dyDescent="0.3">
      <c r="A74" s="3">
        <v>1</v>
      </c>
      <c r="B74" s="6">
        <v>0.50749999999999995</v>
      </c>
      <c r="C74" s="6">
        <v>0.37580000000000002</v>
      </c>
      <c r="D74" s="6">
        <v>0.1167</v>
      </c>
    </row>
    <row r="75" spans="1:4" x14ac:dyDescent="0.3">
      <c r="A75" s="3">
        <v>2</v>
      </c>
      <c r="B75" s="6">
        <v>0.56079999999999997</v>
      </c>
      <c r="C75" s="6">
        <v>0.34160000000000001</v>
      </c>
      <c r="D75" s="6">
        <v>9.7699999999999995E-2</v>
      </c>
    </row>
    <row r="76" spans="1:4" x14ac:dyDescent="0.3">
      <c r="A76" s="25" t="s">
        <v>174</v>
      </c>
      <c r="B76" s="6"/>
      <c r="C76" s="6"/>
      <c r="D76" s="6"/>
    </row>
    <row r="77" spans="1:4" x14ac:dyDescent="0.3">
      <c r="A77" s="3">
        <v>1</v>
      </c>
      <c r="B77" s="6">
        <v>0.5202</v>
      </c>
      <c r="C77" s="6">
        <v>0.46729999999999999</v>
      </c>
      <c r="D77" s="6">
        <v>1.2500000000000001E-2</v>
      </c>
    </row>
    <row r="78" spans="1:4" x14ac:dyDescent="0.3">
      <c r="A78" s="3">
        <v>2</v>
      </c>
      <c r="B78" s="6">
        <v>0.54430000000000001</v>
      </c>
      <c r="C78" s="6">
        <v>0.2702</v>
      </c>
      <c r="D78" s="6">
        <v>0.1855</v>
      </c>
    </row>
  </sheetData>
  <mergeCells count="4">
    <mergeCell ref="A3:C3"/>
    <mergeCell ref="A2:J2"/>
    <mergeCell ref="B50:I50"/>
    <mergeCell ref="B54:I5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topLeftCell="A5" zoomScale="60" zoomScaleNormal="60" workbookViewId="0">
      <selection activeCell="A45" sqref="A45"/>
    </sheetView>
  </sheetViews>
  <sheetFormatPr defaultRowHeight="14.4" x14ac:dyDescent="0.3"/>
  <sheetData>
    <row r="1" spans="1:26" x14ac:dyDescent="0.3">
      <c r="A1" s="10"/>
      <c r="B1" s="10"/>
      <c r="C1" s="10"/>
      <c r="D1" s="10"/>
      <c r="E1" s="10" t="s">
        <v>147</v>
      </c>
      <c r="F1" s="10"/>
      <c r="G1" s="10"/>
      <c r="H1" s="10"/>
      <c r="I1" s="10" t="s">
        <v>148</v>
      </c>
      <c r="J1" s="10"/>
      <c r="K1" s="10"/>
      <c r="M1" s="22"/>
      <c r="N1" s="23"/>
      <c r="O1" s="22"/>
      <c r="P1" s="22"/>
      <c r="Q1" s="35" t="s">
        <v>158</v>
      </c>
      <c r="R1" s="35"/>
      <c r="S1" s="35"/>
      <c r="T1" s="22"/>
      <c r="U1" s="35" t="s">
        <v>159</v>
      </c>
      <c r="V1" s="35"/>
      <c r="W1" s="35"/>
      <c r="X1" s="4"/>
      <c r="Y1" s="6"/>
      <c r="Z1" s="6"/>
    </row>
    <row r="2" spans="1:26" x14ac:dyDescent="0.3">
      <c r="A2" s="10" t="s">
        <v>25</v>
      </c>
      <c r="B2" s="10" t="s">
        <v>157</v>
      </c>
      <c r="C2" s="10" t="s">
        <v>150</v>
      </c>
      <c r="D2" s="10"/>
      <c r="E2" s="10" t="s">
        <v>151</v>
      </c>
      <c r="F2" s="10" t="s">
        <v>152</v>
      </c>
      <c r="G2" s="10" t="s">
        <v>153</v>
      </c>
      <c r="H2" s="10"/>
      <c r="I2" s="10" t="s">
        <v>151</v>
      </c>
      <c r="J2" s="10" t="s">
        <v>152</v>
      </c>
      <c r="K2" s="10" t="s">
        <v>153</v>
      </c>
      <c r="M2" s="17" t="s">
        <v>160</v>
      </c>
      <c r="N2" s="18" t="s">
        <v>157</v>
      </c>
      <c r="O2" s="17" t="s">
        <v>150</v>
      </c>
      <c r="P2" s="15"/>
      <c r="Q2" s="19" t="s">
        <v>161</v>
      </c>
      <c r="R2" s="19" t="s">
        <v>162</v>
      </c>
      <c r="S2" s="19" t="s">
        <v>163</v>
      </c>
      <c r="T2" s="15"/>
      <c r="U2" s="19" t="s">
        <v>161</v>
      </c>
      <c r="V2" s="19" t="s">
        <v>162</v>
      </c>
      <c r="W2" s="19" t="s">
        <v>163</v>
      </c>
      <c r="X2" s="3"/>
      <c r="Y2" s="3"/>
      <c r="Z2" s="3"/>
    </row>
    <row r="3" spans="1:26" x14ac:dyDescent="0.3">
      <c r="A3">
        <v>1</v>
      </c>
      <c r="B3">
        <v>1</v>
      </c>
      <c r="C3" s="6">
        <v>0</v>
      </c>
      <c r="E3">
        <v>2.0407466981745519E-5</v>
      </c>
      <c r="F3">
        <v>8.928208594104E-5</v>
      </c>
      <c r="G3" s="12">
        <v>0.99989031044707721</v>
      </c>
      <c r="I3">
        <v>0.37350408151170317</v>
      </c>
      <c r="J3">
        <v>0.10639184532151594</v>
      </c>
      <c r="K3" s="12">
        <v>0.52010407316678098</v>
      </c>
      <c r="M3" s="20" t="s">
        <v>161</v>
      </c>
      <c r="N3" s="20" t="s">
        <v>161</v>
      </c>
      <c r="O3" s="21" t="str">
        <f>IF(C3&lt;0.001, "&lt; 0.001", ROUND(C3, 3))</f>
        <v>&lt; 0.001</v>
      </c>
      <c r="P3" s="15"/>
      <c r="Q3" s="21" t="str">
        <f>IF(E3&lt;0.001, "&lt; 0.001", ROUND(E3, 3))</f>
        <v>&lt; 0.001</v>
      </c>
      <c r="R3" s="21" t="str">
        <f t="shared" ref="R3" si="0">IF(F3&lt;0.001, "&lt; 0.001", ROUND(F3, 3))</f>
        <v>&lt; 0.001</v>
      </c>
      <c r="S3" s="14">
        <f t="shared" ref="S3" si="1">IF(G3&lt;0.001, "&lt; 0.001", ROUND(G3, 3))</f>
        <v>1</v>
      </c>
      <c r="T3" s="15"/>
      <c r="U3" s="21">
        <f t="shared" ref="U3" si="2">IF(I3&lt;0.001, "&lt; 0.001", ROUND(I3, 3))</f>
        <v>0.374</v>
      </c>
      <c r="V3" s="21">
        <f t="shared" ref="V3" si="3">IF(J3&lt;0.001, "&lt; 0.001", ROUND(J3, 3))</f>
        <v>0.106</v>
      </c>
      <c r="W3" s="14">
        <f t="shared" ref="W3" si="4">IF(K3&lt;0.001, "&lt; 0.001", ROUND(K3, 3))</f>
        <v>0.52</v>
      </c>
      <c r="X3" s="6"/>
      <c r="Y3" s="6"/>
      <c r="Z3" s="6"/>
    </row>
    <row r="4" spans="1:26" x14ac:dyDescent="0.3">
      <c r="A4">
        <v>1</v>
      </c>
      <c r="B4">
        <v>2</v>
      </c>
      <c r="C4" s="6">
        <v>0</v>
      </c>
      <c r="E4">
        <v>2.0407466981745519E-5</v>
      </c>
      <c r="F4">
        <v>8.928208594104E-5</v>
      </c>
      <c r="G4" s="12">
        <v>0.99989031044707721</v>
      </c>
      <c r="I4">
        <v>0.20125015727323703</v>
      </c>
      <c r="J4">
        <v>0.16955014059238369</v>
      </c>
      <c r="K4" s="12">
        <v>0.62919970213437926</v>
      </c>
      <c r="M4" s="20" t="s">
        <v>161</v>
      </c>
      <c r="N4" s="20" t="s">
        <v>162</v>
      </c>
      <c r="O4" s="21" t="str">
        <f t="shared" ref="O4:O16" si="5">IF(C4&lt;0.001, "&lt; 0.001", ROUND(C4, 3))</f>
        <v>&lt; 0.001</v>
      </c>
      <c r="P4" s="15"/>
      <c r="Q4" s="21" t="str">
        <f t="shared" ref="Q4:Q17" si="6">IF(E4&lt;0.001, "&lt; 0.001", ROUND(E4, 3))</f>
        <v>&lt; 0.001</v>
      </c>
      <c r="R4" s="21" t="str">
        <f t="shared" ref="R4:R17" si="7">IF(F4&lt;0.001, "&lt; 0.001", ROUND(F4, 3))</f>
        <v>&lt; 0.001</v>
      </c>
      <c r="S4" s="14">
        <f t="shared" ref="S4:S17" si="8">IF(G4&lt;0.001, "&lt; 0.001", ROUND(G4, 3))</f>
        <v>1</v>
      </c>
      <c r="T4" s="15"/>
      <c r="U4" s="21">
        <f t="shared" ref="U4:U17" si="9">IF(I4&lt;0.001, "&lt; 0.001", ROUND(I4, 3))</f>
        <v>0.20100000000000001</v>
      </c>
      <c r="V4" s="21">
        <f t="shared" ref="V4:V17" si="10">IF(J4&lt;0.001, "&lt; 0.001", ROUND(J4, 3))</f>
        <v>0.17</v>
      </c>
      <c r="W4" s="14">
        <f t="shared" ref="W4:W17" si="11">IF(K4&lt;0.001, "&lt; 0.001", ROUND(K4, 3))</f>
        <v>0.629</v>
      </c>
      <c r="X4" s="6"/>
      <c r="Y4" s="6"/>
      <c r="Z4" s="6"/>
    </row>
    <row r="5" spans="1:26" x14ac:dyDescent="0.3">
      <c r="A5">
        <v>1</v>
      </c>
      <c r="B5">
        <v>3</v>
      </c>
      <c r="C5" s="6">
        <v>4.4000000000000003E-3</v>
      </c>
      <c r="E5">
        <v>2.0407466981745519E-5</v>
      </c>
      <c r="F5">
        <v>8.928208594104E-5</v>
      </c>
      <c r="G5" s="12">
        <v>0.99989031044707721</v>
      </c>
      <c r="I5">
        <v>0.12030208682238744</v>
      </c>
      <c r="J5">
        <v>0.13683912553228716</v>
      </c>
      <c r="K5" s="12">
        <v>0.74285878764532531</v>
      </c>
      <c r="M5" s="20" t="s">
        <v>161</v>
      </c>
      <c r="N5" s="20" t="s">
        <v>163</v>
      </c>
      <c r="O5" s="21">
        <f t="shared" si="5"/>
        <v>4.0000000000000001E-3</v>
      </c>
      <c r="P5" s="15"/>
      <c r="Q5" s="21" t="str">
        <f t="shared" si="6"/>
        <v>&lt; 0.001</v>
      </c>
      <c r="R5" s="21" t="str">
        <f t="shared" si="7"/>
        <v>&lt; 0.001</v>
      </c>
      <c r="S5" s="14">
        <f t="shared" si="8"/>
        <v>1</v>
      </c>
      <c r="T5" s="15"/>
      <c r="U5" s="21">
        <f t="shared" si="9"/>
        <v>0.12</v>
      </c>
      <c r="V5" s="21">
        <f t="shared" si="10"/>
        <v>0.13700000000000001</v>
      </c>
      <c r="W5" s="14">
        <f t="shared" si="11"/>
        <v>0.74299999999999999</v>
      </c>
      <c r="X5" s="6"/>
      <c r="Y5" s="6"/>
      <c r="Z5" s="6"/>
    </row>
    <row r="6" spans="1:26" x14ac:dyDescent="0.3">
      <c r="A6">
        <v>1</v>
      </c>
      <c r="B6">
        <v>4</v>
      </c>
      <c r="C6" s="6">
        <v>1</v>
      </c>
      <c r="E6">
        <v>2.0407466981745519E-5</v>
      </c>
      <c r="F6">
        <v>8.928208594104E-5</v>
      </c>
      <c r="G6" s="12">
        <v>0.99989031044707721</v>
      </c>
      <c r="I6">
        <v>2.9053183835609415E-2</v>
      </c>
      <c r="J6">
        <v>0.10360940170585606</v>
      </c>
      <c r="K6" s="12">
        <v>0.86733741445853463</v>
      </c>
      <c r="M6" s="20" t="s">
        <v>161</v>
      </c>
      <c r="N6" s="20" t="s">
        <v>164</v>
      </c>
      <c r="O6" s="21">
        <f t="shared" si="5"/>
        <v>1</v>
      </c>
      <c r="P6" s="15"/>
      <c r="Q6" s="21" t="str">
        <f t="shared" si="6"/>
        <v>&lt; 0.001</v>
      </c>
      <c r="R6" s="21" t="str">
        <f t="shared" si="7"/>
        <v>&lt; 0.001</v>
      </c>
      <c r="S6" s="14">
        <f t="shared" si="8"/>
        <v>1</v>
      </c>
      <c r="T6" s="15"/>
      <c r="U6" s="21">
        <f t="shared" si="9"/>
        <v>2.9000000000000001E-2</v>
      </c>
      <c r="V6" s="21">
        <f t="shared" si="10"/>
        <v>0.104</v>
      </c>
      <c r="W6" s="14">
        <f t="shared" si="11"/>
        <v>0.86699999999999999</v>
      </c>
      <c r="X6" s="6"/>
      <c r="Y6" s="6"/>
      <c r="Z6" s="6"/>
    </row>
    <row r="7" spans="1:26" x14ac:dyDescent="0.3">
      <c r="C7" s="2"/>
      <c r="M7" s="20"/>
      <c r="N7" s="20"/>
      <c r="O7" s="21"/>
      <c r="P7" s="15"/>
      <c r="Q7" s="21"/>
      <c r="R7" s="21"/>
      <c r="S7" s="21"/>
      <c r="T7" s="15"/>
      <c r="U7" s="21"/>
      <c r="V7" s="21"/>
      <c r="W7" s="21"/>
      <c r="X7" s="6"/>
      <c r="Y7" s="6"/>
      <c r="Z7" s="6"/>
    </row>
    <row r="8" spans="1:26" x14ac:dyDescent="0.3">
      <c r="A8">
        <v>2</v>
      </c>
      <c r="B8">
        <v>1</v>
      </c>
      <c r="C8" s="6">
        <v>0.6633</v>
      </c>
      <c r="E8">
        <v>7.7813946700116734E-3</v>
      </c>
      <c r="F8" s="12">
        <v>0.99221080090511271</v>
      </c>
      <c r="G8">
        <v>7.8044248757115872E-6</v>
      </c>
      <c r="I8">
        <v>1.107955812490115E-2</v>
      </c>
      <c r="J8" s="12">
        <v>0.80900233238378771</v>
      </c>
      <c r="K8">
        <v>0.17991810949131121</v>
      </c>
      <c r="M8" s="20" t="s">
        <v>162</v>
      </c>
      <c r="N8" s="20" t="s">
        <v>161</v>
      </c>
      <c r="O8" s="21">
        <f t="shared" si="5"/>
        <v>0.66300000000000003</v>
      </c>
      <c r="P8" s="15"/>
      <c r="Q8" s="21">
        <f t="shared" si="6"/>
        <v>8.0000000000000002E-3</v>
      </c>
      <c r="R8" s="14">
        <f t="shared" si="7"/>
        <v>0.99199999999999999</v>
      </c>
      <c r="S8" s="21" t="str">
        <f t="shared" si="8"/>
        <v>&lt; 0.001</v>
      </c>
      <c r="T8" s="15"/>
      <c r="U8" s="21">
        <f t="shared" si="9"/>
        <v>1.0999999999999999E-2</v>
      </c>
      <c r="V8" s="14">
        <f t="shared" si="10"/>
        <v>0.80900000000000005</v>
      </c>
      <c r="W8" s="21">
        <f t="shared" si="11"/>
        <v>0.18</v>
      </c>
      <c r="X8" s="6"/>
      <c r="Y8" s="6"/>
      <c r="Z8" s="6"/>
    </row>
    <row r="9" spans="1:26" x14ac:dyDescent="0.3">
      <c r="A9">
        <v>2</v>
      </c>
      <c r="B9">
        <v>2</v>
      </c>
      <c r="C9" s="6">
        <v>0.4254</v>
      </c>
      <c r="E9">
        <v>7.7813946700116734E-3</v>
      </c>
      <c r="F9" s="12">
        <v>0.99221080090511271</v>
      </c>
      <c r="G9">
        <v>7.8044248757115872E-6</v>
      </c>
      <c r="I9">
        <v>3.9460045712511405E-3</v>
      </c>
      <c r="J9" s="12">
        <v>0.85218493748603652</v>
      </c>
      <c r="K9">
        <v>0.14386905794271232</v>
      </c>
      <c r="M9" s="20" t="s">
        <v>162</v>
      </c>
      <c r="N9" s="20" t="s">
        <v>162</v>
      </c>
      <c r="O9" s="21">
        <f t="shared" si="5"/>
        <v>0.42499999999999999</v>
      </c>
      <c r="P9" s="15"/>
      <c r="Q9" s="21">
        <f t="shared" si="6"/>
        <v>8.0000000000000002E-3</v>
      </c>
      <c r="R9" s="14">
        <f t="shared" si="7"/>
        <v>0.99199999999999999</v>
      </c>
      <c r="S9" s="21" t="str">
        <f t="shared" si="8"/>
        <v>&lt; 0.001</v>
      </c>
      <c r="T9" s="15"/>
      <c r="U9" s="21">
        <f t="shared" si="9"/>
        <v>4.0000000000000001E-3</v>
      </c>
      <c r="V9" s="14">
        <f t="shared" si="10"/>
        <v>0.85199999999999998</v>
      </c>
      <c r="W9" s="21">
        <f t="shared" si="11"/>
        <v>0.14399999999999999</v>
      </c>
      <c r="X9" s="6"/>
      <c r="Y9" s="6"/>
      <c r="Z9" s="6"/>
    </row>
    <row r="10" spans="1:26" x14ac:dyDescent="0.3">
      <c r="A10">
        <v>2</v>
      </c>
      <c r="B10">
        <v>3</v>
      </c>
      <c r="C10" s="6">
        <v>0.27289999999999998</v>
      </c>
      <c r="E10">
        <v>7.7813946700116734E-3</v>
      </c>
      <c r="F10" s="12">
        <v>0.99221080090511271</v>
      </c>
      <c r="G10">
        <v>7.8044248757115872E-6</v>
      </c>
      <c r="I10">
        <v>2.7428413071674037E-3</v>
      </c>
      <c r="J10" s="12">
        <v>0.79974614337773553</v>
      </c>
      <c r="K10">
        <v>0.19751101531509713</v>
      </c>
      <c r="M10" s="20" t="s">
        <v>162</v>
      </c>
      <c r="N10" s="20" t="s">
        <v>163</v>
      </c>
      <c r="O10" s="21">
        <f t="shared" si="5"/>
        <v>0.27300000000000002</v>
      </c>
      <c r="P10" s="15"/>
      <c r="Q10" s="21">
        <f t="shared" si="6"/>
        <v>8.0000000000000002E-3</v>
      </c>
      <c r="R10" s="14">
        <f t="shared" si="7"/>
        <v>0.99199999999999999</v>
      </c>
      <c r="S10" s="21" t="str">
        <f t="shared" si="8"/>
        <v>&lt; 0.001</v>
      </c>
      <c r="T10" s="15"/>
      <c r="U10" s="21">
        <f t="shared" si="9"/>
        <v>3.0000000000000001E-3</v>
      </c>
      <c r="V10" s="14">
        <f t="shared" si="10"/>
        <v>0.8</v>
      </c>
      <c r="W10" s="21">
        <f t="shared" si="11"/>
        <v>0.19800000000000001</v>
      </c>
      <c r="X10" s="6"/>
      <c r="Y10" s="6"/>
      <c r="Z10" s="6"/>
    </row>
    <row r="11" spans="1:26" x14ac:dyDescent="0.3">
      <c r="A11">
        <v>2</v>
      </c>
      <c r="B11">
        <v>4</v>
      </c>
      <c r="C11" s="6">
        <v>0</v>
      </c>
      <c r="E11">
        <v>7.7813946700116734E-3</v>
      </c>
      <c r="F11" s="12">
        <v>0.99221080090511271</v>
      </c>
      <c r="G11">
        <v>7.8044248757115872E-6</v>
      </c>
      <c r="I11">
        <v>7.9158185290549663E-4</v>
      </c>
      <c r="J11" s="12">
        <v>0.72362840647860538</v>
      </c>
      <c r="K11">
        <v>0.275580011668489</v>
      </c>
      <c r="M11" s="20" t="s">
        <v>162</v>
      </c>
      <c r="N11" s="20" t="s">
        <v>164</v>
      </c>
      <c r="O11" s="21" t="str">
        <f t="shared" si="5"/>
        <v>&lt; 0.001</v>
      </c>
      <c r="P11" s="15"/>
      <c r="Q11" s="21">
        <f t="shared" si="6"/>
        <v>8.0000000000000002E-3</v>
      </c>
      <c r="R11" s="14">
        <f t="shared" si="7"/>
        <v>0.99199999999999999</v>
      </c>
      <c r="S11" s="21" t="str">
        <f t="shared" si="8"/>
        <v>&lt; 0.001</v>
      </c>
      <c r="T11" s="15"/>
      <c r="U11" s="21" t="str">
        <f t="shared" si="9"/>
        <v>&lt; 0.001</v>
      </c>
      <c r="V11" s="14">
        <f t="shared" si="10"/>
        <v>0.72399999999999998</v>
      </c>
      <c r="W11" s="21">
        <f t="shared" si="11"/>
        <v>0.27600000000000002</v>
      </c>
      <c r="X11" s="6"/>
      <c r="Y11" s="6"/>
      <c r="Z11" s="6"/>
    </row>
    <row r="12" spans="1:26" x14ac:dyDescent="0.3">
      <c r="C12" s="2"/>
      <c r="M12" s="20"/>
      <c r="N12" s="20"/>
      <c r="O12" s="21"/>
      <c r="P12" s="15"/>
      <c r="Q12" s="21"/>
      <c r="R12" s="21"/>
      <c r="S12" s="21"/>
      <c r="T12" s="15"/>
      <c r="U12" s="21"/>
      <c r="V12" s="21"/>
      <c r="W12" s="21"/>
      <c r="X12" s="6"/>
      <c r="Y12" s="6"/>
      <c r="Z12" s="6"/>
    </row>
    <row r="13" spans="1:26" x14ac:dyDescent="0.3">
      <c r="A13">
        <v>3</v>
      </c>
      <c r="B13">
        <v>1</v>
      </c>
      <c r="C13" s="6">
        <v>0.3367</v>
      </c>
      <c r="E13">
        <v>0.38788376772040134</v>
      </c>
      <c r="F13" s="12">
        <v>0.61210615724032469</v>
      </c>
      <c r="G13">
        <v>1.0075039274062354E-5</v>
      </c>
      <c r="I13" s="12">
        <v>0.74055481247846633</v>
      </c>
      <c r="J13">
        <v>0.20782568009886801</v>
      </c>
      <c r="K13">
        <v>5.1619507422665765E-2</v>
      </c>
      <c r="M13" s="20" t="s">
        <v>163</v>
      </c>
      <c r="N13" s="20" t="s">
        <v>161</v>
      </c>
      <c r="O13" s="21">
        <f t="shared" si="5"/>
        <v>0.33700000000000002</v>
      </c>
      <c r="P13" s="15"/>
      <c r="Q13" s="21">
        <f t="shared" si="6"/>
        <v>0.38800000000000001</v>
      </c>
      <c r="R13" s="14">
        <f t="shared" si="7"/>
        <v>0.61199999999999999</v>
      </c>
      <c r="S13" s="21" t="str">
        <f t="shared" si="8"/>
        <v>&lt; 0.001</v>
      </c>
      <c r="T13" s="15"/>
      <c r="U13" s="14">
        <f t="shared" si="9"/>
        <v>0.74099999999999999</v>
      </c>
      <c r="V13" s="21">
        <f t="shared" si="10"/>
        <v>0.20799999999999999</v>
      </c>
      <c r="W13" s="21">
        <f t="shared" si="11"/>
        <v>5.1999999999999998E-2</v>
      </c>
      <c r="X13" s="6"/>
      <c r="Y13" s="6"/>
      <c r="Z13" s="6"/>
    </row>
    <row r="14" spans="1:26" x14ac:dyDescent="0.3">
      <c r="A14">
        <v>3</v>
      </c>
      <c r="B14">
        <v>2</v>
      </c>
      <c r="C14" s="6">
        <v>0.5746</v>
      </c>
      <c r="E14">
        <v>0.38788376772040134</v>
      </c>
      <c r="F14" s="12">
        <v>0.61210615724032469</v>
      </c>
      <c r="G14">
        <v>1.0075039274062354E-5</v>
      </c>
      <c r="I14" s="12">
        <v>0.503391743865789</v>
      </c>
      <c r="J14">
        <v>0.41782750580781253</v>
      </c>
      <c r="K14">
        <v>7.8780750326398433E-2</v>
      </c>
      <c r="M14" s="20" t="s">
        <v>163</v>
      </c>
      <c r="N14" s="20" t="s">
        <v>162</v>
      </c>
      <c r="O14" s="21">
        <f t="shared" si="5"/>
        <v>0.57499999999999996</v>
      </c>
      <c r="P14" s="15"/>
      <c r="Q14" s="21">
        <f t="shared" si="6"/>
        <v>0.38800000000000001</v>
      </c>
      <c r="R14" s="14">
        <f t="shared" si="7"/>
        <v>0.61199999999999999</v>
      </c>
      <c r="S14" s="21" t="str">
        <f t="shared" si="8"/>
        <v>&lt; 0.001</v>
      </c>
      <c r="T14" s="15"/>
      <c r="U14" s="14">
        <f t="shared" si="9"/>
        <v>0.503</v>
      </c>
      <c r="V14" s="21">
        <f t="shared" si="10"/>
        <v>0.41799999999999998</v>
      </c>
      <c r="W14" s="21">
        <f t="shared" si="11"/>
        <v>7.9000000000000001E-2</v>
      </c>
      <c r="X14" s="6"/>
      <c r="Y14" s="6"/>
      <c r="Z14" s="6"/>
    </row>
    <row r="15" spans="1:26" x14ac:dyDescent="0.3">
      <c r="A15">
        <v>3</v>
      </c>
      <c r="B15">
        <v>3</v>
      </c>
      <c r="C15" s="6">
        <v>0.72270000000000001</v>
      </c>
      <c r="E15">
        <v>0.38788376772040134</v>
      </c>
      <c r="F15" s="12">
        <v>0.61210615724032469</v>
      </c>
      <c r="G15">
        <v>1.0075039274062354E-5</v>
      </c>
      <c r="I15">
        <v>0.41156716139011096</v>
      </c>
      <c r="J15" s="12">
        <v>0.46121864648968702</v>
      </c>
      <c r="K15">
        <v>0.1272141921202021</v>
      </c>
      <c r="M15" s="20" t="s">
        <v>163</v>
      </c>
      <c r="N15" s="20" t="s">
        <v>163</v>
      </c>
      <c r="O15" s="21">
        <f t="shared" si="5"/>
        <v>0.72299999999999998</v>
      </c>
      <c r="P15" s="15"/>
      <c r="Q15" s="21">
        <f t="shared" si="6"/>
        <v>0.38800000000000001</v>
      </c>
      <c r="R15" s="14">
        <f t="shared" si="7"/>
        <v>0.61199999999999999</v>
      </c>
      <c r="S15" s="21" t="str">
        <f t="shared" si="8"/>
        <v>&lt; 0.001</v>
      </c>
      <c r="T15" s="15"/>
      <c r="U15" s="21">
        <f t="shared" si="9"/>
        <v>0.41199999999999998</v>
      </c>
      <c r="V15" s="14">
        <f t="shared" si="10"/>
        <v>0.46100000000000002</v>
      </c>
      <c r="W15" s="21">
        <f t="shared" si="11"/>
        <v>0.127</v>
      </c>
      <c r="X15" s="6"/>
      <c r="Y15" s="6"/>
      <c r="Z15" s="6"/>
    </row>
    <row r="16" spans="1:26" x14ac:dyDescent="0.3">
      <c r="A16">
        <v>3</v>
      </c>
      <c r="B16">
        <v>4</v>
      </c>
      <c r="C16" s="6">
        <v>0</v>
      </c>
      <c r="E16">
        <v>0.38788376772040134</v>
      </c>
      <c r="F16" s="12">
        <v>0.61210615724032469</v>
      </c>
      <c r="G16">
        <v>1.0075039274062354E-5</v>
      </c>
      <c r="I16">
        <v>0.16644977249555773</v>
      </c>
      <c r="J16" s="12">
        <v>0.58481385336323211</v>
      </c>
      <c r="K16">
        <v>0.24873637414121016</v>
      </c>
      <c r="M16" s="20" t="s">
        <v>163</v>
      </c>
      <c r="N16" s="20" t="s">
        <v>164</v>
      </c>
      <c r="O16" s="21" t="str">
        <f t="shared" si="5"/>
        <v>&lt; 0.001</v>
      </c>
      <c r="P16" s="15"/>
      <c r="Q16" s="21">
        <f t="shared" si="6"/>
        <v>0.38800000000000001</v>
      </c>
      <c r="R16" s="14">
        <f t="shared" si="7"/>
        <v>0.61199999999999999</v>
      </c>
      <c r="S16" s="21" t="str">
        <f t="shared" si="8"/>
        <v>&lt; 0.001</v>
      </c>
      <c r="T16" s="15"/>
      <c r="U16" s="21">
        <f t="shared" si="9"/>
        <v>0.16600000000000001</v>
      </c>
      <c r="V16" s="14">
        <f t="shared" si="10"/>
        <v>0.58499999999999996</v>
      </c>
      <c r="W16" s="21">
        <f t="shared" si="11"/>
        <v>0.249</v>
      </c>
      <c r="X16" s="6"/>
      <c r="Y16" s="6"/>
      <c r="Z16" s="6"/>
    </row>
    <row r="17" spans="1:26" x14ac:dyDescent="0.3">
      <c r="C17" s="13" t="s">
        <v>154</v>
      </c>
      <c r="D17" s="10"/>
      <c r="E17" s="10">
        <v>0.1136056</v>
      </c>
      <c r="F17" s="10">
        <v>0.48997420000000003</v>
      </c>
      <c r="G17" s="10">
        <v>0.3964202</v>
      </c>
      <c r="H17" s="10"/>
      <c r="I17" s="10">
        <v>0.1770205</v>
      </c>
      <c r="J17" s="10">
        <v>0.40072580000000002</v>
      </c>
      <c r="K17" s="10">
        <v>0.42225370000000001</v>
      </c>
      <c r="M17" s="20"/>
      <c r="N17" s="20"/>
      <c r="O17" s="13" t="s">
        <v>154</v>
      </c>
      <c r="P17" s="15"/>
      <c r="Q17" s="21">
        <f t="shared" si="6"/>
        <v>0.114</v>
      </c>
      <c r="R17" s="21">
        <f t="shared" si="7"/>
        <v>0.49</v>
      </c>
      <c r="S17" s="21">
        <f t="shared" si="8"/>
        <v>0.39600000000000002</v>
      </c>
      <c r="T17" s="15"/>
      <c r="U17" s="21">
        <f t="shared" si="9"/>
        <v>0.17699999999999999</v>
      </c>
      <c r="V17" s="21">
        <f t="shared" si="10"/>
        <v>0.40100000000000002</v>
      </c>
      <c r="W17" s="21">
        <f t="shared" si="11"/>
        <v>0.42199999999999999</v>
      </c>
      <c r="X17" s="6"/>
      <c r="Y17" s="6"/>
      <c r="Z17" s="6"/>
    </row>
    <row r="18" spans="1:26" x14ac:dyDescent="0.3">
      <c r="X18" s="6"/>
      <c r="Y18" s="6"/>
      <c r="Z18" s="6"/>
    </row>
    <row r="19" spans="1:26" x14ac:dyDescent="0.3">
      <c r="A19" s="10"/>
      <c r="B19" s="10"/>
      <c r="C19" s="10"/>
      <c r="D19" s="10"/>
      <c r="E19" s="10" t="s">
        <v>147</v>
      </c>
      <c r="F19" s="10"/>
      <c r="G19" s="10"/>
      <c r="H19" s="10"/>
      <c r="I19" s="10" t="s">
        <v>148</v>
      </c>
      <c r="J19" s="10"/>
      <c r="K19" s="10"/>
      <c r="M19" s="22"/>
      <c r="N19" s="23"/>
      <c r="O19" s="22"/>
      <c r="P19" s="22"/>
      <c r="Q19" s="35" t="s">
        <v>158</v>
      </c>
      <c r="R19" s="35"/>
      <c r="S19" s="35"/>
      <c r="T19" s="22"/>
      <c r="U19" s="35" t="s">
        <v>159</v>
      </c>
      <c r="V19" s="35"/>
      <c r="W19" s="35"/>
    </row>
    <row r="20" spans="1:26" x14ac:dyDescent="0.3">
      <c r="A20" s="10" t="s">
        <v>25</v>
      </c>
      <c r="B20" s="10" t="s">
        <v>156</v>
      </c>
      <c r="C20" s="10" t="s">
        <v>150</v>
      </c>
      <c r="D20" s="10"/>
      <c r="E20" s="10" t="s">
        <v>151</v>
      </c>
      <c r="F20" s="10" t="s">
        <v>152</v>
      </c>
      <c r="G20" s="10" t="s">
        <v>153</v>
      </c>
      <c r="H20" s="10"/>
      <c r="I20" s="10" t="s">
        <v>151</v>
      </c>
      <c r="J20" s="10" t="s">
        <v>152</v>
      </c>
      <c r="K20" s="10" t="s">
        <v>153</v>
      </c>
      <c r="M20" s="17" t="s">
        <v>160</v>
      </c>
      <c r="N20" s="18" t="s">
        <v>156</v>
      </c>
      <c r="O20" s="17" t="s">
        <v>150</v>
      </c>
      <c r="P20" s="15"/>
      <c r="Q20" s="19" t="s">
        <v>161</v>
      </c>
      <c r="R20" s="19" t="s">
        <v>162</v>
      </c>
      <c r="S20" s="19" t="s">
        <v>163</v>
      </c>
      <c r="T20" s="15"/>
      <c r="U20" s="19" t="s">
        <v>161</v>
      </c>
      <c r="V20" s="19" t="s">
        <v>162</v>
      </c>
      <c r="W20" s="19" t="s">
        <v>163</v>
      </c>
    </row>
    <row r="21" spans="1:26" x14ac:dyDescent="0.3">
      <c r="A21">
        <v>1</v>
      </c>
      <c r="B21">
        <v>1</v>
      </c>
      <c r="C21" s="6">
        <v>0.8054</v>
      </c>
      <c r="E21">
        <v>1.6880464955698216E-3</v>
      </c>
      <c r="F21" s="12">
        <v>0.99821825078425153</v>
      </c>
      <c r="G21">
        <v>9.3702720178689882E-5</v>
      </c>
      <c r="I21">
        <v>0.2009069066415293</v>
      </c>
      <c r="J21" s="12">
        <v>0.69107036532541577</v>
      </c>
      <c r="K21">
        <v>0.10802272803305496</v>
      </c>
      <c r="M21" s="20" t="s">
        <v>161</v>
      </c>
      <c r="N21" s="20" t="s">
        <v>161</v>
      </c>
      <c r="O21" s="21">
        <f>IF(C21&lt;0.001, "&lt; 0.001", ROUND(C21, 3))</f>
        <v>0.80500000000000005</v>
      </c>
      <c r="P21" s="15"/>
      <c r="Q21" s="21">
        <f>IF(E21&lt;0.001, "&lt; 0.001", ROUND(E21, 3))</f>
        <v>2E-3</v>
      </c>
      <c r="R21" s="14">
        <f t="shared" ref="R21:S21" si="12">IF(F21&lt;0.001, "&lt; 0.001", ROUND(F21, 3))</f>
        <v>0.998</v>
      </c>
      <c r="S21" s="21" t="str">
        <f t="shared" si="12"/>
        <v>&lt; 0.001</v>
      </c>
      <c r="T21" s="15"/>
      <c r="U21" s="21">
        <f t="shared" ref="U21:W21" si="13">IF(I21&lt;0.001, "&lt; 0.001", ROUND(I21, 3))</f>
        <v>0.20100000000000001</v>
      </c>
      <c r="V21" s="14">
        <f t="shared" si="13"/>
        <v>0.69099999999999995</v>
      </c>
      <c r="W21" s="21">
        <f t="shared" si="13"/>
        <v>0.108</v>
      </c>
    </row>
    <row r="22" spans="1:26" x14ac:dyDescent="0.3">
      <c r="A22">
        <v>1</v>
      </c>
      <c r="B22">
        <v>2</v>
      </c>
      <c r="C22" s="6">
        <v>0.79190000000000005</v>
      </c>
      <c r="E22">
        <v>0.20574200394987024</v>
      </c>
      <c r="F22" s="12">
        <v>0.79403137522321665</v>
      </c>
      <c r="G22">
        <v>2.2662082691310095E-4</v>
      </c>
      <c r="I22">
        <v>0.2009069066415293</v>
      </c>
      <c r="J22" s="12">
        <v>0.69107036532541577</v>
      </c>
      <c r="K22">
        <v>0.10802272803305496</v>
      </c>
      <c r="M22" s="20" t="s">
        <v>161</v>
      </c>
      <c r="N22" s="20" t="s">
        <v>162</v>
      </c>
      <c r="O22" s="21">
        <f t="shared" ref="O22:O40" si="14">IF(C22&lt;0.001, "&lt; 0.001", ROUND(C22, 3))</f>
        <v>0.79200000000000004</v>
      </c>
      <c r="P22" s="15"/>
      <c r="Q22" s="21">
        <f t="shared" ref="Q22:Q41" si="15">IF(E22&lt;0.001, "&lt; 0.001", ROUND(E22, 3))</f>
        <v>0.20599999999999999</v>
      </c>
      <c r="R22" s="14">
        <f t="shared" ref="R22:R41" si="16">IF(F22&lt;0.001, "&lt; 0.001", ROUND(F22, 3))</f>
        <v>0.79400000000000004</v>
      </c>
      <c r="S22" s="21" t="str">
        <f t="shared" ref="S22:S41" si="17">IF(G22&lt;0.001, "&lt; 0.001", ROUND(G22, 3))</f>
        <v>&lt; 0.001</v>
      </c>
      <c r="T22" s="15"/>
      <c r="U22" s="21">
        <f t="shared" ref="U22:U41" si="18">IF(I22&lt;0.001, "&lt; 0.001", ROUND(I22, 3))</f>
        <v>0.20100000000000001</v>
      </c>
      <c r="V22" s="14">
        <f t="shared" ref="V22:V41" si="19">IF(J22&lt;0.001, "&lt; 0.001", ROUND(J22, 3))</f>
        <v>0.69099999999999995</v>
      </c>
      <c r="W22" s="21">
        <f t="shared" ref="W22:W41" si="20">IF(K22&lt;0.001, "&lt; 0.001", ROUND(K22, 3))</f>
        <v>0.108</v>
      </c>
    </row>
    <row r="23" spans="1:26" x14ac:dyDescent="0.3">
      <c r="A23">
        <v>1</v>
      </c>
      <c r="B23">
        <v>3</v>
      </c>
      <c r="C23" s="6">
        <v>0.79220000000000002</v>
      </c>
      <c r="E23">
        <v>2.8440207739470712E-5</v>
      </c>
      <c r="F23" s="12">
        <v>0.99989335711293881</v>
      </c>
      <c r="G23">
        <v>7.8202679321723596E-5</v>
      </c>
      <c r="I23">
        <v>0.2009069066415293</v>
      </c>
      <c r="J23" s="12">
        <v>0.69107036532541577</v>
      </c>
      <c r="K23">
        <v>0.10802272803305496</v>
      </c>
      <c r="M23" s="20" t="s">
        <v>161</v>
      </c>
      <c r="N23" s="20" t="s">
        <v>163</v>
      </c>
      <c r="O23" s="21">
        <f t="shared" si="14"/>
        <v>0.79200000000000004</v>
      </c>
      <c r="P23" s="15"/>
      <c r="Q23" s="21" t="str">
        <f t="shared" si="15"/>
        <v>&lt; 0.001</v>
      </c>
      <c r="R23" s="14">
        <f t="shared" si="16"/>
        <v>1</v>
      </c>
      <c r="S23" s="21" t="str">
        <f t="shared" si="17"/>
        <v>&lt; 0.001</v>
      </c>
      <c r="T23" s="15"/>
      <c r="U23" s="21">
        <f t="shared" si="18"/>
        <v>0.20100000000000001</v>
      </c>
      <c r="V23" s="14">
        <f t="shared" si="19"/>
        <v>0.69099999999999995</v>
      </c>
      <c r="W23" s="21">
        <f t="shared" si="20"/>
        <v>0.108</v>
      </c>
    </row>
    <row r="24" spans="1:26" x14ac:dyDescent="0.3">
      <c r="A24">
        <v>1</v>
      </c>
      <c r="B24">
        <v>4</v>
      </c>
      <c r="C24" s="6">
        <v>0.7127</v>
      </c>
      <c r="E24">
        <v>1.4264219739673114E-5</v>
      </c>
      <c r="F24" s="12">
        <v>0.99914409416745431</v>
      </c>
      <c r="G24">
        <v>8.4164161280604621E-4</v>
      </c>
      <c r="I24">
        <v>0.2009069066415293</v>
      </c>
      <c r="J24" s="12">
        <v>0.69107036532541577</v>
      </c>
      <c r="K24">
        <v>0.10802272803305496</v>
      </c>
      <c r="M24" s="20" t="s">
        <v>161</v>
      </c>
      <c r="N24" s="20" t="s">
        <v>164</v>
      </c>
      <c r="O24" s="21">
        <f t="shared" si="14"/>
        <v>0.71299999999999997</v>
      </c>
      <c r="P24" s="15"/>
      <c r="Q24" s="21" t="str">
        <f t="shared" si="15"/>
        <v>&lt; 0.001</v>
      </c>
      <c r="R24" s="14">
        <f t="shared" si="16"/>
        <v>0.999</v>
      </c>
      <c r="S24" s="21" t="str">
        <f t="shared" si="17"/>
        <v>&lt; 0.001</v>
      </c>
      <c r="T24" s="15"/>
      <c r="U24" s="21">
        <f t="shared" si="18"/>
        <v>0.20100000000000001</v>
      </c>
      <c r="V24" s="14">
        <f t="shared" si="19"/>
        <v>0.69099999999999995</v>
      </c>
      <c r="W24" s="21">
        <f t="shared" si="20"/>
        <v>0.108</v>
      </c>
    </row>
    <row r="25" spans="1:26" x14ac:dyDescent="0.3">
      <c r="A25">
        <v>1</v>
      </c>
      <c r="B25">
        <v>5</v>
      </c>
      <c r="C25" s="6">
        <v>7.2300000000000003E-2</v>
      </c>
      <c r="E25">
        <v>3.6622626422416245E-6</v>
      </c>
      <c r="F25" s="12">
        <v>0.99997060713170838</v>
      </c>
      <c r="G25">
        <v>2.5730605649397132E-5</v>
      </c>
      <c r="I25">
        <v>0.2009069066415293</v>
      </c>
      <c r="J25" s="12">
        <v>0.69107036532541577</v>
      </c>
      <c r="K25">
        <v>0.10802272803305496</v>
      </c>
      <c r="M25" s="20" t="s">
        <v>161</v>
      </c>
      <c r="N25" s="20" t="s">
        <v>165</v>
      </c>
      <c r="O25" s="21">
        <f t="shared" si="14"/>
        <v>7.1999999999999995E-2</v>
      </c>
      <c r="P25" s="15"/>
      <c r="Q25" s="21" t="str">
        <f t="shared" si="15"/>
        <v>&lt; 0.001</v>
      </c>
      <c r="R25" s="14">
        <f t="shared" si="16"/>
        <v>1</v>
      </c>
      <c r="S25" s="21" t="str">
        <f t="shared" si="17"/>
        <v>&lt; 0.001</v>
      </c>
      <c r="T25" s="15"/>
      <c r="U25" s="21">
        <f t="shared" si="18"/>
        <v>0.20100000000000001</v>
      </c>
      <c r="V25" s="14">
        <f t="shared" si="19"/>
        <v>0.69099999999999995</v>
      </c>
      <c r="W25" s="21">
        <f t="shared" si="20"/>
        <v>0.108</v>
      </c>
    </row>
    <row r="26" spans="1:26" x14ac:dyDescent="0.3">
      <c r="A26">
        <v>1</v>
      </c>
      <c r="B26">
        <v>6</v>
      </c>
      <c r="C26" s="6">
        <v>1.9300000000000001E-2</v>
      </c>
      <c r="E26">
        <v>6.2901708280484891E-8</v>
      </c>
      <c r="F26">
        <v>3.9237501093376673E-4</v>
      </c>
      <c r="G26" s="12">
        <v>0.9996075620873579</v>
      </c>
      <c r="I26">
        <v>0.2009069066415293</v>
      </c>
      <c r="J26" s="12">
        <v>0.69107036532541577</v>
      </c>
      <c r="K26">
        <v>0.10802272803305496</v>
      </c>
      <c r="M26" s="20" t="s">
        <v>161</v>
      </c>
      <c r="N26" s="20" t="s">
        <v>166</v>
      </c>
      <c r="O26" s="21">
        <f t="shared" si="14"/>
        <v>1.9E-2</v>
      </c>
      <c r="P26" s="15"/>
      <c r="Q26" s="21" t="str">
        <f t="shared" si="15"/>
        <v>&lt; 0.001</v>
      </c>
      <c r="R26" s="21" t="str">
        <f t="shared" si="16"/>
        <v>&lt; 0.001</v>
      </c>
      <c r="S26" s="14">
        <f t="shared" si="17"/>
        <v>1</v>
      </c>
      <c r="T26" s="15"/>
      <c r="U26" s="21">
        <f t="shared" si="18"/>
        <v>0.20100000000000001</v>
      </c>
      <c r="V26" s="14">
        <f t="shared" si="19"/>
        <v>0.69099999999999995</v>
      </c>
      <c r="W26" s="21">
        <f t="shared" si="20"/>
        <v>0.108</v>
      </c>
    </row>
    <row r="27" spans="1:26" x14ac:dyDescent="0.3">
      <c r="M27" s="16"/>
      <c r="N27" s="16"/>
      <c r="O27" s="15"/>
      <c r="P27" s="15"/>
      <c r="Q27" s="15"/>
      <c r="R27" s="15"/>
      <c r="S27" s="15"/>
      <c r="T27" s="15"/>
      <c r="U27" s="15"/>
      <c r="V27" s="15"/>
      <c r="W27" s="15"/>
    </row>
    <row r="28" spans="1:26" x14ac:dyDescent="0.3">
      <c r="A28">
        <v>2</v>
      </c>
      <c r="B28">
        <v>1</v>
      </c>
      <c r="C28" s="6">
        <v>3.04E-2</v>
      </c>
      <c r="E28">
        <v>2.3941527984898347E-3</v>
      </c>
      <c r="F28" s="12">
        <v>0.98962831248710259</v>
      </c>
      <c r="G28">
        <v>7.9775347144076039E-3</v>
      </c>
      <c r="I28">
        <v>2.3749000492430165E-2</v>
      </c>
      <c r="J28">
        <v>9.1381261868798969E-2</v>
      </c>
      <c r="K28" s="12">
        <v>0.88486973763877086</v>
      </c>
      <c r="M28" s="20" t="s">
        <v>162</v>
      </c>
      <c r="N28" s="20" t="s">
        <v>161</v>
      </c>
      <c r="O28" s="21">
        <f t="shared" si="14"/>
        <v>0.03</v>
      </c>
      <c r="P28" s="15"/>
      <c r="Q28" s="21">
        <f t="shared" si="15"/>
        <v>2E-3</v>
      </c>
      <c r="R28" s="14">
        <f t="shared" si="16"/>
        <v>0.99</v>
      </c>
      <c r="S28" s="21">
        <f t="shared" si="17"/>
        <v>8.0000000000000002E-3</v>
      </c>
      <c r="T28" s="15"/>
      <c r="U28" s="21">
        <f t="shared" si="18"/>
        <v>2.4E-2</v>
      </c>
      <c r="V28" s="21">
        <f t="shared" si="19"/>
        <v>9.0999999999999998E-2</v>
      </c>
      <c r="W28" s="14">
        <f t="shared" si="20"/>
        <v>0.88500000000000001</v>
      </c>
    </row>
    <row r="29" spans="1:26" x14ac:dyDescent="0.3">
      <c r="A29">
        <v>2</v>
      </c>
      <c r="B29">
        <v>2</v>
      </c>
      <c r="C29" s="6">
        <v>4.5499999999999999E-2</v>
      </c>
      <c r="E29">
        <v>0.2656875100980281</v>
      </c>
      <c r="F29" s="12">
        <v>0.71674551270225551</v>
      </c>
      <c r="G29">
        <v>1.7566977199716349E-2</v>
      </c>
      <c r="I29">
        <v>2.3749000492430165E-2</v>
      </c>
      <c r="J29">
        <v>9.1381261868798969E-2</v>
      </c>
      <c r="K29" s="12">
        <v>0.88486973763877086</v>
      </c>
      <c r="M29" s="20" t="s">
        <v>162</v>
      </c>
      <c r="N29" s="20" t="s">
        <v>162</v>
      </c>
      <c r="O29" s="21">
        <f t="shared" si="14"/>
        <v>4.5999999999999999E-2</v>
      </c>
      <c r="P29" s="15"/>
      <c r="Q29" s="21">
        <f t="shared" si="15"/>
        <v>0.26600000000000001</v>
      </c>
      <c r="R29" s="14">
        <f t="shared" si="16"/>
        <v>0.71699999999999997</v>
      </c>
      <c r="S29" s="21">
        <f t="shared" si="17"/>
        <v>1.7999999999999999E-2</v>
      </c>
      <c r="T29" s="15"/>
      <c r="U29" s="21">
        <f t="shared" si="18"/>
        <v>2.4E-2</v>
      </c>
      <c r="V29" s="21">
        <f t="shared" si="19"/>
        <v>9.0999999999999998E-2</v>
      </c>
      <c r="W29" s="14">
        <f t="shared" si="20"/>
        <v>0.88500000000000001</v>
      </c>
    </row>
    <row r="30" spans="1:26" x14ac:dyDescent="0.3">
      <c r="A30">
        <v>2</v>
      </c>
      <c r="B30">
        <v>3</v>
      </c>
      <c r="C30" s="6">
        <v>2.58E-2</v>
      </c>
      <c r="E30">
        <v>4.0418038132171396E-5</v>
      </c>
      <c r="F30" s="12">
        <v>0.99328824092475043</v>
      </c>
      <c r="G30">
        <v>6.6713410371173325E-3</v>
      </c>
      <c r="I30">
        <v>2.3749000492430165E-2</v>
      </c>
      <c r="J30">
        <v>9.1381261868798969E-2</v>
      </c>
      <c r="K30" s="12">
        <v>0.88486973763877086</v>
      </c>
      <c r="M30" s="20" t="s">
        <v>162</v>
      </c>
      <c r="N30" s="20" t="s">
        <v>163</v>
      </c>
      <c r="O30" s="21">
        <f t="shared" si="14"/>
        <v>2.5999999999999999E-2</v>
      </c>
      <c r="P30" s="15"/>
      <c r="Q30" s="21" t="str">
        <f t="shared" si="15"/>
        <v>&lt; 0.001</v>
      </c>
      <c r="R30" s="14">
        <f t="shared" si="16"/>
        <v>0.99299999999999999</v>
      </c>
      <c r="S30" s="21">
        <f t="shared" si="17"/>
        <v>7.0000000000000001E-3</v>
      </c>
      <c r="T30" s="15"/>
      <c r="U30" s="21">
        <f t="shared" si="18"/>
        <v>2.4E-2</v>
      </c>
      <c r="V30" s="21">
        <f t="shared" si="19"/>
        <v>9.0999999999999998E-2</v>
      </c>
      <c r="W30" s="14">
        <f t="shared" si="20"/>
        <v>0.88500000000000001</v>
      </c>
    </row>
    <row r="31" spans="1:26" x14ac:dyDescent="0.3">
      <c r="A31">
        <v>2</v>
      </c>
      <c r="B31">
        <v>4</v>
      </c>
      <c r="C31" s="6">
        <v>6.08E-2</v>
      </c>
      <c r="E31">
        <v>1.9045861158460322E-5</v>
      </c>
      <c r="F31" s="12">
        <v>0.93252367222765542</v>
      </c>
      <c r="G31">
        <v>6.7457281911186093E-2</v>
      </c>
      <c r="I31">
        <v>2.3749000492430165E-2</v>
      </c>
      <c r="J31">
        <v>9.1381261868798969E-2</v>
      </c>
      <c r="K31" s="12">
        <v>0.88486973763877086</v>
      </c>
      <c r="M31" s="20" t="s">
        <v>162</v>
      </c>
      <c r="N31" s="20" t="s">
        <v>164</v>
      </c>
      <c r="O31" s="21">
        <f t="shared" si="14"/>
        <v>6.0999999999999999E-2</v>
      </c>
      <c r="P31" s="15"/>
      <c r="Q31" s="21" t="str">
        <f t="shared" si="15"/>
        <v>&lt; 0.001</v>
      </c>
      <c r="R31" s="14">
        <f t="shared" si="16"/>
        <v>0.93300000000000005</v>
      </c>
      <c r="S31" s="21">
        <f t="shared" si="17"/>
        <v>6.7000000000000004E-2</v>
      </c>
      <c r="T31" s="15"/>
      <c r="U31" s="21">
        <f t="shared" si="18"/>
        <v>2.4E-2</v>
      </c>
      <c r="V31" s="21">
        <f t="shared" si="19"/>
        <v>9.0999999999999998E-2</v>
      </c>
      <c r="W31" s="14">
        <f t="shared" si="20"/>
        <v>0.88500000000000001</v>
      </c>
    </row>
    <row r="32" spans="1:26" x14ac:dyDescent="0.3">
      <c r="A32">
        <v>2</v>
      </c>
      <c r="B32">
        <v>5</v>
      </c>
      <c r="C32" s="6">
        <v>0.2034</v>
      </c>
      <c r="E32">
        <v>5.2278393743137512E-6</v>
      </c>
      <c r="F32" s="12">
        <v>0.99778995895305544</v>
      </c>
      <c r="G32">
        <v>2.2048132075701801E-3</v>
      </c>
      <c r="I32">
        <v>2.3749000492430165E-2</v>
      </c>
      <c r="J32">
        <v>9.1381261868798969E-2</v>
      </c>
      <c r="K32" s="12">
        <v>0.88486973763877086</v>
      </c>
      <c r="M32" s="20" t="s">
        <v>162</v>
      </c>
      <c r="N32" s="20" t="s">
        <v>165</v>
      </c>
      <c r="O32" s="21">
        <f t="shared" si="14"/>
        <v>0.20300000000000001</v>
      </c>
      <c r="P32" s="15"/>
      <c r="Q32" s="21" t="str">
        <f t="shared" si="15"/>
        <v>&lt; 0.001</v>
      </c>
      <c r="R32" s="14">
        <f t="shared" si="16"/>
        <v>0.998</v>
      </c>
      <c r="S32" s="21">
        <f t="shared" si="17"/>
        <v>2E-3</v>
      </c>
      <c r="T32" s="15"/>
      <c r="U32" s="21">
        <f t="shared" si="18"/>
        <v>2.4E-2</v>
      </c>
      <c r="V32" s="21">
        <f t="shared" si="19"/>
        <v>9.0999999999999998E-2</v>
      </c>
      <c r="W32" s="14">
        <f t="shared" si="20"/>
        <v>0.88500000000000001</v>
      </c>
    </row>
    <row r="33" spans="1:23" x14ac:dyDescent="0.3">
      <c r="A33">
        <v>2</v>
      </c>
      <c r="B33">
        <v>6</v>
      </c>
      <c r="C33" s="6">
        <v>0.97760000000000002</v>
      </c>
      <c r="E33">
        <v>1.0482910481120126E-9</v>
      </c>
      <c r="F33">
        <v>4.5708810946372E-6</v>
      </c>
      <c r="G33" s="12">
        <v>0.99999542807061437</v>
      </c>
      <c r="I33">
        <v>2.3749000492430165E-2</v>
      </c>
      <c r="J33">
        <v>9.1381261868798969E-2</v>
      </c>
      <c r="K33" s="12">
        <v>0.88486973763877086</v>
      </c>
      <c r="M33" s="20" t="s">
        <v>162</v>
      </c>
      <c r="N33" s="20" t="s">
        <v>166</v>
      </c>
      <c r="O33" s="21">
        <f t="shared" si="14"/>
        <v>0.97799999999999998</v>
      </c>
      <c r="P33" s="15"/>
      <c r="Q33" s="21" t="str">
        <f t="shared" si="15"/>
        <v>&lt; 0.001</v>
      </c>
      <c r="R33" s="21" t="str">
        <f t="shared" si="16"/>
        <v>&lt; 0.001</v>
      </c>
      <c r="S33" s="14">
        <f t="shared" si="17"/>
        <v>1</v>
      </c>
      <c r="T33" s="15"/>
      <c r="U33" s="21">
        <f t="shared" si="18"/>
        <v>2.4E-2</v>
      </c>
      <c r="V33" s="21">
        <f t="shared" si="19"/>
        <v>9.0999999999999998E-2</v>
      </c>
      <c r="W33" s="14">
        <f t="shared" si="20"/>
        <v>0.88500000000000001</v>
      </c>
    </row>
    <row r="34" spans="1:23" x14ac:dyDescent="0.3">
      <c r="M34" s="16"/>
      <c r="N34" s="16"/>
      <c r="O34" s="15"/>
      <c r="P34" s="15"/>
      <c r="Q34" s="15"/>
      <c r="R34" s="15"/>
      <c r="S34" s="15"/>
      <c r="T34" s="15"/>
      <c r="U34" s="15"/>
      <c r="V34" s="15"/>
      <c r="W34" s="15"/>
    </row>
    <row r="35" spans="1:23" x14ac:dyDescent="0.3">
      <c r="A35">
        <v>3</v>
      </c>
      <c r="B35">
        <v>1</v>
      </c>
      <c r="C35" s="6">
        <v>0.1643</v>
      </c>
      <c r="E35" s="12">
        <v>0.97878342399628127</v>
      </c>
      <c r="F35">
        <v>2.1212919286992871E-2</v>
      </c>
      <c r="G35">
        <v>3.6567167259055156E-6</v>
      </c>
      <c r="I35" s="12">
        <v>0.65105990506058942</v>
      </c>
      <c r="J35">
        <v>0.28239354791662002</v>
      </c>
      <c r="K35">
        <v>6.6546547022790628E-2</v>
      </c>
      <c r="M35" s="20" t="s">
        <v>163</v>
      </c>
      <c r="N35" s="20" t="s">
        <v>161</v>
      </c>
      <c r="O35" s="21">
        <f t="shared" si="14"/>
        <v>0.16400000000000001</v>
      </c>
      <c r="P35" s="15"/>
      <c r="Q35" s="14">
        <f t="shared" si="15"/>
        <v>0.97899999999999998</v>
      </c>
      <c r="R35" s="21">
        <f t="shared" si="16"/>
        <v>2.1000000000000001E-2</v>
      </c>
      <c r="S35" s="21" t="str">
        <f t="shared" si="17"/>
        <v>&lt; 0.001</v>
      </c>
      <c r="T35" s="15"/>
      <c r="U35" s="14">
        <f t="shared" si="18"/>
        <v>0.65100000000000002</v>
      </c>
      <c r="V35" s="21">
        <f t="shared" si="19"/>
        <v>0.28199999999999997</v>
      </c>
      <c r="W35" s="21">
        <f t="shared" si="20"/>
        <v>6.7000000000000004E-2</v>
      </c>
    </row>
    <row r="36" spans="1:23" x14ac:dyDescent="0.3">
      <c r="A36">
        <v>3</v>
      </c>
      <c r="B36">
        <v>2</v>
      </c>
      <c r="C36" s="6">
        <v>0.16259999999999999</v>
      </c>
      <c r="E36" s="12">
        <v>0.99985850094674267</v>
      </c>
      <c r="F36">
        <v>1.4142493037222711E-4</v>
      </c>
      <c r="G36">
        <v>7.4122885285672649E-8</v>
      </c>
      <c r="I36" s="12">
        <v>0.65105990506058942</v>
      </c>
      <c r="J36">
        <v>0.28239354791662002</v>
      </c>
      <c r="K36">
        <v>6.6546547022790628E-2</v>
      </c>
      <c r="M36" s="20" t="s">
        <v>163</v>
      </c>
      <c r="N36" s="20" t="s">
        <v>162</v>
      </c>
      <c r="O36" s="21">
        <f t="shared" si="14"/>
        <v>0.16300000000000001</v>
      </c>
      <c r="P36" s="15"/>
      <c r="Q36" s="14">
        <f t="shared" si="15"/>
        <v>1</v>
      </c>
      <c r="R36" s="21" t="str">
        <f t="shared" si="16"/>
        <v>&lt; 0.001</v>
      </c>
      <c r="S36" s="21" t="str">
        <f t="shared" si="17"/>
        <v>&lt; 0.001</v>
      </c>
      <c r="T36" s="15"/>
      <c r="U36" s="14">
        <f t="shared" si="18"/>
        <v>0.65100000000000002</v>
      </c>
      <c r="V36" s="21">
        <f t="shared" si="19"/>
        <v>0.28199999999999997</v>
      </c>
      <c r="W36" s="21">
        <f t="shared" si="20"/>
        <v>6.7000000000000004E-2</v>
      </c>
    </row>
    <row r="37" spans="1:23" x14ac:dyDescent="0.3">
      <c r="A37">
        <v>3</v>
      </c>
      <c r="B37">
        <v>3</v>
      </c>
      <c r="C37" s="6">
        <v>0.182</v>
      </c>
      <c r="E37">
        <v>0.43692688530230334</v>
      </c>
      <c r="F37" s="12">
        <v>0.56299225454524737</v>
      </c>
      <c r="G37">
        <v>8.0860152449228664E-5</v>
      </c>
      <c r="I37" s="12">
        <v>0.65105990506058942</v>
      </c>
      <c r="J37">
        <v>0.28239354791662002</v>
      </c>
      <c r="K37">
        <v>6.6546547022790628E-2</v>
      </c>
      <c r="M37" s="20" t="s">
        <v>163</v>
      </c>
      <c r="N37" s="20" t="s">
        <v>163</v>
      </c>
      <c r="O37" s="21">
        <f t="shared" si="14"/>
        <v>0.182</v>
      </c>
      <c r="P37" s="15"/>
      <c r="Q37" s="21">
        <f t="shared" si="15"/>
        <v>0.437</v>
      </c>
      <c r="R37" s="14">
        <f t="shared" si="16"/>
        <v>0.56299999999999994</v>
      </c>
      <c r="S37" s="21" t="str">
        <f t="shared" si="17"/>
        <v>&lt; 0.001</v>
      </c>
      <c r="T37" s="15"/>
      <c r="U37" s="14">
        <f t="shared" si="18"/>
        <v>0.65100000000000002</v>
      </c>
      <c r="V37" s="21">
        <f t="shared" si="19"/>
        <v>0.28199999999999997</v>
      </c>
      <c r="W37" s="21">
        <f t="shared" si="20"/>
        <v>6.7000000000000004E-2</v>
      </c>
    </row>
    <row r="38" spans="1:23" x14ac:dyDescent="0.3">
      <c r="A38">
        <v>3</v>
      </c>
      <c r="B38">
        <v>4</v>
      </c>
      <c r="C38" s="6">
        <v>0.22639999999999999</v>
      </c>
      <c r="E38">
        <v>0.28002336612195122</v>
      </c>
      <c r="F38" s="12">
        <v>0.71886461958398129</v>
      </c>
      <c r="G38">
        <v>1.1120142940674719E-3</v>
      </c>
      <c r="I38" s="12">
        <v>0.65105990506058942</v>
      </c>
      <c r="J38">
        <v>0.28239354791662002</v>
      </c>
      <c r="K38">
        <v>6.6546547022790628E-2</v>
      </c>
      <c r="M38" s="20" t="s">
        <v>163</v>
      </c>
      <c r="N38" s="20" t="s">
        <v>164</v>
      </c>
      <c r="O38" s="21">
        <f t="shared" si="14"/>
        <v>0.22600000000000001</v>
      </c>
      <c r="P38" s="15"/>
      <c r="Q38" s="21">
        <f t="shared" si="15"/>
        <v>0.28000000000000003</v>
      </c>
      <c r="R38" s="14">
        <f t="shared" si="16"/>
        <v>0.71899999999999997</v>
      </c>
      <c r="S38" s="21">
        <f t="shared" si="17"/>
        <v>1E-3</v>
      </c>
      <c r="T38" s="15"/>
      <c r="U38" s="14">
        <f t="shared" si="18"/>
        <v>0.65100000000000002</v>
      </c>
      <c r="V38" s="21">
        <f t="shared" si="19"/>
        <v>0.28199999999999997</v>
      </c>
      <c r="W38" s="21">
        <f t="shared" si="20"/>
        <v>6.7000000000000004E-2</v>
      </c>
    </row>
    <row r="39" spans="1:23" x14ac:dyDescent="0.3">
      <c r="A39">
        <v>3</v>
      </c>
      <c r="B39">
        <v>5</v>
      </c>
      <c r="C39" s="6">
        <v>0.72430000000000005</v>
      </c>
      <c r="E39">
        <v>9.0846122229112952E-2</v>
      </c>
      <c r="F39" s="12">
        <v>0.90911091979255909</v>
      </c>
      <c r="G39">
        <v>4.2957978328014028E-5</v>
      </c>
      <c r="I39" s="12">
        <v>0.65105990506058942</v>
      </c>
      <c r="J39">
        <v>0.28239354791662002</v>
      </c>
      <c r="K39">
        <v>6.6546547022790628E-2</v>
      </c>
      <c r="M39" s="20" t="s">
        <v>163</v>
      </c>
      <c r="N39" s="20" t="s">
        <v>165</v>
      </c>
      <c r="O39" s="21">
        <f t="shared" si="14"/>
        <v>0.72399999999999998</v>
      </c>
      <c r="P39" s="15"/>
      <c r="Q39" s="21">
        <f t="shared" si="15"/>
        <v>9.0999999999999998E-2</v>
      </c>
      <c r="R39" s="14">
        <f t="shared" si="16"/>
        <v>0.90900000000000003</v>
      </c>
      <c r="S39" s="21" t="str">
        <f t="shared" si="17"/>
        <v>&lt; 0.001</v>
      </c>
      <c r="T39" s="15"/>
      <c r="U39" s="14">
        <f t="shared" si="18"/>
        <v>0.65100000000000002</v>
      </c>
      <c r="V39" s="21">
        <f t="shared" si="19"/>
        <v>0.28199999999999997</v>
      </c>
      <c r="W39" s="21">
        <f t="shared" si="20"/>
        <v>6.7000000000000004E-2</v>
      </c>
    </row>
    <row r="40" spans="1:23" x14ac:dyDescent="0.3">
      <c r="A40">
        <v>3</v>
      </c>
      <c r="B40">
        <v>6</v>
      </c>
      <c r="C40" s="6">
        <v>3.0999999999999999E-3</v>
      </c>
      <c r="E40">
        <v>9.3389358787804083E-4</v>
      </c>
      <c r="F40">
        <v>2.1350548007333212E-4</v>
      </c>
      <c r="G40" s="12">
        <v>0.99885260093204864</v>
      </c>
      <c r="I40" s="12">
        <v>0.65105990506058942</v>
      </c>
      <c r="J40">
        <v>0.28239354791662002</v>
      </c>
      <c r="K40">
        <v>6.6546547022790628E-2</v>
      </c>
      <c r="M40" s="20" t="s">
        <v>163</v>
      </c>
      <c r="N40" s="20" t="s">
        <v>166</v>
      </c>
      <c r="O40" s="21">
        <f t="shared" si="14"/>
        <v>3.0000000000000001E-3</v>
      </c>
      <c r="P40" s="15"/>
      <c r="Q40" s="21" t="str">
        <f t="shared" si="15"/>
        <v>&lt; 0.001</v>
      </c>
      <c r="R40" s="21" t="str">
        <f t="shared" si="16"/>
        <v>&lt; 0.001</v>
      </c>
      <c r="S40" s="14">
        <f t="shared" si="17"/>
        <v>0.999</v>
      </c>
      <c r="T40" s="15"/>
      <c r="U40" s="14">
        <f t="shared" si="18"/>
        <v>0.65100000000000002</v>
      </c>
      <c r="V40" s="21">
        <f t="shared" si="19"/>
        <v>0.28199999999999997</v>
      </c>
      <c r="W40" s="21">
        <f t="shared" si="20"/>
        <v>6.7000000000000004E-2</v>
      </c>
    </row>
    <row r="41" spans="1:23" x14ac:dyDescent="0.3">
      <c r="C41" s="13" t="s">
        <v>154</v>
      </c>
      <c r="D41" s="10"/>
      <c r="E41" s="10">
        <v>0.1136056</v>
      </c>
      <c r="F41" s="10">
        <v>0.48997420000000003</v>
      </c>
      <c r="G41" s="10">
        <v>0.3964202</v>
      </c>
      <c r="H41" s="10"/>
      <c r="I41" s="10">
        <v>0.1770205</v>
      </c>
      <c r="J41" s="10">
        <v>0.40072580000000002</v>
      </c>
      <c r="K41" s="10">
        <v>0.42225370000000001</v>
      </c>
      <c r="M41" s="16"/>
      <c r="N41" s="15"/>
      <c r="O41" s="17" t="s">
        <v>154</v>
      </c>
      <c r="P41" s="15"/>
      <c r="Q41" s="21">
        <f t="shared" si="15"/>
        <v>0.114</v>
      </c>
      <c r="R41" s="21">
        <f t="shared" si="16"/>
        <v>0.49</v>
      </c>
      <c r="S41" s="21">
        <f t="shared" si="17"/>
        <v>0.39600000000000002</v>
      </c>
      <c r="T41" s="15"/>
      <c r="U41" s="21">
        <f t="shared" si="18"/>
        <v>0.17699999999999999</v>
      </c>
      <c r="V41" s="21">
        <f t="shared" si="19"/>
        <v>0.40100000000000002</v>
      </c>
      <c r="W41" s="21">
        <f t="shared" si="20"/>
        <v>0.42199999999999999</v>
      </c>
    </row>
    <row r="43" spans="1:23" x14ac:dyDescent="0.3">
      <c r="A43" s="10"/>
      <c r="B43" s="10"/>
      <c r="C43" s="10"/>
      <c r="D43" s="10"/>
      <c r="E43" s="10" t="s">
        <v>147</v>
      </c>
      <c r="F43" s="10"/>
      <c r="G43" s="10"/>
      <c r="H43" s="10"/>
      <c r="I43" s="10" t="s">
        <v>148</v>
      </c>
      <c r="J43" s="10"/>
      <c r="K43" s="10"/>
      <c r="M43" s="22"/>
      <c r="N43" s="23"/>
      <c r="O43" s="22"/>
      <c r="P43" s="22"/>
      <c r="Q43" s="35" t="s">
        <v>158</v>
      </c>
      <c r="R43" s="35"/>
      <c r="S43" s="35"/>
      <c r="T43" s="22"/>
      <c r="U43" s="35" t="s">
        <v>159</v>
      </c>
      <c r="V43" s="35"/>
      <c r="W43" s="35"/>
    </row>
    <row r="44" spans="1:23" x14ac:dyDescent="0.3">
      <c r="A44" s="10" t="s">
        <v>25</v>
      </c>
      <c r="B44" s="10" t="s">
        <v>155</v>
      </c>
      <c r="C44" s="10" t="s">
        <v>150</v>
      </c>
      <c r="D44" s="10"/>
      <c r="E44" s="10" t="s">
        <v>151</v>
      </c>
      <c r="F44" s="10" t="s">
        <v>152</v>
      </c>
      <c r="G44" s="10" t="s">
        <v>153</v>
      </c>
      <c r="H44" s="10"/>
      <c r="I44" s="10" t="s">
        <v>151</v>
      </c>
      <c r="J44" s="10" t="s">
        <v>152</v>
      </c>
      <c r="K44" s="10" t="s">
        <v>153</v>
      </c>
      <c r="M44" s="17" t="s">
        <v>160</v>
      </c>
      <c r="N44" s="18" t="s">
        <v>155</v>
      </c>
      <c r="O44" s="17" t="s">
        <v>150</v>
      </c>
      <c r="P44" s="15"/>
      <c r="Q44" s="19" t="s">
        <v>161</v>
      </c>
      <c r="R44" s="19" t="s">
        <v>162</v>
      </c>
      <c r="S44" s="19" t="s">
        <v>163</v>
      </c>
      <c r="T44" s="15"/>
      <c r="U44" s="19" t="s">
        <v>161</v>
      </c>
      <c r="V44" s="19" t="s">
        <v>162</v>
      </c>
      <c r="W44" s="19" t="s">
        <v>163</v>
      </c>
    </row>
    <row r="45" spans="1:23" x14ac:dyDescent="0.3">
      <c r="A45">
        <v>1</v>
      </c>
      <c r="B45">
        <v>1</v>
      </c>
      <c r="C45" s="6">
        <v>0.2366</v>
      </c>
      <c r="E45">
        <v>6.4880251424945037E-2</v>
      </c>
      <c r="F45" s="12">
        <v>0.9324758798119186</v>
      </c>
      <c r="G45">
        <v>2.6438687631363616E-3</v>
      </c>
      <c r="I45">
        <v>6.0209315472785777E-3</v>
      </c>
      <c r="J45">
        <v>7.6305268783265948E-2</v>
      </c>
      <c r="K45" s="12">
        <v>0.9176737996694555</v>
      </c>
      <c r="M45" s="20" t="s">
        <v>161</v>
      </c>
      <c r="N45" s="20" t="s">
        <v>161</v>
      </c>
      <c r="O45" s="21">
        <f>IF(C45&lt;0.001, "&lt; 0.001", ROUND(C45, 3))</f>
        <v>0.23699999999999999</v>
      </c>
      <c r="P45" s="15"/>
      <c r="Q45" s="21">
        <f>IF(E45&lt;0.001, "&lt; 0.001", ROUND(E45, 3))</f>
        <v>6.5000000000000002E-2</v>
      </c>
      <c r="R45" s="14">
        <f t="shared" ref="R45:R50" si="21">IF(F45&lt;0.001, "&lt; 0.001", ROUND(F45, 3))</f>
        <v>0.93200000000000005</v>
      </c>
      <c r="S45" s="21">
        <f t="shared" ref="S45:S50" si="22">IF(G45&lt;0.001, "&lt; 0.001", ROUND(G45, 3))</f>
        <v>3.0000000000000001E-3</v>
      </c>
      <c r="T45" s="15"/>
      <c r="U45" s="21">
        <f t="shared" ref="U45:U50" si="23">IF(I45&lt;0.001, "&lt; 0.001", ROUND(I45, 3))</f>
        <v>6.0000000000000001E-3</v>
      </c>
      <c r="V45" s="21">
        <f t="shared" ref="V45:V50" si="24">IF(J45&lt;0.001, "&lt; 0.001", ROUND(J45, 3))</f>
        <v>7.5999999999999998E-2</v>
      </c>
      <c r="W45" s="14">
        <f t="shared" ref="W45:W50" si="25">IF(K45&lt;0.001, "&lt; 0.001", ROUND(K45, 3))</f>
        <v>0.91800000000000004</v>
      </c>
    </row>
    <row r="46" spans="1:23" x14ac:dyDescent="0.3">
      <c r="A46">
        <v>1</v>
      </c>
      <c r="B46">
        <v>2</v>
      </c>
      <c r="C46" s="6">
        <v>0.1198</v>
      </c>
      <c r="E46">
        <v>6.5947662046790437E-2</v>
      </c>
      <c r="F46" s="12">
        <v>0.92830600773496053</v>
      </c>
      <c r="G46">
        <v>5.7463302182490499E-3</v>
      </c>
      <c r="I46">
        <v>6.0209315472785777E-3</v>
      </c>
      <c r="J46">
        <v>7.6305268783265948E-2</v>
      </c>
      <c r="K46" s="12">
        <v>0.9176737996694555</v>
      </c>
      <c r="M46" s="20" t="s">
        <v>161</v>
      </c>
      <c r="N46" s="20" t="s">
        <v>162</v>
      </c>
      <c r="O46" s="21">
        <f t="shared" ref="O46:O50" si="26">IF(C46&lt;0.001, "&lt; 0.001", ROUND(C46, 3))</f>
        <v>0.12</v>
      </c>
      <c r="P46" s="15"/>
      <c r="Q46" s="21">
        <f t="shared" ref="Q46:Q50" si="27">IF(E46&lt;0.001, "&lt; 0.001", ROUND(E46, 3))</f>
        <v>6.6000000000000003E-2</v>
      </c>
      <c r="R46" s="14">
        <f t="shared" si="21"/>
        <v>0.92800000000000005</v>
      </c>
      <c r="S46" s="21">
        <f t="shared" si="22"/>
        <v>6.0000000000000001E-3</v>
      </c>
      <c r="T46" s="15"/>
      <c r="U46" s="21">
        <f t="shared" si="23"/>
        <v>6.0000000000000001E-3</v>
      </c>
      <c r="V46" s="21">
        <f t="shared" si="24"/>
        <v>7.5999999999999998E-2</v>
      </c>
      <c r="W46" s="14">
        <f t="shared" si="25"/>
        <v>0.91800000000000004</v>
      </c>
    </row>
    <row r="47" spans="1:23" x14ac:dyDescent="0.3">
      <c r="A47">
        <v>1</v>
      </c>
      <c r="B47">
        <v>3</v>
      </c>
      <c r="C47" s="6">
        <v>6.4500000000000002E-2</v>
      </c>
      <c r="E47">
        <v>6.7347978924822943E-2</v>
      </c>
      <c r="F47" s="12">
        <v>0.92516573447279415</v>
      </c>
      <c r="G47">
        <v>7.4862866023829239E-3</v>
      </c>
      <c r="I47">
        <v>6.0209315472785777E-3</v>
      </c>
      <c r="J47">
        <v>7.6305268783265948E-2</v>
      </c>
      <c r="K47" s="12">
        <v>0.9176737996694555</v>
      </c>
      <c r="M47" s="20" t="s">
        <v>161</v>
      </c>
      <c r="N47" s="20" t="s">
        <v>163</v>
      </c>
      <c r="O47" s="21">
        <f t="shared" si="26"/>
        <v>6.5000000000000002E-2</v>
      </c>
      <c r="P47" s="15"/>
      <c r="Q47" s="21">
        <f t="shared" si="27"/>
        <v>6.7000000000000004E-2</v>
      </c>
      <c r="R47" s="14">
        <f t="shared" si="21"/>
        <v>0.92500000000000004</v>
      </c>
      <c r="S47" s="21">
        <f t="shared" si="22"/>
        <v>7.0000000000000001E-3</v>
      </c>
      <c r="T47" s="15"/>
      <c r="U47" s="21">
        <f t="shared" si="23"/>
        <v>6.0000000000000001E-3</v>
      </c>
      <c r="V47" s="21">
        <f t="shared" si="24"/>
        <v>7.5999999999999998E-2</v>
      </c>
      <c r="W47" s="14">
        <f t="shared" si="25"/>
        <v>0.91800000000000004</v>
      </c>
    </row>
    <row r="48" spans="1:23" x14ac:dyDescent="0.3">
      <c r="A48">
        <v>1</v>
      </c>
      <c r="B48">
        <v>4</v>
      </c>
      <c r="C48" s="6">
        <v>5.2600000000000001E-2</v>
      </c>
      <c r="E48">
        <v>7.4858517660238821E-2</v>
      </c>
      <c r="F48" s="12">
        <v>0.90424460160300213</v>
      </c>
      <c r="G48">
        <v>2.0896880736759042E-2</v>
      </c>
      <c r="I48">
        <v>6.0209315472785777E-3</v>
      </c>
      <c r="J48">
        <v>7.6305268783265948E-2</v>
      </c>
      <c r="K48" s="12">
        <v>0.9176737996694555</v>
      </c>
      <c r="M48" s="20" t="s">
        <v>161</v>
      </c>
      <c r="N48" s="20" t="s">
        <v>164</v>
      </c>
      <c r="O48" s="21">
        <f t="shared" si="26"/>
        <v>5.2999999999999999E-2</v>
      </c>
      <c r="P48" s="15"/>
      <c r="Q48" s="21">
        <f t="shared" si="27"/>
        <v>7.4999999999999997E-2</v>
      </c>
      <c r="R48" s="14">
        <f t="shared" si="21"/>
        <v>0.90400000000000003</v>
      </c>
      <c r="S48" s="21">
        <f t="shared" si="22"/>
        <v>2.1000000000000001E-2</v>
      </c>
      <c r="T48" s="15"/>
      <c r="U48" s="21">
        <f t="shared" si="23"/>
        <v>6.0000000000000001E-3</v>
      </c>
      <c r="V48" s="21">
        <f t="shared" si="24"/>
        <v>7.5999999999999998E-2</v>
      </c>
      <c r="W48" s="14">
        <f t="shared" si="25"/>
        <v>0.91800000000000004</v>
      </c>
    </row>
    <row r="49" spans="1:23" x14ac:dyDescent="0.3">
      <c r="A49">
        <v>1</v>
      </c>
      <c r="B49">
        <v>5</v>
      </c>
      <c r="C49" s="6">
        <v>4.5499999999999999E-2</v>
      </c>
      <c r="E49">
        <v>0.11097520529899856</v>
      </c>
      <c r="F49" s="12">
        <v>0.88820875575672209</v>
      </c>
      <c r="G49">
        <v>8.1603894427927451E-4</v>
      </c>
      <c r="I49">
        <v>6.0209315472785777E-3</v>
      </c>
      <c r="J49">
        <v>7.6305268783265948E-2</v>
      </c>
      <c r="K49" s="12">
        <v>0.9176737996694555</v>
      </c>
      <c r="M49" s="20" t="s">
        <v>161</v>
      </c>
      <c r="N49" s="20" t="s">
        <v>165</v>
      </c>
      <c r="O49" s="21">
        <f t="shared" si="26"/>
        <v>4.5999999999999999E-2</v>
      </c>
      <c r="P49" s="15"/>
      <c r="Q49" s="21">
        <f t="shared" si="27"/>
        <v>0.111</v>
      </c>
      <c r="R49" s="14">
        <f t="shared" si="21"/>
        <v>0.88800000000000001</v>
      </c>
      <c r="S49" s="21" t="str">
        <f t="shared" si="22"/>
        <v>&lt; 0.001</v>
      </c>
      <c r="T49" s="15"/>
      <c r="U49" s="21">
        <f t="shared" si="23"/>
        <v>6.0000000000000001E-3</v>
      </c>
      <c r="V49" s="21">
        <f t="shared" si="24"/>
        <v>7.5999999999999998E-2</v>
      </c>
      <c r="W49" s="14">
        <f t="shared" si="25"/>
        <v>0.91800000000000004</v>
      </c>
    </row>
    <row r="50" spans="1:23" x14ac:dyDescent="0.3">
      <c r="A50">
        <v>1</v>
      </c>
      <c r="B50">
        <v>6</v>
      </c>
      <c r="C50" s="6">
        <v>1.7000000000000001E-2</v>
      </c>
      <c r="E50">
        <v>0.13159112449229518</v>
      </c>
      <c r="F50" s="12">
        <v>0.83974609102051456</v>
      </c>
      <c r="G50">
        <v>2.8662784487190208E-2</v>
      </c>
      <c r="I50">
        <v>6.0209315472785777E-3</v>
      </c>
      <c r="J50">
        <v>7.6305268783265948E-2</v>
      </c>
      <c r="K50" s="12">
        <v>0.9176737996694555</v>
      </c>
      <c r="M50" s="20" t="s">
        <v>161</v>
      </c>
      <c r="N50" s="20" t="s">
        <v>166</v>
      </c>
      <c r="O50" s="21">
        <f t="shared" si="26"/>
        <v>1.7000000000000001E-2</v>
      </c>
      <c r="P50" s="15"/>
      <c r="Q50" s="21">
        <f t="shared" si="27"/>
        <v>0.13200000000000001</v>
      </c>
      <c r="R50" s="14">
        <f t="shared" si="21"/>
        <v>0.84</v>
      </c>
      <c r="S50" s="21">
        <f t="shared" si="22"/>
        <v>2.9000000000000001E-2</v>
      </c>
      <c r="T50" s="15"/>
      <c r="U50" s="21">
        <f t="shared" si="23"/>
        <v>6.0000000000000001E-3</v>
      </c>
      <c r="V50" s="21">
        <f t="shared" si="24"/>
        <v>7.5999999999999998E-2</v>
      </c>
      <c r="W50" s="14">
        <f t="shared" si="25"/>
        <v>0.91800000000000004</v>
      </c>
    </row>
    <row r="51" spans="1:23" x14ac:dyDescent="0.3">
      <c r="A51">
        <v>1</v>
      </c>
      <c r="B51">
        <v>7</v>
      </c>
      <c r="C51" s="6">
        <v>0.94169999999999998</v>
      </c>
      <c r="E51">
        <v>2.6051592432451356E-7</v>
      </c>
      <c r="F51">
        <v>1.5872591284900266E-6</v>
      </c>
      <c r="G51" s="12">
        <v>0.99999815222494715</v>
      </c>
      <c r="I51">
        <v>6.0209315472785777E-3</v>
      </c>
      <c r="J51">
        <v>7.6305268783265948E-2</v>
      </c>
      <c r="K51" s="12">
        <v>0.9176737996694555</v>
      </c>
      <c r="M51" s="20" t="s">
        <v>161</v>
      </c>
      <c r="N51" s="20" t="s">
        <v>167</v>
      </c>
      <c r="O51" s="21">
        <f t="shared" ref="O51" si="28">IF(C51&lt;0.001, "&lt; 0.001", ROUND(C51, 3))</f>
        <v>0.94199999999999995</v>
      </c>
      <c r="P51" s="15"/>
      <c r="Q51" s="21" t="str">
        <f t="shared" ref="Q51" si="29">IF(E51&lt;0.001, "&lt; 0.001", ROUND(E51, 3))</f>
        <v>&lt; 0.001</v>
      </c>
      <c r="R51" s="21" t="str">
        <f t="shared" ref="R51" si="30">IF(F51&lt;0.001, "&lt; 0.001", ROUND(F51, 3))</f>
        <v>&lt; 0.001</v>
      </c>
      <c r="S51" s="14">
        <f t="shared" ref="S51" si="31">IF(G51&lt;0.001, "&lt; 0.001", ROUND(G51, 3))</f>
        <v>1</v>
      </c>
      <c r="T51" s="15"/>
      <c r="U51" s="21">
        <f t="shared" ref="U51" si="32">IF(I51&lt;0.001, "&lt; 0.001", ROUND(I51, 3))</f>
        <v>6.0000000000000001E-3</v>
      </c>
      <c r="V51" s="21">
        <f t="shared" ref="V51" si="33">IF(J51&lt;0.001, "&lt; 0.001", ROUND(J51, 3))</f>
        <v>7.5999999999999998E-2</v>
      </c>
      <c r="W51" s="14">
        <f t="shared" ref="W51" si="34">IF(K51&lt;0.001, "&lt; 0.001", ROUND(K51, 3))</f>
        <v>0.91800000000000004</v>
      </c>
    </row>
    <row r="52" spans="1:23" x14ac:dyDescent="0.3">
      <c r="C52" s="2"/>
    </row>
    <row r="53" spans="1:23" x14ac:dyDescent="0.3">
      <c r="A53">
        <v>2</v>
      </c>
      <c r="B53">
        <v>1</v>
      </c>
      <c r="C53" s="6">
        <v>0.745</v>
      </c>
      <c r="E53">
        <v>6.3815470172602778E-2</v>
      </c>
      <c r="F53" s="12">
        <v>0.93616864839077485</v>
      </c>
      <c r="G53">
        <v>1.5881436622421455E-5</v>
      </c>
      <c r="I53">
        <v>0.15077861796198622</v>
      </c>
      <c r="J53" s="12">
        <v>0.79728535796642963</v>
      </c>
      <c r="K53">
        <v>5.1936024071584055E-2</v>
      </c>
      <c r="M53" s="20" t="s">
        <v>162</v>
      </c>
      <c r="N53" s="20" t="s">
        <v>161</v>
      </c>
      <c r="O53" s="21">
        <f>IF(C53&lt;0.001, "&lt; 0.001", ROUND(C53, 3))</f>
        <v>0.745</v>
      </c>
      <c r="P53" s="15"/>
      <c r="Q53" s="21">
        <f>IF(E53&lt;0.001, "&lt; 0.001", ROUND(E53, 3))</f>
        <v>6.4000000000000001E-2</v>
      </c>
      <c r="R53" s="14">
        <f t="shared" ref="R53:R59" si="35">IF(F53&lt;0.001, "&lt; 0.001", ROUND(F53, 3))</f>
        <v>0.93600000000000005</v>
      </c>
      <c r="S53" s="21" t="str">
        <f t="shared" ref="S53:S59" si="36">IF(G53&lt;0.001, "&lt; 0.001", ROUND(G53, 3))</f>
        <v>&lt; 0.001</v>
      </c>
      <c r="T53" s="15"/>
      <c r="U53" s="21">
        <f t="shared" ref="U53:U59" si="37">IF(I53&lt;0.001, "&lt; 0.001", ROUND(I53, 3))</f>
        <v>0.151</v>
      </c>
      <c r="V53" s="14">
        <f t="shared" ref="V53:V59" si="38">IF(J53&lt;0.001, "&lt; 0.001", ROUND(J53, 3))</f>
        <v>0.79700000000000004</v>
      </c>
      <c r="W53" s="21">
        <f t="shared" ref="W53:W59" si="39">IF(K53&lt;0.001, "&lt; 0.001", ROUND(K53, 3))</f>
        <v>5.1999999999999998E-2</v>
      </c>
    </row>
    <row r="54" spans="1:23" x14ac:dyDescent="0.3">
      <c r="A54">
        <v>2</v>
      </c>
      <c r="B54">
        <v>2</v>
      </c>
      <c r="C54" s="6">
        <v>0.81779999999999997</v>
      </c>
      <c r="E54">
        <v>6.5068236426670381E-2</v>
      </c>
      <c r="F54" s="12">
        <v>0.93489713802538799</v>
      </c>
      <c r="G54">
        <v>3.4625547941650272E-5</v>
      </c>
      <c r="I54">
        <v>0.15077861796198622</v>
      </c>
      <c r="J54" s="12">
        <v>0.79728535796642963</v>
      </c>
      <c r="K54">
        <v>5.1936024071584055E-2</v>
      </c>
      <c r="M54" s="20" t="s">
        <v>162</v>
      </c>
      <c r="N54" s="20" t="s">
        <v>162</v>
      </c>
      <c r="O54" s="21">
        <f t="shared" ref="O54:O59" si="40">IF(C54&lt;0.001, "&lt; 0.001", ROUND(C54, 3))</f>
        <v>0.81799999999999995</v>
      </c>
      <c r="P54" s="15"/>
      <c r="Q54" s="21">
        <f t="shared" ref="Q54:Q59" si="41">IF(E54&lt;0.001, "&lt; 0.001", ROUND(E54, 3))</f>
        <v>6.5000000000000002E-2</v>
      </c>
      <c r="R54" s="14">
        <f t="shared" si="35"/>
        <v>0.93500000000000005</v>
      </c>
      <c r="S54" s="21" t="str">
        <f t="shared" si="36"/>
        <v>&lt; 0.001</v>
      </c>
      <c r="T54" s="15"/>
      <c r="U54" s="21">
        <f t="shared" si="37"/>
        <v>0.151</v>
      </c>
      <c r="V54" s="14">
        <f t="shared" si="38"/>
        <v>0.79700000000000004</v>
      </c>
      <c r="W54" s="21">
        <f t="shared" si="39"/>
        <v>5.1999999999999998E-2</v>
      </c>
    </row>
    <row r="55" spans="1:23" x14ac:dyDescent="0.3">
      <c r="A55">
        <v>2</v>
      </c>
      <c r="B55">
        <v>3</v>
      </c>
      <c r="C55" s="6">
        <v>0.84040000000000004</v>
      </c>
      <c r="E55">
        <v>6.6567734100461753E-2</v>
      </c>
      <c r="F55" s="12">
        <v>0.9333870759247207</v>
      </c>
      <c r="G55">
        <v>4.518997481762223E-5</v>
      </c>
      <c r="I55">
        <v>0.15077861796198622</v>
      </c>
      <c r="J55" s="12">
        <v>0.79728535796642963</v>
      </c>
      <c r="K55">
        <v>5.1936024071584055E-2</v>
      </c>
      <c r="M55" s="20" t="s">
        <v>162</v>
      </c>
      <c r="N55" s="20" t="s">
        <v>163</v>
      </c>
      <c r="O55" s="21">
        <f t="shared" si="40"/>
        <v>0.84</v>
      </c>
      <c r="P55" s="15"/>
      <c r="Q55" s="21">
        <f t="shared" si="41"/>
        <v>6.7000000000000004E-2</v>
      </c>
      <c r="R55" s="14">
        <f t="shared" si="35"/>
        <v>0.93300000000000005</v>
      </c>
      <c r="S55" s="21" t="str">
        <f t="shared" si="36"/>
        <v>&lt; 0.001</v>
      </c>
      <c r="T55" s="15"/>
      <c r="U55" s="21">
        <f t="shared" si="37"/>
        <v>0.151</v>
      </c>
      <c r="V55" s="14">
        <f t="shared" si="38"/>
        <v>0.79700000000000004</v>
      </c>
      <c r="W55" s="21">
        <f t="shared" si="39"/>
        <v>5.1999999999999998E-2</v>
      </c>
    </row>
    <row r="56" spans="1:23" x14ac:dyDescent="0.3">
      <c r="A56">
        <v>2</v>
      </c>
      <c r="B56">
        <v>4</v>
      </c>
      <c r="C56" s="6">
        <v>0.75370000000000004</v>
      </c>
      <c r="E56">
        <v>7.5011611649409601E-2</v>
      </c>
      <c r="F56" s="12">
        <v>0.92486050759886662</v>
      </c>
      <c r="G56">
        <v>1.2788075172372074E-4</v>
      </c>
      <c r="I56">
        <v>0.15077861796198622</v>
      </c>
      <c r="J56" s="12">
        <v>0.79728535796642963</v>
      </c>
      <c r="K56">
        <v>5.1936024071584055E-2</v>
      </c>
      <c r="M56" s="20" t="s">
        <v>162</v>
      </c>
      <c r="N56" s="20" t="s">
        <v>164</v>
      </c>
      <c r="O56" s="21">
        <f t="shared" si="40"/>
        <v>0.754</v>
      </c>
      <c r="P56" s="15"/>
      <c r="Q56" s="21">
        <f t="shared" si="41"/>
        <v>7.4999999999999997E-2</v>
      </c>
      <c r="R56" s="14">
        <f t="shared" si="35"/>
        <v>0.92500000000000004</v>
      </c>
      <c r="S56" s="21" t="str">
        <f t="shared" si="36"/>
        <v>&lt; 0.001</v>
      </c>
      <c r="T56" s="15"/>
      <c r="U56" s="21">
        <f t="shared" si="37"/>
        <v>0.151</v>
      </c>
      <c r="V56" s="14">
        <f t="shared" si="38"/>
        <v>0.79700000000000004</v>
      </c>
      <c r="W56" s="21">
        <f t="shared" si="39"/>
        <v>5.1999999999999998E-2</v>
      </c>
    </row>
    <row r="57" spans="1:23" x14ac:dyDescent="0.3">
      <c r="A57">
        <v>2</v>
      </c>
      <c r="B57">
        <v>5</v>
      </c>
      <c r="C57" s="6">
        <v>0.52280000000000004</v>
      </c>
      <c r="E57">
        <v>0.10905741527833269</v>
      </c>
      <c r="F57" s="12">
        <v>0.8909376871976824</v>
      </c>
      <c r="G57">
        <v>4.8975239849072247E-6</v>
      </c>
      <c r="I57">
        <v>0.15077861796198622</v>
      </c>
      <c r="J57" s="12">
        <v>0.79728535796642963</v>
      </c>
      <c r="K57">
        <v>5.1936024071584055E-2</v>
      </c>
      <c r="M57" s="20" t="s">
        <v>162</v>
      </c>
      <c r="N57" s="20" t="s">
        <v>165</v>
      </c>
      <c r="O57" s="21">
        <f t="shared" si="40"/>
        <v>0.52300000000000002</v>
      </c>
      <c r="P57" s="15"/>
      <c r="Q57" s="21">
        <f t="shared" si="41"/>
        <v>0.109</v>
      </c>
      <c r="R57" s="14">
        <f t="shared" si="35"/>
        <v>0.89100000000000001</v>
      </c>
      <c r="S57" s="21" t="str">
        <f t="shared" si="36"/>
        <v>&lt; 0.001</v>
      </c>
      <c r="T57" s="15"/>
      <c r="U57" s="21">
        <f t="shared" si="37"/>
        <v>0.151</v>
      </c>
      <c r="V57" s="14">
        <f t="shared" si="38"/>
        <v>0.79700000000000004</v>
      </c>
      <c r="W57" s="21">
        <f t="shared" si="39"/>
        <v>5.1999999999999998E-2</v>
      </c>
    </row>
    <row r="58" spans="1:23" x14ac:dyDescent="0.3">
      <c r="A58">
        <v>2</v>
      </c>
      <c r="B58">
        <v>6</v>
      </c>
      <c r="C58" s="6">
        <v>0.31680000000000003</v>
      </c>
      <c r="E58">
        <v>0.13306754603554743</v>
      </c>
      <c r="F58" s="12">
        <v>0.86675544291742479</v>
      </c>
      <c r="G58">
        <v>1.770110470278685E-4</v>
      </c>
      <c r="I58">
        <v>0.15077861796198622</v>
      </c>
      <c r="J58" s="12">
        <v>0.79728535796642963</v>
      </c>
      <c r="K58">
        <v>5.1936024071584055E-2</v>
      </c>
      <c r="M58" s="20" t="s">
        <v>162</v>
      </c>
      <c r="N58" s="20" t="s">
        <v>166</v>
      </c>
      <c r="O58" s="21">
        <f t="shared" si="40"/>
        <v>0.317</v>
      </c>
      <c r="P58" s="15"/>
      <c r="Q58" s="21">
        <f t="shared" si="41"/>
        <v>0.13300000000000001</v>
      </c>
      <c r="R58" s="14">
        <f t="shared" si="35"/>
        <v>0.86699999999999999</v>
      </c>
      <c r="S58" s="21" t="str">
        <f t="shared" si="36"/>
        <v>&lt; 0.001</v>
      </c>
      <c r="T58" s="15"/>
      <c r="U58" s="21">
        <f t="shared" si="37"/>
        <v>0.151</v>
      </c>
      <c r="V58" s="14">
        <f t="shared" si="38"/>
        <v>0.79700000000000004</v>
      </c>
      <c r="W58" s="21">
        <f t="shared" si="39"/>
        <v>5.1999999999999998E-2</v>
      </c>
    </row>
    <row r="59" spans="1:23" x14ac:dyDescent="0.3">
      <c r="A59">
        <v>2</v>
      </c>
      <c r="B59">
        <v>7</v>
      </c>
      <c r="C59" s="6">
        <v>3.3799999999999997E-2</v>
      </c>
      <c r="E59">
        <v>4.2644685589457771E-5</v>
      </c>
      <c r="F59">
        <v>2.6520488043859492E-4</v>
      </c>
      <c r="G59" s="12">
        <v>0.99969215043397186</v>
      </c>
      <c r="I59">
        <v>0.15077861796198622</v>
      </c>
      <c r="J59" s="12">
        <v>0.79728535796642963</v>
      </c>
      <c r="K59">
        <v>5.1936024071584055E-2</v>
      </c>
      <c r="M59" s="20" t="s">
        <v>162</v>
      </c>
      <c r="N59" s="20" t="s">
        <v>167</v>
      </c>
      <c r="O59" s="21">
        <f t="shared" si="40"/>
        <v>3.4000000000000002E-2</v>
      </c>
      <c r="P59" s="15"/>
      <c r="Q59" s="21" t="str">
        <f t="shared" si="41"/>
        <v>&lt; 0.001</v>
      </c>
      <c r="R59" s="21" t="str">
        <f t="shared" si="35"/>
        <v>&lt; 0.001</v>
      </c>
      <c r="S59" s="14">
        <f t="shared" si="36"/>
        <v>1</v>
      </c>
      <c r="T59" s="15"/>
      <c r="U59" s="21">
        <f t="shared" si="37"/>
        <v>0.151</v>
      </c>
      <c r="V59" s="14">
        <f t="shared" si="38"/>
        <v>0.79700000000000004</v>
      </c>
      <c r="W59" s="21">
        <f t="shared" si="39"/>
        <v>5.1999999999999998E-2</v>
      </c>
    </row>
    <row r="60" spans="1:23" x14ac:dyDescent="0.3">
      <c r="C60" s="2"/>
    </row>
    <row r="61" spans="1:23" x14ac:dyDescent="0.3">
      <c r="A61">
        <v>3</v>
      </c>
      <c r="B61">
        <v>1</v>
      </c>
      <c r="C61" s="6">
        <v>1.84E-2</v>
      </c>
      <c r="E61">
        <v>0.43262550572995506</v>
      </c>
      <c r="F61" s="12">
        <v>0.56723431420852766</v>
      </c>
      <c r="G61">
        <v>1.4018006151726974E-4</v>
      </c>
      <c r="I61" s="12">
        <v>0.74504723810690832</v>
      </c>
      <c r="J61">
        <v>0.1963988662457731</v>
      </c>
      <c r="K61">
        <v>5.855389564731843E-2</v>
      </c>
      <c r="M61" s="20" t="s">
        <v>163</v>
      </c>
      <c r="N61" s="20" t="s">
        <v>161</v>
      </c>
      <c r="O61" s="21">
        <f>IF(C61&lt;0.001, "&lt; 0.001", ROUND(C61, 3))</f>
        <v>1.7999999999999999E-2</v>
      </c>
      <c r="P61" s="15"/>
      <c r="Q61" s="21">
        <f>IF(E61&lt;0.001, "&lt; 0.001", ROUND(E61, 3))</f>
        <v>0.433</v>
      </c>
      <c r="R61" s="14">
        <f t="shared" ref="R61:R67" si="42">IF(F61&lt;0.001, "&lt; 0.001", ROUND(F61, 3))</f>
        <v>0.56699999999999995</v>
      </c>
      <c r="S61" s="21" t="str">
        <f t="shared" ref="S61:S67" si="43">IF(G61&lt;0.001, "&lt; 0.001", ROUND(G61, 3))</f>
        <v>&lt; 0.001</v>
      </c>
      <c r="T61" s="15"/>
      <c r="U61" s="14">
        <f t="shared" ref="U61:U67" si="44">IF(I61&lt;0.001, "&lt; 0.001", ROUND(I61, 3))</f>
        <v>0.745</v>
      </c>
      <c r="V61" s="21">
        <f t="shared" ref="V61:V67" si="45">IF(J61&lt;0.001, "&lt; 0.001", ROUND(J61, 3))</f>
        <v>0.19600000000000001</v>
      </c>
      <c r="W61" s="21">
        <f t="shared" ref="W61:W67" si="46">IF(K61&lt;0.001, "&lt; 0.001", ROUND(K61, 3))</f>
        <v>5.8999999999999997E-2</v>
      </c>
    </row>
    <row r="62" spans="1:23" x14ac:dyDescent="0.3">
      <c r="A62">
        <v>3</v>
      </c>
      <c r="B62">
        <v>2</v>
      </c>
      <c r="C62" s="6">
        <v>6.2399999999999997E-2</v>
      </c>
      <c r="E62">
        <v>0.43766612944192623</v>
      </c>
      <c r="F62" s="12">
        <v>0.56203063448016866</v>
      </c>
      <c r="G62">
        <v>3.0323607790504707E-4</v>
      </c>
      <c r="I62" s="12">
        <v>0.74504723810690832</v>
      </c>
      <c r="J62">
        <v>0.1963988662457731</v>
      </c>
      <c r="K62">
        <v>5.855389564731843E-2</v>
      </c>
      <c r="M62" s="20" t="s">
        <v>163</v>
      </c>
      <c r="N62" s="20" t="s">
        <v>162</v>
      </c>
      <c r="O62" s="21">
        <f t="shared" ref="O62:O67" si="47">IF(C62&lt;0.001, "&lt; 0.001", ROUND(C62, 3))</f>
        <v>6.2E-2</v>
      </c>
      <c r="P62" s="15"/>
      <c r="Q62" s="21">
        <f t="shared" ref="Q62:Q67" si="48">IF(E62&lt;0.001, "&lt; 0.001", ROUND(E62, 3))</f>
        <v>0.438</v>
      </c>
      <c r="R62" s="14">
        <f t="shared" si="42"/>
        <v>0.56200000000000006</v>
      </c>
      <c r="S62" s="21" t="str">
        <f t="shared" si="43"/>
        <v>&lt; 0.001</v>
      </c>
      <c r="T62" s="15"/>
      <c r="U62" s="14">
        <f t="shared" si="44"/>
        <v>0.745</v>
      </c>
      <c r="V62" s="21">
        <f t="shared" si="45"/>
        <v>0.19600000000000001</v>
      </c>
      <c r="W62" s="21">
        <f t="shared" si="46"/>
        <v>5.8999999999999997E-2</v>
      </c>
    </row>
    <row r="63" spans="1:23" x14ac:dyDescent="0.3">
      <c r="A63">
        <v>3</v>
      </c>
      <c r="B63">
        <v>3</v>
      </c>
      <c r="C63" s="6">
        <v>9.5100000000000004E-2</v>
      </c>
      <c r="E63">
        <v>0.44363928459459334</v>
      </c>
      <c r="F63" s="12">
        <v>0.5559685957293985</v>
      </c>
      <c r="G63">
        <v>3.921196760082063E-4</v>
      </c>
      <c r="I63" s="12">
        <v>0.74504723810690832</v>
      </c>
      <c r="J63">
        <v>0.1963988662457731</v>
      </c>
      <c r="K63">
        <v>5.855389564731843E-2</v>
      </c>
      <c r="M63" s="20" t="s">
        <v>163</v>
      </c>
      <c r="N63" s="20" t="s">
        <v>163</v>
      </c>
      <c r="O63" s="21">
        <f t="shared" si="47"/>
        <v>9.5000000000000001E-2</v>
      </c>
      <c r="P63" s="15"/>
      <c r="Q63" s="21">
        <f t="shared" si="48"/>
        <v>0.44400000000000001</v>
      </c>
      <c r="R63" s="14">
        <f t="shared" si="42"/>
        <v>0.55600000000000005</v>
      </c>
      <c r="S63" s="21" t="str">
        <f t="shared" si="43"/>
        <v>&lt; 0.001</v>
      </c>
      <c r="T63" s="15"/>
      <c r="U63" s="14">
        <f t="shared" si="44"/>
        <v>0.745</v>
      </c>
      <c r="V63" s="21">
        <f t="shared" si="45"/>
        <v>0.19600000000000001</v>
      </c>
      <c r="W63" s="21">
        <f t="shared" si="46"/>
        <v>5.8999999999999997E-2</v>
      </c>
    </row>
    <row r="64" spans="1:23" x14ac:dyDescent="0.3">
      <c r="A64">
        <v>3</v>
      </c>
      <c r="B64">
        <v>4</v>
      </c>
      <c r="C64" s="6">
        <v>0.19370000000000001</v>
      </c>
      <c r="E64">
        <v>0.47524220325838717</v>
      </c>
      <c r="F64" s="12">
        <v>0.52370291931626289</v>
      </c>
      <c r="G64">
        <v>1.0548774253498774E-3</v>
      </c>
      <c r="I64" s="12">
        <v>0.74504723810690832</v>
      </c>
      <c r="J64">
        <v>0.1963988662457731</v>
      </c>
      <c r="K64">
        <v>5.855389564731843E-2</v>
      </c>
      <c r="M64" s="20" t="s">
        <v>163</v>
      </c>
      <c r="N64" s="20" t="s">
        <v>164</v>
      </c>
      <c r="O64" s="21">
        <f t="shared" si="47"/>
        <v>0.19400000000000001</v>
      </c>
      <c r="P64" s="15"/>
      <c r="Q64" s="21">
        <f t="shared" si="48"/>
        <v>0.47499999999999998</v>
      </c>
      <c r="R64" s="14">
        <f t="shared" si="42"/>
        <v>0.52400000000000002</v>
      </c>
      <c r="S64" s="21">
        <f t="shared" si="43"/>
        <v>1E-3</v>
      </c>
      <c r="T64" s="15"/>
      <c r="U64" s="14">
        <f t="shared" si="44"/>
        <v>0.745</v>
      </c>
      <c r="V64" s="21">
        <f t="shared" si="45"/>
        <v>0.19600000000000001</v>
      </c>
      <c r="W64" s="21">
        <f t="shared" si="46"/>
        <v>5.8999999999999997E-2</v>
      </c>
    </row>
    <row r="65" spans="1:23" x14ac:dyDescent="0.3">
      <c r="A65">
        <v>3</v>
      </c>
      <c r="B65">
        <v>5</v>
      </c>
      <c r="C65" s="6">
        <v>0.43169999999999997</v>
      </c>
      <c r="E65" s="12">
        <v>0.57796374630009606</v>
      </c>
      <c r="F65">
        <v>0.42200246026929139</v>
      </c>
      <c r="G65">
        <v>3.3793430612553637E-5</v>
      </c>
      <c r="I65" s="12">
        <v>0.74504723810690832</v>
      </c>
      <c r="J65">
        <v>0.1963988662457731</v>
      </c>
      <c r="K65">
        <v>5.855389564731843E-2</v>
      </c>
      <c r="M65" s="20" t="s">
        <v>163</v>
      </c>
      <c r="N65" s="20" t="s">
        <v>165</v>
      </c>
      <c r="O65" s="21">
        <f t="shared" si="47"/>
        <v>0.432</v>
      </c>
      <c r="P65" s="15"/>
      <c r="Q65" s="14">
        <f t="shared" si="48"/>
        <v>0.57799999999999996</v>
      </c>
      <c r="R65" s="21">
        <f t="shared" si="42"/>
        <v>0.42199999999999999</v>
      </c>
      <c r="S65" s="21" t="str">
        <f t="shared" si="43"/>
        <v>&lt; 0.001</v>
      </c>
      <c r="T65" s="15"/>
      <c r="U65" s="14">
        <f t="shared" si="44"/>
        <v>0.745</v>
      </c>
      <c r="V65" s="21">
        <f t="shared" si="45"/>
        <v>0.19600000000000001</v>
      </c>
      <c r="W65" s="21">
        <f t="shared" si="46"/>
        <v>5.8999999999999997E-2</v>
      </c>
    </row>
    <row r="66" spans="1:23" x14ac:dyDescent="0.3">
      <c r="A66">
        <v>3</v>
      </c>
      <c r="B66">
        <v>6</v>
      </c>
      <c r="C66" s="6">
        <v>0.66620000000000001</v>
      </c>
      <c r="E66" s="12">
        <v>0.63135388309097951</v>
      </c>
      <c r="F66">
        <v>0.36755263552768086</v>
      </c>
      <c r="G66">
        <v>1.0934813813396034E-3</v>
      </c>
      <c r="I66" s="12">
        <v>0.74504723810690832</v>
      </c>
      <c r="J66">
        <v>0.1963988662457731</v>
      </c>
      <c r="K66">
        <v>5.855389564731843E-2</v>
      </c>
      <c r="M66" s="20" t="s">
        <v>163</v>
      </c>
      <c r="N66" s="20" t="s">
        <v>166</v>
      </c>
      <c r="O66" s="21">
        <f t="shared" si="47"/>
        <v>0.66600000000000004</v>
      </c>
      <c r="P66" s="15"/>
      <c r="Q66" s="14">
        <f t="shared" si="48"/>
        <v>0.63100000000000001</v>
      </c>
      <c r="R66" s="21">
        <f t="shared" si="42"/>
        <v>0.36799999999999999</v>
      </c>
      <c r="S66" s="21">
        <f t="shared" si="43"/>
        <v>1E-3</v>
      </c>
      <c r="T66" s="15"/>
      <c r="U66" s="14">
        <f t="shared" si="44"/>
        <v>0.745</v>
      </c>
      <c r="V66" s="21">
        <f t="shared" si="45"/>
        <v>0.19600000000000001</v>
      </c>
      <c r="W66" s="21">
        <f t="shared" si="46"/>
        <v>5.8999999999999997E-2</v>
      </c>
    </row>
    <row r="67" spans="1:23" x14ac:dyDescent="0.3">
      <c r="A67">
        <v>3</v>
      </c>
      <c r="B67">
        <v>7</v>
      </c>
      <c r="C67" s="6">
        <v>2.46E-2</v>
      </c>
      <c r="E67">
        <v>3.2761681489619538E-5</v>
      </c>
      <c r="F67">
        <v>1.820979407247076E-5</v>
      </c>
      <c r="G67" s="12">
        <v>0.9999490285244379</v>
      </c>
      <c r="I67" s="12">
        <v>0.74504723810690832</v>
      </c>
      <c r="J67">
        <v>0.1963988662457731</v>
      </c>
      <c r="K67">
        <v>5.855389564731843E-2</v>
      </c>
      <c r="M67" s="20" t="s">
        <v>163</v>
      </c>
      <c r="N67" s="20" t="s">
        <v>167</v>
      </c>
      <c r="O67" s="21">
        <f t="shared" si="47"/>
        <v>2.5000000000000001E-2</v>
      </c>
      <c r="P67" s="15"/>
      <c r="Q67" s="21" t="str">
        <f t="shared" si="48"/>
        <v>&lt; 0.001</v>
      </c>
      <c r="R67" s="21" t="str">
        <f t="shared" si="42"/>
        <v>&lt; 0.001</v>
      </c>
      <c r="S67" s="14">
        <f t="shared" si="43"/>
        <v>1</v>
      </c>
      <c r="T67" s="15"/>
      <c r="U67" s="14">
        <f t="shared" si="44"/>
        <v>0.745</v>
      </c>
      <c r="V67" s="21">
        <f t="shared" si="45"/>
        <v>0.19600000000000001</v>
      </c>
      <c r="W67" s="21">
        <f t="shared" si="46"/>
        <v>5.8999999999999997E-2</v>
      </c>
    </row>
    <row r="68" spans="1:23" x14ac:dyDescent="0.3">
      <c r="C68" s="13" t="s">
        <v>154</v>
      </c>
      <c r="D68" s="10"/>
      <c r="E68" s="10">
        <v>0.1136056</v>
      </c>
      <c r="F68" s="10">
        <v>0.48997420000000003</v>
      </c>
      <c r="G68" s="10">
        <v>0.3964202</v>
      </c>
      <c r="H68" s="10"/>
      <c r="I68" s="10">
        <v>0.1770205</v>
      </c>
      <c r="J68" s="10">
        <v>0.40072580000000002</v>
      </c>
      <c r="K68" s="10">
        <v>0.42225370000000001</v>
      </c>
      <c r="M68" s="2"/>
      <c r="O68" s="13" t="s">
        <v>154</v>
      </c>
      <c r="Q68" s="21">
        <f t="shared" ref="Q68" si="49">IF(E68&lt;0.001, "&lt; 0.001", ROUND(E68, 3))</f>
        <v>0.114</v>
      </c>
      <c r="R68" s="21">
        <f t="shared" ref="R68" si="50">IF(F68&lt;0.001, "&lt; 0.001", ROUND(F68, 3))</f>
        <v>0.49</v>
      </c>
      <c r="S68" s="21">
        <f t="shared" ref="S68" si="51">IF(G68&lt;0.001, "&lt; 0.001", ROUND(G68, 3))</f>
        <v>0.39600000000000002</v>
      </c>
      <c r="T68" s="15"/>
      <c r="U68" s="21">
        <f t="shared" ref="U68" si="52">IF(I68&lt;0.001, "&lt; 0.001", ROUND(I68, 3))</f>
        <v>0.17699999999999999</v>
      </c>
      <c r="V68" s="21">
        <f t="shared" ref="V68" si="53">IF(J68&lt;0.001, "&lt; 0.001", ROUND(J68, 3))</f>
        <v>0.40100000000000002</v>
      </c>
      <c r="W68" s="21">
        <f t="shared" ref="W68" si="54">IF(K68&lt;0.001, "&lt; 0.001", ROUND(K68, 3))</f>
        <v>0.42199999999999999</v>
      </c>
    </row>
    <row r="70" spans="1:23" x14ac:dyDescent="0.3">
      <c r="A70" s="10"/>
      <c r="B70" s="10"/>
      <c r="C70" s="10"/>
      <c r="D70" s="10"/>
      <c r="E70" s="10" t="s">
        <v>147</v>
      </c>
      <c r="F70" s="10"/>
      <c r="G70" s="10"/>
      <c r="H70" s="10"/>
      <c r="I70" s="10" t="s">
        <v>148</v>
      </c>
      <c r="J70" s="10"/>
      <c r="K70" s="10"/>
      <c r="M70" s="22"/>
      <c r="N70" s="23"/>
      <c r="O70" s="22"/>
      <c r="P70" s="22"/>
      <c r="Q70" s="35" t="s">
        <v>158</v>
      </c>
      <c r="R70" s="35"/>
      <c r="S70" s="35"/>
      <c r="T70" s="22"/>
      <c r="U70" s="35" t="s">
        <v>159</v>
      </c>
      <c r="V70" s="35"/>
      <c r="W70" s="35"/>
    </row>
    <row r="71" spans="1:23" x14ac:dyDescent="0.3">
      <c r="A71" s="10" t="s">
        <v>25</v>
      </c>
      <c r="B71" s="10" t="s">
        <v>149</v>
      </c>
      <c r="C71" s="10" t="s">
        <v>150</v>
      </c>
      <c r="D71" s="10"/>
      <c r="E71" s="10" t="s">
        <v>151</v>
      </c>
      <c r="F71" s="10" t="s">
        <v>152</v>
      </c>
      <c r="G71" s="10" t="s">
        <v>153</v>
      </c>
      <c r="H71" s="10"/>
      <c r="I71" s="10" t="s">
        <v>151</v>
      </c>
      <c r="J71" s="10" t="s">
        <v>152</v>
      </c>
      <c r="K71" s="10" t="s">
        <v>153</v>
      </c>
      <c r="M71" s="17" t="s">
        <v>160</v>
      </c>
      <c r="N71" s="18" t="s">
        <v>149</v>
      </c>
      <c r="O71" s="17" t="s">
        <v>150</v>
      </c>
      <c r="P71" s="15"/>
      <c r="Q71" s="19" t="s">
        <v>161</v>
      </c>
      <c r="R71" s="19" t="s">
        <v>162</v>
      </c>
      <c r="S71" s="19" t="s">
        <v>163</v>
      </c>
      <c r="T71" s="15"/>
      <c r="U71" s="19" t="s">
        <v>161</v>
      </c>
      <c r="V71" s="19" t="s">
        <v>162</v>
      </c>
      <c r="W71" s="19" t="s">
        <v>163</v>
      </c>
    </row>
    <row r="72" spans="1:23" x14ac:dyDescent="0.3">
      <c r="A72" s="10">
        <v>1</v>
      </c>
      <c r="B72" s="10">
        <v>1</v>
      </c>
      <c r="C72" s="6">
        <v>0.6028</v>
      </c>
      <c r="D72" s="10"/>
      <c r="E72">
        <v>0.1545993574327208</v>
      </c>
      <c r="F72" s="12">
        <v>0.84533836556213782</v>
      </c>
      <c r="G72">
        <v>6.227700514138466E-5</v>
      </c>
      <c r="H72" s="10"/>
      <c r="I72">
        <v>0.11922739332526076</v>
      </c>
      <c r="J72" s="12">
        <v>0.80137783342442004</v>
      </c>
      <c r="K72">
        <v>7.9394773250319253E-2</v>
      </c>
      <c r="M72" s="20" t="s">
        <v>161</v>
      </c>
      <c r="N72" s="20" t="s">
        <v>161</v>
      </c>
      <c r="O72" s="21">
        <f>IF(C72&lt;0.001, "&lt; 0.001", ROUND(C72, 3))</f>
        <v>0.60299999999999998</v>
      </c>
      <c r="P72" s="15"/>
      <c r="Q72" s="21">
        <f>IF(E72&lt;0.001, "&lt; 0.001", ROUND(E72, 3))</f>
        <v>0.155</v>
      </c>
      <c r="R72" s="14">
        <f t="shared" ref="R72:R77" si="55">IF(F72&lt;0.001, "&lt; 0.001", ROUND(F72, 3))</f>
        <v>0.84499999999999997</v>
      </c>
      <c r="S72" s="21" t="str">
        <f t="shared" ref="S72:S77" si="56">IF(G72&lt;0.001, "&lt; 0.001", ROUND(G72, 3))</f>
        <v>&lt; 0.001</v>
      </c>
      <c r="T72" s="15"/>
      <c r="U72" s="21">
        <f t="shared" ref="U72:U77" si="57">IF(I72&lt;0.001, "&lt; 0.001", ROUND(I72, 3))</f>
        <v>0.11899999999999999</v>
      </c>
      <c r="V72" s="14">
        <f t="shared" ref="V72:V77" si="58">IF(J72&lt;0.001, "&lt; 0.001", ROUND(J72, 3))</f>
        <v>0.80100000000000005</v>
      </c>
      <c r="W72" s="21">
        <f t="shared" ref="W72:W77" si="59">IF(K72&lt;0.001, "&lt; 0.001", ROUND(K72, 3))</f>
        <v>7.9000000000000001E-2</v>
      </c>
    </row>
    <row r="73" spans="1:23" x14ac:dyDescent="0.3">
      <c r="A73" s="10">
        <v>1</v>
      </c>
      <c r="B73" s="10">
        <v>2</v>
      </c>
      <c r="C73" s="6">
        <v>0.67889999999999995</v>
      </c>
      <c r="D73" s="10"/>
      <c r="E73">
        <v>0.34982578053542451</v>
      </c>
      <c r="F73" s="12">
        <v>0.65017090601259742</v>
      </c>
      <c r="G73">
        <v>3.3134519780976699E-6</v>
      </c>
      <c r="H73" s="10"/>
      <c r="I73">
        <v>0.11922739332526076</v>
      </c>
      <c r="J73" s="12">
        <v>0.80137783342442004</v>
      </c>
      <c r="K73">
        <v>7.9394773250319253E-2</v>
      </c>
      <c r="M73" s="20" t="s">
        <v>161</v>
      </c>
      <c r="N73" s="20" t="s">
        <v>162</v>
      </c>
      <c r="O73" s="21">
        <f t="shared" ref="O73:O77" si="60">IF(C73&lt;0.001, "&lt; 0.001", ROUND(C73, 3))</f>
        <v>0.67900000000000005</v>
      </c>
      <c r="P73" s="15"/>
      <c r="Q73" s="21">
        <f t="shared" ref="Q73:Q77" si="61">IF(E73&lt;0.001, "&lt; 0.001", ROUND(E73, 3))</f>
        <v>0.35</v>
      </c>
      <c r="R73" s="14">
        <f t="shared" si="55"/>
        <v>0.65</v>
      </c>
      <c r="S73" s="21" t="str">
        <f t="shared" si="56"/>
        <v>&lt; 0.001</v>
      </c>
      <c r="T73" s="15"/>
      <c r="U73" s="21">
        <f t="shared" si="57"/>
        <v>0.11899999999999999</v>
      </c>
      <c r="V73" s="14">
        <f t="shared" si="58"/>
        <v>0.80100000000000005</v>
      </c>
      <c r="W73" s="21">
        <f t="shared" si="59"/>
        <v>7.9000000000000001E-2</v>
      </c>
    </row>
    <row r="74" spans="1:23" x14ac:dyDescent="0.3">
      <c r="A74" s="10">
        <v>1</v>
      </c>
      <c r="B74" s="10">
        <v>3</v>
      </c>
      <c r="C74" s="6">
        <v>0.81579999999999997</v>
      </c>
      <c r="D74" s="10"/>
      <c r="E74">
        <v>7.8738935236875113E-2</v>
      </c>
      <c r="F74" s="12">
        <v>0.92125582176738063</v>
      </c>
      <c r="G74">
        <v>5.2429957442437933E-6</v>
      </c>
      <c r="H74" s="10"/>
      <c r="I74">
        <v>0.11922739332526076</v>
      </c>
      <c r="J74" s="12">
        <v>0.80137783342442004</v>
      </c>
      <c r="K74">
        <v>7.9394773250319253E-2</v>
      </c>
      <c r="M74" s="20" t="s">
        <v>161</v>
      </c>
      <c r="N74" s="20" t="s">
        <v>163</v>
      </c>
      <c r="O74" s="21">
        <f t="shared" si="60"/>
        <v>0.81599999999999995</v>
      </c>
      <c r="P74" s="15"/>
      <c r="Q74" s="21">
        <f t="shared" si="61"/>
        <v>7.9000000000000001E-2</v>
      </c>
      <c r="R74" s="14">
        <f t="shared" si="55"/>
        <v>0.92100000000000004</v>
      </c>
      <c r="S74" s="21" t="str">
        <f t="shared" si="56"/>
        <v>&lt; 0.001</v>
      </c>
      <c r="T74" s="15"/>
      <c r="U74" s="21">
        <f t="shared" si="57"/>
        <v>0.11899999999999999</v>
      </c>
      <c r="V74" s="14">
        <f t="shared" si="58"/>
        <v>0.80100000000000005</v>
      </c>
      <c r="W74" s="21">
        <f t="shared" si="59"/>
        <v>7.9000000000000001E-2</v>
      </c>
    </row>
    <row r="75" spans="1:23" x14ac:dyDescent="0.3">
      <c r="A75" s="10">
        <v>1</v>
      </c>
      <c r="B75" s="10">
        <v>4</v>
      </c>
      <c r="C75" s="6">
        <v>0.56869999999999998</v>
      </c>
      <c r="D75" s="10"/>
      <c r="E75">
        <v>0.11790181417986992</v>
      </c>
      <c r="F75" s="12">
        <v>0.88205304407306717</v>
      </c>
      <c r="G75">
        <v>4.5141747063013285E-5</v>
      </c>
      <c r="H75" s="10"/>
      <c r="I75">
        <v>0.11922739332526076</v>
      </c>
      <c r="J75" s="12">
        <v>0.80137783342442004</v>
      </c>
      <c r="K75">
        <v>7.9394773250319253E-2</v>
      </c>
      <c r="M75" s="20" t="s">
        <v>161</v>
      </c>
      <c r="N75" s="20" t="s">
        <v>164</v>
      </c>
      <c r="O75" s="21">
        <f t="shared" si="60"/>
        <v>0.56899999999999995</v>
      </c>
      <c r="P75" s="15"/>
      <c r="Q75" s="21">
        <f t="shared" si="61"/>
        <v>0.11799999999999999</v>
      </c>
      <c r="R75" s="14">
        <f t="shared" si="55"/>
        <v>0.88200000000000001</v>
      </c>
      <c r="S75" s="21" t="str">
        <f t="shared" si="56"/>
        <v>&lt; 0.001</v>
      </c>
      <c r="T75" s="15"/>
      <c r="U75" s="21">
        <f t="shared" si="57"/>
        <v>0.11899999999999999</v>
      </c>
      <c r="V75" s="14">
        <f t="shared" si="58"/>
        <v>0.80100000000000005</v>
      </c>
      <c r="W75" s="21">
        <f t="shared" si="59"/>
        <v>7.9000000000000001E-2</v>
      </c>
    </row>
    <row r="76" spans="1:23" x14ac:dyDescent="0.3">
      <c r="A76" s="10">
        <v>1</v>
      </c>
      <c r="B76" s="10">
        <v>5</v>
      </c>
      <c r="C76" s="6">
        <v>0.86329999999999996</v>
      </c>
      <c r="D76" s="10"/>
      <c r="E76">
        <v>0.15614414286652956</v>
      </c>
      <c r="F76" s="12">
        <v>0.84385406709904387</v>
      </c>
      <c r="G76">
        <v>1.7900344264964978E-6</v>
      </c>
      <c r="H76" s="10"/>
      <c r="I76">
        <v>0.11922739332526076</v>
      </c>
      <c r="J76" s="12">
        <v>0.80137783342442004</v>
      </c>
      <c r="K76">
        <v>7.9394773250319253E-2</v>
      </c>
      <c r="M76" s="20" t="s">
        <v>161</v>
      </c>
      <c r="N76" s="20" t="s">
        <v>165</v>
      </c>
      <c r="O76" s="21">
        <f t="shared" si="60"/>
        <v>0.86299999999999999</v>
      </c>
      <c r="P76" s="15"/>
      <c r="Q76" s="21">
        <f t="shared" si="61"/>
        <v>0.156</v>
      </c>
      <c r="R76" s="14">
        <f t="shared" si="55"/>
        <v>0.84399999999999997</v>
      </c>
      <c r="S76" s="21" t="str">
        <f t="shared" si="56"/>
        <v>&lt; 0.001</v>
      </c>
      <c r="T76" s="15"/>
      <c r="U76" s="21">
        <f t="shared" si="57"/>
        <v>0.11899999999999999</v>
      </c>
      <c r="V76" s="14">
        <f t="shared" si="58"/>
        <v>0.80100000000000005</v>
      </c>
      <c r="W76" s="21">
        <f t="shared" si="59"/>
        <v>7.9000000000000001E-2</v>
      </c>
    </row>
    <row r="77" spans="1:23" x14ac:dyDescent="0.3">
      <c r="A77" s="10">
        <v>1</v>
      </c>
      <c r="B77" s="10">
        <v>6</v>
      </c>
      <c r="C77" s="6">
        <v>0.66639999999999999</v>
      </c>
      <c r="D77" s="10"/>
      <c r="E77">
        <v>6.4290887377932815E-2</v>
      </c>
      <c r="F77" s="12">
        <v>0.9295660838812797</v>
      </c>
      <c r="G77">
        <v>6.143028740787493E-3</v>
      </c>
      <c r="H77" s="10"/>
      <c r="I77">
        <v>0.11922739332526076</v>
      </c>
      <c r="J77" s="12">
        <v>0.80137783342442004</v>
      </c>
      <c r="K77">
        <v>7.9394773250319253E-2</v>
      </c>
      <c r="M77" s="20" t="s">
        <v>161</v>
      </c>
      <c r="N77" s="20" t="s">
        <v>166</v>
      </c>
      <c r="O77" s="21">
        <f t="shared" si="60"/>
        <v>0.66600000000000004</v>
      </c>
      <c r="P77" s="15"/>
      <c r="Q77" s="21">
        <f t="shared" si="61"/>
        <v>6.4000000000000001E-2</v>
      </c>
      <c r="R77" s="14">
        <f t="shared" si="55"/>
        <v>0.93</v>
      </c>
      <c r="S77" s="21">
        <f t="shared" si="56"/>
        <v>6.0000000000000001E-3</v>
      </c>
      <c r="T77" s="15"/>
      <c r="U77" s="21">
        <f t="shared" si="57"/>
        <v>0.11899999999999999</v>
      </c>
      <c r="V77" s="14">
        <f t="shared" si="58"/>
        <v>0.80100000000000005</v>
      </c>
      <c r="W77" s="21">
        <f t="shared" si="59"/>
        <v>7.9000000000000001E-2</v>
      </c>
    </row>
    <row r="78" spans="1:23" x14ac:dyDescent="0.3">
      <c r="A78" s="10">
        <v>1</v>
      </c>
      <c r="B78" s="10">
        <v>7</v>
      </c>
      <c r="C78" s="6">
        <v>0.85099999999999998</v>
      </c>
      <c r="D78" s="10"/>
      <c r="E78">
        <v>4.0152065431522464E-2</v>
      </c>
      <c r="F78" s="12">
        <v>0.95984698578136995</v>
      </c>
      <c r="G78">
        <v>9.4878710747792283E-7</v>
      </c>
      <c r="H78" s="10"/>
      <c r="I78">
        <v>0.11922739332526076</v>
      </c>
      <c r="J78" s="12">
        <v>0.80137783342442004</v>
      </c>
      <c r="K78">
        <v>7.9394773250319253E-2</v>
      </c>
      <c r="M78" s="20" t="s">
        <v>161</v>
      </c>
      <c r="N78" s="20" t="s">
        <v>167</v>
      </c>
      <c r="O78" s="21">
        <f t="shared" ref="O78:O81" si="62">IF(C78&lt;0.001, "&lt; 0.001", ROUND(C78, 3))</f>
        <v>0.85099999999999998</v>
      </c>
      <c r="P78" s="15"/>
      <c r="Q78" s="21">
        <f t="shared" ref="Q78:Q81" si="63">IF(E78&lt;0.001, "&lt; 0.001", ROUND(E78, 3))</f>
        <v>0.04</v>
      </c>
      <c r="R78" s="14">
        <f t="shared" ref="R78:R81" si="64">IF(F78&lt;0.001, "&lt; 0.001", ROUND(F78, 3))</f>
        <v>0.96</v>
      </c>
      <c r="S78" s="21" t="str">
        <f t="shared" ref="S78:S81" si="65">IF(G78&lt;0.001, "&lt; 0.001", ROUND(G78, 3))</f>
        <v>&lt; 0.001</v>
      </c>
      <c r="T78" s="15"/>
      <c r="U78" s="21">
        <f t="shared" ref="U78:U81" si="66">IF(I78&lt;0.001, "&lt; 0.001", ROUND(I78, 3))</f>
        <v>0.11899999999999999</v>
      </c>
      <c r="V78" s="14">
        <f t="shared" ref="V78:V81" si="67">IF(J78&lt;0.001, "&lt; 0.001", ROUND(J78, 3))</f>
        <v>0.80100000000000005</v>
      </c>
      <c r="W78" s="21">
        <f t="shared" ref="W78:W81" si="68">IF(K78&lt;0.001, "&lt; 0.001", ROUND(K78, 3))</f>
        <v>7.9000000000000001E-2</v>
      </c>
    </row>
    <row r="79" spans="1:23" x14ac:dyDescent="0.3">
      <c r="A79" s="10">
        <v>1</v>
      </c>
      <c r="B79" s="10">
        <v>8</v>
      </c>
      <c r="C79" s="6">
        <v>0.52839999999999998</v>
      </c>
      <c r="D79" s="10"/>
      <c r="E79">
        <v>6.7666319637122219E-2</v>
      </c>
      <c r="F79" s="12">
        <v>0.93233161533476383</v>
      </c>
      <c r="G79">
        <v>2.0650281139567677E-6</v>
      </c>
      <c r="H79" s="10"/>
      <c r="I79">
        <v>0.11922739332526076</v>
      </c>
      <c r="J79" s="12">
        <v>0.80137783342442004</v>
      </c>
      <c r="K79">
        <v>7.9394773250319253E-2</v>
      </c>
      <c r="M79" s="20" t="s">
        <v>161</v>
      </c>
      <c r="N79" s="20" t="s">
        <v>168</v>
      </c>
      <c r="O79" s="21">
        <f t="shared" si="62"/>
        <v>0.52800000000000002</v>
      </c>
      <c r="P79" s="15"/>
      <c r="Q79" s="21">
        <f t="shared" si="63"/>
        <v>6.8000000000000005E-2</v>
      </c>
      <c r="R79" s="14">
        <f t="shared" si="64"/>
        <v>0.93200000000000005</v>
      </c>
      <c r="S79" s="21" t="str">
        <f t="shared" si="65"/>
        <v>&lt; 0.001</v>
      </c>
      <c r="T79" s="15"/>
      <c r="U79" s="21">
        <f t="shared" si="66"/>
        <v>0.11899999999999999</v>
      </c>
      <c r="V79" s="14">
        <f t="shared" si="67"/>
        <v>0.80100000000000005</v>
      </c>
      <c r="W79" s="21">
        <f t="shared" si="68"/>
        <v>7.9000000000000001E-2</v>
      </c>
    </row>
    <row r="80" spans="1:23" x14ac:dyDescent="0.3">
      <c r="A80" s="10">
        <v>1</v>
      </c>
      <c r="B80" s="10">
        <v>9</v>
      </c>
      <c r="C80" s="6">
        <v>0.59089999999999998</v>
      </c>
      <c r="D80" s="10"/>
      <c r="E80">
        <v>0.12043670975611832</v>
      </c>
      <c r="F80" s="12">
        <v>0.87956228886326571</v>
      </c>
      <c r="G80">
        <v>1.0013806158652394E-6</v>
      </c>
      <c r="H80" s="10"/>
      <c r="I80">
        <v>0.11922739332526076</v>
      </c>
      <c r="J80" s="12">
        <v>0.80137783342442004</v>
      </c>
      <c r="K80">
        <v>7.9394773250319253E-2</v>
      </c>
      <c r="M80" s="20" t="s">
        <v>161</v>
      </c>
      <c r="N80" s="20" t="s">
        <v>169</v>
      </c>
      <c r="O80" s="21">
        <f t="shared" si="62"/>
        <v>0.59099999999999997</v>
      </c>
      <c r="P80" s="15"/>
      <c r="Q80" s="21">
        <f t="shared" si="63"/>
        <v>0.12</v>
      </c>
      <c r="R80" s="14">
        <f t="shared" si="64"/>
        <v>0.88</v>
      </c>
      <c r="S80" s="21" t="str">
        <f t="shared" si="65"/>
        <v>&lt; 0.001</v>
      </c>
      <c r="T80" s="15"/>
      <c r="U80" s="21">
        <f t="shared" si="66"/>
        <v>0.11899999999999999</v>
      </c>
      <c r="V80" s="14">
        <f t="shared" si="67"/>
        <v>0.80100000000000005</v>
      </c>
      <c r="W80" s="21">
        <f t="shared" si="68"/>
        <v>7.9000000000000001E-2</v>
      </c>
    </row>
    <row r="81" spans="1:23" x14ac:dyDescent="0.3">
      <c r="A81" s="10">
        <v>1</v>
      </c>
      <c r="B81" s="10">
        <v>10</v>
      </c>
      <c r="C81" s="6">
        <v>1.4500000000000001E-2</v>
      </c>
      <c r="D81" s="10"/>
      <c r="E81">
        <v>5.0399839806511208E-5</v>
      </c>
      <c r="F81">
        <v>3.7207222796778916E-4</v>
      </c>
      <c r="G81" s="12">
        <v>0.99957752793222565</v>
      </c>
      <c r="H81" s="10"/>
      <c r="I81">
        <v>0.11922739332526076</v>
      </c>
      <c r="J81" s="12">
        <v>0.80137783342442004</v>
      </c>
      <c r="K81">
        <v>7.9394773250319253E-2</v>
      </c>
      <c r="M81" s="20" t="s">
        <v>161</v>
      </c>
      <c r="N81" s="20" t="s">
        <v>170</v>
      </c>
      <c r="O81" s="21">
        <f t="shared" si="62"/>
        <v>1.4999999999999999E-2</v>
      </c>
      <c r="P81" s="15"/>
      <c r="Q81" s="21" t="str">
        <f t="shared" si="63"/>
        <v>&lt; 0.001</v>
      </c>
      <c r="R81" s="21" t="str">
        <f t="shared" si="64"/>
        <v>&lt; 0.001</v>
      </c>
      <c r="S81" s="14">
        <f t="shared" si="65"/>
        <v>1</v>
      </c>
      <c r="T81" s="15"/>
      <c r="U81" s="21">
        <f t="shared" si="66"/>
        <v>0.11899999999999999</v>
      </c>
      <c r="V81" s="14">
        <f t="shared" si="67"/>
        <v>0.80100000000000005</v>
      </c>
      <c r="W81" s="21">
        <f t="shared" si="68"/>
        <v>7.9000000000000001E-2</v>
      </c>
    </row>
    <row r="82" spans="1:23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M82" s="2"/>
      <c r="N82" s="2"/>
      <c r="O82" s="2"/>
      <c r="P82" s="2"/>
      <c r="Q82" s="2"/>
      <c r="R82" s="2"/>
      <c r="S82" s="2"/>
      <c r="T82" s="2"/>
      <c r="U82" s="2"/>
      <c r="V82" s="2"/>
      <c r="W82" s="4"/>
    </row>
    <row r="83" spans="1:23" x14ac:dyDescent="0.3">
      <c r="A83" s="10">
        <v>2</v>
      </c>
      <c r="B83" s="10">
        <v>1</v>
      </c>
      <c r="C83" s="6">
        <v>9.1300000000000006E-2</v>
      </c>
      <c r="D83" s="10"/>
      <c r="E83">
        <v>0.13135813449746739</v>
      </c>
      <c r="F83" s="12">
        <v>0.85280203882656247</v>
      </c>
      <c r="G83">
        <v>1.5839826675970198E-2</v>
      </c>
      <c r="H83" s="10"/>
      <c r="I83">
        <v>1.8762628234433093E-3</v>
      </c>
      <c r="J83">
        <v>9.5792264805140234E-2</v>
      </c>
      <c r="K83" s="12">
        <v>0.90233147237141642</v>
      </c>
      <c r="M83" s="20" t="s">
        <v>162</v>
      </c>
      <c r="N83" s="20" t="s">
        <v>161</v>
      </c>
      <c r="O83" s="21">
        <f>IF(C83&lt;0.001, "&lt; 0.001", ROUND(C83, 3))</f>
        <v>9.0999999999999998E-2</v>
      </c>
      <c r="P83" s="15"/>
      <c r="Q83" s="21">
        <f>IF(E83&lt;0.001, "&lt; 0.001", ROUND(E83, 3))</f>
        <v>0.13100000000000001</v>
      </c>
      <c r="R83" s="14">
        <f t="shared" ref="R83:R92" si="69">IF(F83&lt;0.001, "&lt; 0.001", ROUND(F83, 3))</f>
        <v>0.85299999999999998</v>
      </c>
      <c r="S83" s="21">
        <f t="shared" ref="S83:S92" si="70">IF(G83&lt;0.001, "&lt; 0.001", ROUND(G83, 3))</f>
        <v>1.6E-2</v>
      </c>
      <c r="T83" s="15"/>
      <c r="U83" s="21">
        <f t="shared" ref="U83:U92" si="71">IF(I83&lt;0.001, "&lt; 0.001", ROUND(I83, 3))</f>
        <v>2E-3</v>
      </c>
      <c r="V83" s="21">
        <f t="shared" ref="V83:V92" si="72">IF(J83&lt;0.001, "&lt; 0.001", ROUND(J83, 3))</f>
        <v>9.6000000000000002E-2</v>
      </c>
      <c r="W83" s="14">
        <f t="shared" ref="W83:W92" si="73">IF(K83&lt;0.001, "&lt; 0.001", ROUND(K83, 3))</f>
        <v>0.90200000000000002</v>
      </c>
    </row>
    <row r="84" spans="1:23" x14ac:dyDescent="0.3">
      <c r="A84" s="10">
        <v>2</v>
      </c>
      <c r="B84" s="10">
        <v>2</v>
      </c>
      <c r="C84" s="6">
        <v>0.16209999999999999</v>
      </c>
      <c r="D84" s="10"/>
      <c r="E84">
        <v>0.31157119436190178</v>
      </c>
      <c r="F84" s="12">
        <v>0.68754540118110297</v>
      </c>
      <c r="G84">
        <v>8.8340445699536089E-4</v>
      </c>
      <c r="H84" s="10"/>
      <c r="I84">
        <v>1.8762628234433093E-3</v>
      </c>
      <c r="J84">
        <v>9.5792264805140234E-2</v>
      </c>
      <c r="K84" s="12">
        <v>0.90233147237141642</v>
      </c>
      <c r="M84" s="20" t="s">
        <v>162</v>
      </c>
      <c r="N84" s="20" t="s">
        <v>162</v>
      </c>
      <c r="O84" s="21">
        <f t="shared" ref="O84:O92" si="74">IF(C84&lt;0.001, "&lt; 0.001", ROUND(C84, 3))</f>
        <v>0.16200000000000001</v>
      </c>
      <c r="P84" s="15"/>
      <c r="Q84" s="21">
        <f t="shared" ref="Q84:Q92" si="75">IF(E84&lt;0.001, "&lt; 0.001", ROUND(E84, 3))</f>
        <v>0.312</v>
      </c>
      <c r="R84" s="14">
        <f t="shared" si="69"/>
        <v>0.68799999999999994</v>
      </c>
      <c r="S84" s="21" t="str">
        <f t="shared" si="70"/>
        <v>&lt; 0.001</v>
      </c>
      <c r="T84" s="15"/>
      <c r="U84" s="21">
        <f t="shared" si="71"/>
        <v>2E-3</v>
      </c>
      <c r="V84" s="21">
        <f t="shared" si="72"/>
        <v>9.6000000000000002E-2</v>
      </c>
      <c r="W84" s="14">
        <f t="shared" si="73"/>
        <v>0.90200000000000002</v>
      </c>
    </row>
    <row r="85" spans="1:23" x14ac:dyDescent="0.3">
      <c r="A85" s="10">
        <v>2</v>
      </c>
      <c r="B85" s="10">
        <v>3</v>
      </c>
      <c r="C85" s="6">
        <v>1.1000000000000001E-3</v>
      </c>
      <c r="D85" s="10"/>
      <c r="E85">
        <v>6.7061209645345704E-2</v>
      </c>
      <c r="F85" s="12">
        <v>0.93160208782944576</v>
      </c>
      <c r="G85">
        <v>1.3367025252085903E-3</v>
      </c>
      <c r="H85" s="10"/>
      <c r="I85">
        <v>1.8762628234433093E-3</v>
      </c>
      <c r="J85">
        <v>9.5792264805140234E-2</v>
      </c>
      <c r="K85" s="12">
        <v>0.90233147237141642</v>
      </c>
      <c r="M85" s="20" t="s">
        <v>162</v>
      </c>
      <c r="N85" s="20" t="s">
        <v>163</v>
      </c>
      <c r="O85" s="21">
        <f t="shared" si="74"/>
        <v>1E-3</v>
      </c>
      <c r="P85" s="15"/>
      <c r="Q85" s="21">
        <f t="shared" si="75"/>
        <v>6.7000000000000004E-2</v>
      </c>
      <c r="R85" s="14">
        <f t="shared" si="69"/>
        <v>0.93200000000000005</v>
      </c>
      <c r="S85" s="21">
        <f t="shared" si="70"/>
        <v>1E-3</v>
      </c>
      <c r="T85" s="15"/>
      <c r="U85" s="21">
        <f t="shared" si="71"/>
        <v>2E-3</v>
      </c>
      <c r="V85" s="21">
        <f t="shared" si="72"/>
        <v>9.6000000000000002E-2</v>
      </c>
      <c r="W85" s="14">
        <f t="shared" si="73"/>
        <v>0.90200000000000002</v>
      </c>
    </row>
    <row r="86" spans="1:23" x14ac:dyDescent="0.3">
      <c r="A86" s="10">
        <v>2</v>
      </c>
      <c r="B86" s="10">
        <v>4</v>
      </c>
      <c r="C86" s="6">
        <v>0.1459</v>
      </c>
      <c r="D86" s="10"/>
      <c r="E86">
        <v>0.10002737862815402</v>
      </c>
      <c r="F86" s="12">
        <v>0.88850825171756198</v>
      </c>
      <c r="G86">
        <v>1.1464369654283888E-2</v>
      </c>
      <c r="H86" s="10"/>
      <c r="I86">
        <v>1.8762628234433093E-3</v>
      </c>
      <c r="J86">
        <v>9.5792264805140234E-2</v>
      </c>
      <c r="K86" s="12">
        <v>0.90233147237141642</v>
      </c>
      <c r="M86" s="20" t="s">
        <v>162</v>
      </c>
      <c r="N86" s="20" t="s">
        <v>164</v>
      </c>
      <c r="O86" s="21">
        <f t="shared" si="74"/>
        <v>0.14599999999999999</v>
      </c>
      <c r="P86" s="15"/>
      <c r="Q86" s="21">
        <f t="shared" si="75"/>
        <v>0.1</v>
      </c>
      <c r="R86" s="14">
        <f t="shared" si="69"/>
        <v>0.88900000000000001</v>
      </c>
      <c r="S86" s="21">
        <f t="shared" si="70"/>
        <v>1.0999999999999999E-2</v>
      </c>
      <c r="T86" s="15"/>
      <c r="U86" s="21">
        <f t="shared" si="71"/>
        <v>2E-3</v>
      </c>
      <c r="V86" s="21">
        <f t="shared" si="72"/>
        <v>9.6000000000000002E-2</v>
      </c>
      <c r="W86" s="14">
        <f t="shared" si="73"/>
        <v>0.90200000000000002</v>
      </c>
    </row>
    <row r="87" spans="1:23" x14ac:dyDescent="0.3">
      <c r="A87" s="10">
        <v>2</v>
      </c>
      <c r="B87" s="10">
        <v>5</v>
      </c>
      <c r="C87" s="6">
        <v>5.6000000000000001E-2</v>
      </c>
      <c r="D87" s="10"/>
      <c r="E87">
        <v>0.13476895978075507</v>
      </c>
      <c r="F87" s="12">
        <v>0.86476855380484263</v>
      </c>
      <c r="G87">
        <v>4.6248641440226664E-4</v>
      </c>
      <c r="H87" s="10"/>
      <c r="I87">
        <v>1.8762628234433093E-3</v>
      </c>
      <c r="J87">
        <v>9.5792264805140234E-2</v>
      </c>
      <c r="K87" s="12">
        <v>0.90233147237141642</v>
      </c>
      <c r="M87" s="20" t="s">
        <v>162</v>
      </c>
      <c r="N87" s="20" t="s">
        <v>165</v>
      </c>
      <c r="O87" s="21">
        <f t="shared" si="74"/>
        <v>5.6000000000000001E-2</v>
      </c>
      <c r="P87" s="15"/>
      <c r="Q87" s="21">
        <f t="shared" si="75"/>
        <v>0.13500000000000001</v>
      </c>
      <c r="R87" s="14">
        <f t="shared" si="69"/>
        <v>0.86499999999999999</v>
      </c>
      <c r="S87" s="21" t="str">
        <f t="shared" si="70"/>
        <v>&lt; 0.001</v>
      </c>
      <c r="T87" s="15"/>
      <c r="U87" s="21">
        <f t="shared" si="71"/>
        <v>2E-3</v>
      </c>
      <c r="V87" s="21">
        <f t="shared" si="72"/>
        <v>9.6000000000000002E-2</v>
      </c>
      <c r="W87" s="14">
        <f t="shared" si="73"/>
        <v>0.90200000000000002</v>
      </c>
    </row>
    <row r="88" spans="1:23" x14ac:dyDescent="0.3">
      <c r="A88" s="10">
        <v>2</v>
      </c>
      <c r="B88" s="10">
        <v>6</v>
      </c>
      <c r="C88" s="6">
        <v>7.8600000000000003E-2</v>
      </c>
      <c r="D88" s="10"/>
      <c r="E88">
        <v>2.1381292232567437E-2</v>
      </c>
      <c r="F88">
        <v>0.36705670474339852</v>
      </c>
      <c r="G88" s="12">
        <v>0.61156200302403407</v>
      </c>
      <c r="H88" s="10"/>
      <c r="I88">
        <v>1.8762628234433093E-3</v>
      </c>
      <c r="J88">
        <v>9.5792264805140234E-2</v>
      </c>
      <c r="K88" s="12">
        <v>0.90233147237141642</v>
      </c>
      <c r="M88" s="20" t="s">
        <v>162</v>
      </c>
      <c r="N88" s="20" t="s">
        <v>166</v>
      </c>
      <c r="O88" s="21">
        <f t="shared" si="74"/>
        <v>7.9000000000000001E-2</v>
      </c>
      <c r="P88" s="15"/>
      <c r="Q88" s="21">
        <f t="shared" si="75"/>
        <v>2.1000000000000001E-2</v>
      </c>
      <c r="R88" s="21">
        <f t="shared" si="69"/>
        <v>0.36699999999999999</v>
      </c>
      <c r="S88" s="14">
        <f t="shared" si="70"/>
        <v>0.61199999999999999</v>
      </c>
      <c r="T88" s="15"/>
      <c r="U88" s="21">
        <f t="shared" si="71"/>
        <v>2E-3</v>
      </c>
      <c r="V88" s="21">
        <f t="shared" si="72"/>
        <v>9.6000000000000002E-2</v>
      </c>
      <c r="W88" s="14">
        <f t="shared" si="73"/>
        <v>0.90200000000000002</v>
      </c>
    </row>
    <row r="89" spans="1:23" x14ac:dyDescent="0.3">
      <c r="A89" s="10">
        <v>2</v>
      </c>
      <c r="B89" s="10">
        <v>7</v>
      </c>
      <c r="C89" s="6">
        <v>0.1368</v>
      </c>
      <c r="D89" s="10"/>
      <c r="E89">
        <v>3.4024777253170331E-2</v>
      </c>
      <c r="F89" s="12">
        <v>0.96573454851571994</v>
      </c>
      <c r="G89">
        <v>2.4067423110970935E-4</v>
      </c>
      <c r="H89" s="10"/>
      <c r="I89">
        <v>1.8762628234433093E-3</v>
      </c>
      <c r="J89">
        <v>9.5792264805140234E-2</v>
      </c>
      <c r="K89" s="12">
        <v>0.90233147237141642</v>
      </c>
      <c r="M89" s="20" t="s">
        <v>162</v>
      </c>
      <c r="N89" s="20" t="s">
        <v>167</v>
      </c>
      <c r="O89" s="21">
        <f t="shared" si="74"/>
        <v>0.13700000000000001</v>
      </c>
      <c r="P89" s="15"/>
      <c r="Q89" s="21">
        <f t="shared" si="75"/>
        <v>3.4000000000000002E-2</v>
      </c>
      <c r="R89" s="14">
        <f t="shared" si="69"/>
        <v>0.96599999999999997</v>
      </c>
      <c r="S89" s="21" t="str">
        <f t="shared" si="70"/>
        <v>&lt; 0.001</v>
      </c>
      <c r="T89" s="15"/>
      <c r="U89" s="21">
        <f t="shared" si="71"/>
        <v>2E-3</v>
      </c>
      <c r="V89" s="21">
        <f t="shared" si="72"/>
        <v>9.6000000000000002E-2</v>
      </c>
      <c r="W89" s="14">
        <f t="shared" si="73"/>
        <v>0.90200000000000002</v>
      </c>
    </row>
    <row r="90" spans="1:23" x14ac:dyDescent="0.3">
      <c r="A90" s="10">
        <v>2</v>
      </c>
      <c r="B90" s="10">
        <v>8</v>
      </c>
      <c r="C90" s="6">
        <v>0.16750000000000001</v>
      </c>
      <c r="D90" s="10"/>
      <c r="E90">
        <v>5.757552259025317E-2</v>
      </c>
      <c r="F90" s="12">
        <v>0.9418985028735285</v>
      </c>
      <c r="G90">
        <v>5.2597453621837863E-4</v>
      </c>
      <c r="H90" s="10"/>
      <c r="I90">
        <v>1.8762628234433093E-3</v>
      </c>
      <c r="J90">
        <v>9.5792264805140234E-2</v>
      </c>
      <c r="K90" s="12">
        <v>0.90233147237141642</v>
      </c>
      <c r="M90" s="20" t="s">
        <v>162</v>
      </c>
      <c r="N90" s="20" t="s">
        <v>168</v>
      </c>
      <c r="O90" s="21">
        <f t="shared" si="74"/>
        <v>0.16800000000000001</v>
      </c>
      <c r="P90" s="15"/>
      <c r="Q90" s="21">
        <f t="shared" si="75"/>
        <v>5.8000000000000003E-2</v>
      </c>
      <c r="R90" s="14">
        <f t="shared" si="69"/>
        <v>0.94199999999999995</v>
      </c>
      <c r="S90" s="21" t="str">
        <f t="shared" si="70"/>
        <v>&lt; 0.001</v>
      </c>
      <c r="T90" s="15"/>
      <c r="U90" s="21">
        <f t="shared" si="71"/>
        <v>2E-3</v>
      </c>
      <c r="V90" s="21">
        <f t="shared" si="72"/>
        <v>9.6000000000000002E-2</v>
      </c>
      <c r="W90" s="14">
        <f t="shared" si="73"/>
        <v>0.90200000000000002</v>
      </c>
    </row>
    <row r="91" spans="1:23" x14ac:dyDescent="0.3">
      <c r="A91" s="10">
        <v>2</v>
      </c>
      <c r="B91" s="10">
        <v>9</v>
      </c>
      <c r="C91" s="6">
        <v>0.14829999999999999</v>
      </c>
      <c r="D91" s="10"/>
      <c r="E91">
        <v>0.10337384746484769</v>
      </c>
      <c r="F91" s="12">
        <v>0.89636886165269791</v>
      </c>
      <c r="G91">
        <v>2.5729088245449416E-4</v>
      </c>
      <c r="H91" s="10"/>
      <c r="I91">
        <v>1.8762628234433093E-3</v>
      </c>
      <c r="J91">
        <v>9.5792264805140234E-2</v>
      </c>
      <c r="K91" s="12">
        <v>0.90233147237141642</v>
      </c>
      <c r="M91" s="20" t="s">
        <v>162</v>
      </c>
      <c r="N91" s="20" t="s">
        <v>169</v>
      </c>
      <c r="O91" s="21">
        <f t="shared" si="74"/>
        <v>0.14799999999999999</v>
      </c>
      <c r="P91" s="15"/>
      <c r="Q91" s="21">
        <f t="shared" si="75"/>
        <v>0.10299999999999999</v>
      </c>
      <c r="R91" s="14">
        <f t="shared" si="69"/>
        <v>0.89600000000000002</v>
      </c>
      <c r="S91" s="21" t="str">
        <f t="shared" si="70"/>
        <v>&lt; 0.001</v>
      </c>
      <c r="T91" s="15"/>
      <c r="U91" s="21">
        <f t="shared" si="71"/>
        <v>2E-3</v>
      </c>
      <c r="V91" s="21">
        <f t="shared" si="72"/>
        <v>9.6000000000000002E-2</v>
      </c>
      <c r="W91" s="14">
        <f t="shared" si="73"/>
        <v>0.90200000000000002</v>
      </c>
    </row>
    <row r="92" spans="1:23" x14ac:dyDescent="0.3">
      <c r="A92" s="10">
        <v>2</v>
      </c>
      <c r="B92" s="10">
        <v>10</v>
      </c>
      <c r="C92" s="6">
        <v>0.95909999999999995</v>
      </c>
      <c r="D92" s="10"/>
      <c r="E92">
        <v>1.684374041592684E-7</v>
      </c>
      <c r="F92">
        <v>1.4764032790120555E-6</v>
      </c>
      <c r="G92" s="12">
        <v>0.99999835515931679</v>
      </c>
      <c r="H92" s="10"/>
      <c r="I92">
        <v>1.8762628234433093E-3</v>
      </c>
      <c r="J92">
        <v>9.5792264805140234E-2</v>
      </c>
      <c r="K92" s="12">
        <v>0.90233147237141642</v>
      </c>
      <c r="M92" s="20" t="s">
        <v>162</v>
      </c>
      <c r="N92" s="20" t="s">
        <v>170</v>
      </c>
      <c r="O92" s="21">
        <f t="shared" si="74"/>
        <v>0.95899999999999996</v>
      </c>
      <c r="P92" s="15"/>
      <c r="Q92" s="21" t="str">
        <f t="shared" si="75"/>
        <v>&lt; 0.001</v>
      </c>
      <c r="R92" s="21" t="str">
        <f t="shared" si="69"/>
        <v>&lt; 0.001</v>
      </c>
      <c r="S92" s="14">
        <f t="shared" si="70"/>
        <v>1</v>
      </c>
      <c r="T92" s="15"/>
      <c r="U92" s="21">
        <f t="shared" si="71"/>
        <v>2E-3</v>
      </c>
      <c r="V92" s="21">
        <f t="shared" si="72"/>
        <v>9.6000000000000002E-2</v>
      </c>
      <c r="W92" s="14">
        <f t="shared" si="73"/>
        <v>0.90200000000000002</v>
      </c>
    </row>
    <row r="93" spans="1:23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M93" s="2"/>
      <c r="N93" s="2"/>
      <c r="O93" s="2"/>
      <c r="P93" s="2"/>
      <c r="Q93" s="2"/>
      <c r="R93" s="2"/>
      <c r="S93" s="2"/>
      <c r="T93" s="2"/>
      <c r="U93" s="2"/>
      <c r="V93" s="2"/>
      <c r="W93" s="3"/>
    </row>
    <row r="94" spans="1:23" x14ac:dyDescent="0.3">
      <c r="A94" s="10">
        <v>3</v>
      </c>
      <c r="B94" s="10">
        <v>1</v>
      </c>
      <c r="C94" s="6">
        <v>0.30580000000000002</v>
      </c>
      <c r="D94" s="10"/>
      <c r="E94" s="12">
        <v>0.58560107313838716</v>
      </c>
      <c r="F94">
        <v>0.41403014914291736</v>
      </c>
      <c r="G94">
        <v>3.6877771869547584E-4</v>
      </c>
      <c r="H94" s="10"/>
      <c r="I94" s="12">
        <v>0.96854592765106717</v>
      </c>
      <c r="J94">
        <v>8.1530810858030239E-3</v>
      </c>
      <c r="K94">
        <v>2.3300991263129886E-2</v>
      </c>
      <c r="M94" s="20" t="s">
        <v>163</v>
      </c>
      <c r="N94" s="20" t="s">
        <v>161</v>
      </c>
      <c r="O94" s="21">
        <f>IF(C94&lt;0.001, "&lt; 0.001", ROUND(C94, 3))</f>
        <v>0.30599999999999999</v>
      </c>
      <c r="P94" s="15"/>
      <c r="Q94" s="14">
        <f>IF(E94&lt;0.001, "&lt; 0.001", ROUND(E94, 3))</f>
        <v>0.58599999999999997</v>
      </c>
      <c r="R94" s="21">
        <f t="shared" ref="R94:R103" si="76">IF(F94&lt;0.001, "&lt; 0.001", ROUND(F94, 3))</f>
        <v>0.41399999999999998</v>
      </c>
      <c r="S94" s="21" t="str">
        <f t="shared" ref="S94:S103" si="77">IF(G94&lt;0.001, "&lt; 0.001", ROUND(G94, 3))</f>
        <v>&lt; 0.001</v>
      </c>
      <c r="T94" s="15"/>
      <c r="U94" s="14">
        <f t="shared" ref="U94:U103" si="78">IF(I94&lt;0.001, "&lt; 0.001", ROUND(I94, 3))</f>
        <v>0.96899999999999997</v>
      </c>
      <c r="V94" s="21">
        <f t="shared" ref="V94:V103" si="79">IF(J94&lt;0.001, "&lt; 0.001", ROUND(J94, 3))</f>
        <v>8.0000000000000002E-3</v>
      </c>
      <c r="W94" s="21">
        <f t="shared" ref="W94:W103" si="80">IF(K94&lt;0.001, "&lt; 0.001", ROUND(K94, 3))</f>
        <v>2.3E-2</v>
      </c>
    </row>
    <row r="95" spans="1:23" x14ac:dyDescent="0.3">
      <c r="A95" s="10">
        <v>3</v>
      </c>
      <c r="B95" s="10">
        <v>2</v>
      </c>
      <c r="C95" s="6">
        <v>0.159</v>
      </c>
      <c r="D95" s="10"/>
      <c r="E95" s="12">
        <v>0.80623643845256199</v>
      </c>
      <c r="F95">
        <v>0.19375162347895339</v>
      </c>
      <c r="G95">
        <v>1.1938068484685147E-5</v>
      </c>
      <c r="H95" s="10"/>
      <c r="I95" s="12">
        <v>0.96854592765106717</v>
      </c>
      <c r="J95">
        <v>8.1530810858030239E-3</v>
      </c>
      <c r="K95">
        <v>2.3300991263129886E-2</v>
      </c>
      <c r="M95" s="20" t="s">
        <v>163</v>
      </c>
      <c r="N95" s="20" t="s">
        <v>162</v>
      </c>
      <c r="O95" s="21">
        <f t="shared" ref="O95:O103" si="81">IF(C95&lt;0.001, "&lt; 0.001", ROUND(C95, 3))</f>
        <v>0.159</v>
      </c>
      <c r="P95" s="15"/>
      <c r="Q95" s="14">
        <f t="shared" ref="Q95:Q103" si="82">IF(E95&lt;0.001, "&lt; 0.001", ROUND(E95, 3))</f>
        <v>0.80600000000000005</v>
      </c>
      <c r="R95" s="21">
        <f t="shared" si="76"/>
        <v>0.19400000000000001</v>
      </c>
      <c r="S95" s="21" t="str">
        <f t="shared" si="77"/>
        <v>&lt; 0.001</v>
      </c>
      <c r="T95" s="15"/>
      <c r="U95" s="14">
        <f t="shared" si="78"/>
        <v>0.96899999999999997</v>
      </c>
      <c r="V95" s="21">
        <f t="shared" si="79"/>
        <v>8.0000000000000002E-3</v>
      </c>
      <c r="W95" s="21">
        <f t="shared" si="80"/>
        <v>2.3E-2</v>
      </c>
    </row>
    <row r="96" spans="1:23" x14ac:dyDescent="0.3">
      <c r="A96" s="10">
        <v>3</v>
      </c>
      <c r="B96" s="10">
        <v>3</v>
      </c>
      <c r="C96" s="6">
        <v>0.18310000000000001</v>
      </c>
      <c r="D96" s="10"/>
      <c r="E96">
        <v>0.39793690050503278</v>
      </c>
      <c r="F96" s="12">
        <v>0.60202167597932521</v>
      </c>
      <c r="G96">
        <v>4.1423515642095896E-5</v>
      </c>
      <c r="H96" s="10"/>
      <c r="I96" s="12">
        <v>0.96854592765106717</v>
      </c>
      <c r="J96">
        <v>8.1530810858030239E-3</v>
      </c>
      <c r="K96">
        <v>2.3300991263129886E-2</v>
      </c>
      <c r="M96" s="20" t="s">
        <v>163</v>
      </c>
      <c r="N96" s="20" t="s">
        <v>163</v>
      </c>
      <c r="O96" s="21">
        <f t="shared" si="81"/>
        <v>0.183</v>
      </c>
      <c r="P96" s="15"/>
      <c r="Q96" s="21">
        <f t="shared" si="82"/>
        <v>0.39800000000000002</v>
      </c>
      <c r="R96" s="14">
        <f t="shared" si="76"/>
        <v>0.60199999999999998</v>
      </c>
      <c r="S96" s="21" t="str">
        <f t="shared" si="77"/>
        <v>&lt; 0.001</v>
      </c>
      <c r="T96" s="15"/>
      <c r="U96" s="14">
        <f t="shared" si="78"/>
        <v>0.96899999999999997</v>
      </c>
      <c r="V96" s="21">
        <f t="shared" si="79"/>
        <v>8.0000000000000002E-3</v>
      </c>
      <c r="W96" s="21">
        <f t="shared" si="80"/>
        <v>2.3E-2</v>
      </c>
    </row>
    <row r="97" spans="1:23" x14ac:dyDescent="0.3">
      <c r="A97" s="10">
        <v>3</v>
      </c>
      <c r="B97" s="10">
        <v>4</v>
      </c>
      <c r="C97" s="6">
        <v>0.28539999999999999</v>
      </c>
      <c r="D97" s="10"/>
      <c r="E97" s="12">
        <v>0.50814463842535329</v>
      </c>
      <c r="F97">
        <v>0.49155121145098601</v>
      </c>
      <c r="G97">
        <v>3.0415012366079525E-4</v>
      </c>
      <c r="H97" s="10"/>
      <c r="I97" s="12">
        <v>0.96854592765106695</v>
      </c>
      <c r="J97">
        <v>8.1530810858030205E-3</v>
      </c>
      <c r="K97">
        <v>2.33009912631299E-2</v>
      </c>
      <c r="M97" s="20" t="s">
        <v>163</v>
      </c>
      <c r="N97" s="20" t="s">
        <v>164</v>
      </c>
      <c r="O97" s="21">
        <f t="shared" si="81"/>
        <v>0.28499999999999998</v>
      </c>
      <c r="P97" s="15"/>
      <c r="Q97" s="14">
        <f t="shared" si="82"/>
        <v>0.50800000000000001</v>
      </c>
      <c r="R97" s="21">
        <f t="shared" si="76"/>
        <v>0.49199999999999999</v>
      </c>
      <c r="S97" s="21" t="str">
        <f t="shared" si="77"/>
        <v>&lt; 0.001</v>
      </c>
      <c r="T97" s="15"/>
      <c r="U97" s="14">
        <f t="shared" si="78"/>
        <v>0.96899999999999997</v>
      </c>
      <c r="V97" s="21">
        <f t="shared" si="79"/>
        <v>8.0000000000000002E-3</v>
      </c>
      <c r="W97" s="21">
        <f t="shared" si="80"/>
        <v>2.3E-2</v>
      </c>
    </row>
    <row r="98" spans="1:23" x14ac:dyDescent="0.3">
      <c r="A98" s="10">
        <v>3</v>
      </c>
      <c r="B98" s="10">
        <v>5</v>
      </c>
      <c r="C98" s="6">
        <v>8.0699999999999994E-2</v>
      </c>
      <c r="D98" s="10"/>
      <c r="E98" s="12">
        <v>0.58864685405731909</v>
      </c>
      <c r="F98">
        <v>0.41134259640840848</v>
      </c>
      <c r="G98">
        <v>1.0549534272461216E-5</v>
      </c>
      <c r="H98" s="10"/>
      <c r="I98" s="12">
        <v>0.96854592765106695</v>
      </c>
      <c r="J98">
        <v>8.1530810858030205E-3</v>
      </c>
      <c r="K98">
        <v>2.33009912631299E-2</v>
      </c>
      <c r="M98" s="20" t="s">
        <v>163</v>
      </c>
      <c r="N98" s="20" t="s">
        <v>165</v>
      </c>
      <c r="O98" s="21">
        <f t="shared" si="81"/>
        <v>8.1000000000000003E-2</v>
      </c>
      <c r="P98" s="15"/>
      <c r="Q98" s="14">
        <f t="shared" si="82"/>
        <v>0.58899999999999997</v>
      </c>
      <c r="R98" s="21">
        <f t="shared" si="76"/>
        <v>0.41099999999999998</v>
      </c>
      <c r="S98" s="21" t="str">
        <f t="shared" si="77"/>
        <v>&lt; 0.001</v>
      </c>
      <c r="T98" s="15"/>
      <c r="U98" s="14">
        <f t="shared" si="78"/>
        <v>0.96899999999999997</v>
      </c>
      <c r="V98" s="21">
        <f t="shared" si="79"/>
        <v>8.0000000000000002E-3</v>
      </c>
      <c r="W98" s="21">
        <f t="shared" si="80"/>
        <v>2.3E-2</v>
      </c>
    </row>
    <row r="99" spans="1:23" x14ac:dyDescent="0.3">
      <c r="A99" s="10">
        <v>3</v>
      </c>
      <c r="B99" s="10">
        <v>6</v>
      </c>
      <c r="C99" s="6">
        <v>0.255</v>
      </c>
      <c r="D99" s="10"/>
      <c r="E99">
        <v>0.33124335407779099</v>
      </c>
      <c r="F99" s="12">
        <v>0.61927739967432838</v>
      </c>
      <c r="G99">
        <v>4.9479246247880693E-2</v>
      </c>
      <c r="H99" s="10"/>
      <c r="I99" s="12">
        <v>0.96854592765106695</v>
      </c>
      <c r="J99">
        <v>8.1530810858030205E-3</v>
      </c>
      <c r="K99">
        <v>2.33009912631299E-2</v>
      </c>
      <c r="M99" s="20" t="s">
        <v>163</v>
      </c>
      <c r="N99" s="20" t="s">
        <v>166</v>
      </c>
      <c r="O99" s="21">
        <f t="shared" si="81"/>
        <v>0.255</v>
      </c>
      <c r="P99" s="15"/>
      <c r="Q99" s="21">
        <f t="shared" si="82"/>
        <v>0.33100000000000002</v>
      </c>
      <c r="R99" s="14">
        <f t="shared" si="76"/>
        <v>0.61899999999999999</v>
      </c>
      <c r="S99" s="21">
        <f t="shared" si="77"/>
        <v>4.9000000000000002E-2</v>
      </c>
      <c r="T99" s="15"/>
      <c r="U99" s="14">
        <f t="shared" si="78"/>
        <v>0.96899999999999997</v>
      </c>
      <c r="V99" s="21">
        <f t="shared" si="79"/>
        <v>8.0000000000000002E-3</v>
      </c>
      <c r="W99" s="21">
        <f t="shared" si="80"/>
        <v>2.3E-2</v>
      </c>
    </row>
    <row r="100" spans="1:23" x14ac:dyDescent="0.3">
      <c r="A100" s="10">
        <v>3</v>
      </c>
      <c r="B100" s="10">
        <v>7</v>
      </c>
      <c r="C100" s="6">
        <v>1.2200000000000001E-2</v>
      </c>
      <c r="D100" s="10"/>
      <c r="E100">
        <v>0.24443581963489402</v>
      </c>
      <c r="F100" s="12">
        <v>0.75555515076521984</v>
      </c>
      <c r="G100">
        <v>9.0295998862159948E-6</v>
      </c>
      <c r="H100" s="10"/>
      <c r="I100" s="12">
        <v>0.96854592765106695</v>
      </c>
      <c r="J100">
        <v>8.1530810858030205E-3</v>
      </c>
      <c r="K100">
        <v>2.33009912631299E-2</v>
      </c>
      <c r="M100" s="20" t="s">
        <v>163</v>
      </c>
      <c r="N100" s="20" t="s">
        <v>167</v>
      </c>
      <c r="O100" s="21">
        <f t="shared" si="81"/>
        <v>1.2E-2</v>
      </c>
      <c r="P100" s="15"/>
      <c r="Q100" s="21">
        <f t="shared" si="82"/>
        <v>0.24399999999999999</v>
      </c>
      <c r="R100" s="14">
        <f t="shared" si="76"/>
        <v>0.75600000000000001</v>
      </c>
      <c r="S100" s="21" t="str">
        <f t="shared" si="77"/>
        <v>&lt; 0.001</v>
      </c>
      <c r="T100" s="15"/>
      <c r="U100" s="14">
        <f t="shared" si="78"/>
        <v>0.96899999999999997</v>
      </c>
      <c r="V100" s="21">
        <f t="shared" si="79"/>
        <v>8.0000000000000002E-3</v>
      </c>
      <c r="W100" s="21">
        <f t="shared" si="80"/>
        <v>2.3E-2</v>
      </c>
    </row>
    <row r="101" spans="1:23" x14ac:dyDescent="0.3">
      <c r="A101" s="10">
        <v>3</v>
      </c>
      <c r="B101" s="10">
        <v>8</v>
      </c>
      <c r="C101" s="6">
        <v>0.30420000000000003</v>
      </c>
      <c r="D101" s="10"/>
      <c r="E101">
        <v>0.35950188024190594</v>
      </c>
      <c r="F101" s="12">
        <v>0.64048096844585145</v>
      </c>
      <c r="G101">
        <v>1.7151312242592709E-5</v>
      </c>
      <c r="H101" s="10"/>
      <c r="I101" s="12">
        <v>0.96854592765106695</v>
      </c>
      <c r="J101">
        <v>8.1530810858030205E-3</v>
      </c>
      <c r="K101">
        <v>2.33009912631299E-2</v>
      </c>
      <c r="M101" s="20" t="s">
        <v>163</v>
      </c>
      <c r="N101" s="20" t="s">
        <v>168</v>
      </c>
      <c r="O101" s="21">
        <f t="shared" si="81"/>
        <v>0.30399999999999999</v>
      </c>
      <c r="P101" s="15"/>
      <c r="Q101" s="21">
        <f t="shared" si="82"/>
        <v>0.36</v>
      </c>
      <c r="R101" s="14">
        <f t="shared" si="76"/>
        <v>0.64</v>
      </c>
      <c r="S101" s="21" t="str">
        <f t="shared" si="77"/>
        <v>&lt; 0.001</v>
      </c>
      <c r="T101" s="15"/>
      <c r="U101" s="14">
        <f t="shared" si="78"/>
        <v>0.96899999999999997</v>
      </c>
      <c r="V101" s="21">
        <f t="shared" si="79"/>
        <v>8.0000000000000002E-3</v>
      </c>
      <c r="W101" s="21">
        <f t="shared" si="80"/>
        <v>2.3E-2</v>
      </c>
    </row>
    <row r="102" spans="1:23" x14ac:dyDescent="0.3">
      <c r="A102" s="10">
        <v>3</v>
      </c>
      <c r="B102" s="10">
        <v>9</v>
      </c>
      <c r="C102" s="6">
        <v>0.26069999999999999</v>
      </c>
      <c r="D102" s="10"/>
      <c r="E102" s="12">
        <v>0.5143176435189809</v>
      </c>
      <c r="F102">
        <v>0.48567567127962036</v>
      </c>
      <c r="G102">
        <v>6.6852013987543177E-6</v>
      </c>
      <c r="H102" s="10"/>
      <c r="I102" s="12">
        <v>0.96854592765106695</v>
      </c>
      <c r="J102">
        <v>8.1530810858030205E-3</v>
      </c>
      <c r="K102">
        <v>2.33009912631299E-2</v>
      </c>
      <c r="M102" s="20" t="s">
        <v>163</v>
      </c>
      <c r="N102" s="20" t="s">
        <v>169</v>
      </c>
      <c r="O102" s="21">
        <f t="shared" si="81"/>
        <v>0.26100000000000001</v>
      </c>
      <c r="P102" s="15"/>
      <c r="Q102" s="14">
        <f t="shared" si="82"/>
        <v>0.51400000000000001</v>
      </c>
      <c r="R102" s="21">
        <f t="shared" si="76"/>
        <v>0.48599999999999999</v>
      </c>
      <c r="S102" s="21" t="str">
        <f t="shared" si="77"/>
        <v>&lt; 0.001</v>
      </c>
      <c r="T102" s="15"/>
      <c r="U102" s="14">
        <f t="shared" si="78"/>
        <v>0.96899999999999997</v>
      </c>
      <c r="V102" s="21">
        <f t="shared" si="79"/>
        <v>8.0000000000000002E-3</v>
      </c>
      <c r="W102" s="21">
        <f t="shared" si="80"/>
        <v>2.3E-2</v>
      </c>
    </row>
    <row r="103" spans="1:23" x14ac:dyDescent="0.3">
      <c r="A103" s="10">
        <v>3</v>
      </c>
      <c r="B103" s="10">
        <v>10</v>
      </c>
      <c r="C103" s="6">
        <v>2.64E-2</v>
      </c>
      <c r="D103" s="10"/>
      <c r="E103">
        <v>3.2250950620508185E-5</v>
      </c>
      <c r="F103">
        <v>3.0785614507029217E-5</v>
      </c>
      <c r="G103" s="12">
        <v>0.99993696343487248</v>
      </c>
      <c r="H103" s="10"/>
      <c r="I103" s="12">
        <v>0.96854592765106695</v>
      </c>
      <c r="J103">
        <v>8.1530810858030205E-3</v>
      </c>
      <c r="K103">
        <v>2.33009912631299E-2</v>
      </c>
      <c r="M103" s="20" t="s">
        <v>163</v>
      </c>
      <c r="N103" s="20" t="s">
        <v>170</v>
      </c>
      <c r="O103" s="21">
        <f t="shared" si="81"/>
        <v>2.5999999999999999E-2</v>
      </c>
      <c r="P103" s="15"/>
      <c r="Q103" s="21" t="str">
        <f t="shared" si="82"/>
        <v>&lt; 0.001</v>
      </c>
      <c r="R103" s="21" t="str">
        <f t="shared" si="76"/>
        <v>&lt; 0.001</v>
      </c>
      <c r="S103" s="14">
        <f t="shared" si="77"/>
        <v>1</v>
      </c>
      <c r="T103" s="15"/>
      <c r="U103" s="14">
        <f t="shared" si="78"/>
        <v>0.96899999999999997</v>
      </c>
      <c r="V103" s="21">
        <f t="shared" si="79"/>
        <v>8.0000000000000002E-3</v>
      </c>
      <c r="W103" s="21">
        <f t="shared" si="80"/>
        <v>2.3E-2</v>
      </c>
    </row>
    <row r="104" spans="1:23" x14ac:dyDescent="0.3">
      <c r="A104" s="11"/>
      <c r="B104" s="11"/>
      <c r="C104" s="13" t="s">
        <v>154</v>
      </c>
      <c r="D104" s="10"/>
      <c r="E104" s="10">
        <v>0.1136056</v>
      </c>
      <c r="F104" s="10">
        <v>0.48997420000000003</v>
      </c>
      <c r="G104" s="10">
        <v>0.3964202</v>
      </c>
      <c r="H104" s="10"/>
      <c r="I104" s="10">
        <v>0.1770205</v>
      </c>
      <c r="J104" s="10">
        <v>0.40072580000000002</v>
      </c>
      <c r="K104" s="10">
        <v>0.42225370000000001</v>
      </c>
      <c r="O104" s="13" t="s">
        <v>154</v>
      </c>
      <c r="Q104" s="21">
        <f t="shared" ref="Q104" si="83">IF(E104&lt;0.001, "&lt; 0.001", ROUND(E104, 3))</f>
        <v>0.114</v>
      </c>
      <c r="R104" s="21">
        <f t="shared" ref="R104" si="84">IF(F104&lt;0.001, "&lt; 0.001", ROUND(F104, 3))</f>
        <v>0.49</v>
      </c>
      <c r="S104" s="21">
        <f t="shared" ref="S104" si="85">IF(G104&lt;0.001, "&lt; 0.001", ROUND(G104, 3))</f>
        <v>0.39600000000000002</v>
      </c>
      <c r="T104" s="15"/>
      <c r="U104" s="21">
        <f t="shared" ref="U104" si="86">IF(I104&lt;0.001, "&lt; 0.001", ROUND(I104, 3))</f>
        <v>0.17699999999999999</v>
      </c>
      <c r="V104" s="21">
        <f t="shared" ref="V104" si="87">IF(J104&lt;0.001, "&lt; 0.001", ROUND(J104, 3))</f>
        <v>0.40100000000000002</v>
      </c>
      <c r="W104" s="21">
        <f t="shared" ref="W104" si="88">IF(K104&lt;0.001, "&lt; 0.001", ROUND(K104, 3))</f>
        <v>0.42199999999999999</v>
      </c>
    </row>
  </sheetData>
  <mergeCells count="8">
    <mergeCell ref="Q70:S70"/>
    <mergeCell ref="U70:W70"/>
    <mergeCell ref="Q19:S19"/>
    <mergeCell ref="U19:W19"/>
    <mergeCell ref="Q1:S1"/>
    <mergeCell ref="U1:W1"/>
    <mergeCell ref="Q43:S43"/>
    <mergeCell ref="U43:W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38" workbookViewId="0">
      <selection activeCell="K48" sqref="A1:XFD1048576"/>
    </sheetView>
  </sheetViews>
  <sheetFormatPr defaultRowHeight="14.4" x14ac:dyDescent="0.3"/>
  <cols>
    <col min="1" max="14" width="8.88671875" style="29" customWidth="1"/>
    <col min="15" max="16384" width="8.88671875" style="29"/>
  </cols>
  <sheetData>
    <row r="1" spans="1:13" x14ac:dyDescent="0.3">
      <c r="A1" s="31" t="s">
        <v>173</v>
      </c>
    </row>
    <row r="2" spans="1:13" ht="14.4" customHeight="1" x14ac:dyDescent="0.3">
      <c r="A2" s="33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25"/>
      <c r="L2" s="25"/>
      <c r="M2" s="25"/>
    </row>
    <row r="3" spans="1:13" ht="14.4" customHeight="1" x14ac:dyDescent="0.3">
      <c r="A3" s="33" t="s">
        <v>1</v>
      </c>
      <c r="B3" s="33"/>
      <c r="C3" s="33"/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5</v>
      </c>
    </row>
    <row r="4" spans="1:13" x14ac:dyDescent="0.3">
      <c r="A4" s="25" t="s">
        <v>8</v>
      </c>
      <c r="B4" s="25" t="s">
        <v>9</v>
      </c>
      <c r="C4" s="25">
        <v>1</v>
      </c>
      <c r="D4" s="26">
        <v>0</v>
      </c>
      <c r="E4" s="26" t="s">
        <v>10</v>
      </c>
      <c r="F4" s="26" t="s">
        <v>10</v>
      </c>
      <c r="G4" s="26" t="s">
        <v>10</v>
      </c>
      <c r="H4" s="26">
        <v>26.1477</v>
      </c>
      <c r="I4" s="26">
        <v>2</v>
      </c>
      <c r="J4" s="30">
        <v>2.0999999999999998E-6</v>
      </c>
    </row>
    <row r="5" spans="1:13" x14ac:dyDescent="0.3">
      <c r="A5" s="25" t="s">
        <v>11</v>
      </c>
      <c r="B5" s="25" t="s">
        <v>9</v>
      </c>
      <c r="C5" s="25">
        <v>1</v>
      </c>
      <c r="D5" s="26">
        <v>5.5E-2</v>
      </c>
      <c r="E5" s="26">
        <v>0.1583</v>
      </c>
      <c r="F5" s="26">
        <v>0.3473</v>
      </c>
      <c r="G5" s="26">
        <v>0.73</v>
      </c>
      <c r="H5" s="26"/>
      <c r="I5" s="26"/>
      <c r="J5" s="26"/>
    </row>
    <row r="6" spans="1:13" x14ac:dyDescent="0.3">
      <c r="A6" s="25" t="s">
        <v>12</v>
      </c>
      <c r="B6" s="25" t="s">
        <v>9</v>
      </c>
      <c r="C6" s="25">
        <v>1</v>
      </c>
      <c r="D6" s="26">
        <v>-0.80189999999999995</v>
      </c>
      <c r="E6" s="26">
        <v>0.22289999999999999</v>
      </c>
      <c r="F6" s="26">
        <v>-3.5981000000000001</v>
      </c>
      <c r="G6" s="26">
        <v>3.2000000000000003E-4</v>
      </c>
      <c r="H6" s="26"/>
      <c r="I6" s="26"/>
      <c r="J6" s="26"/>
    </row>
    <row r="7" spans="1:13" x14ac:dyDescent="0.3">
      <c r="A7" s="25" t="s">
        <v>8</v>
      </c>
      <c r="B7" s="25" t="s">
        <v>9</v>
      </c>
      <c r="C7" s="25" t="s">
        <v>13</v>
      </c>
      <c r="D7" s="26">
        <v>0</v>
      </c>
      <c r="E7" s="26" t="s">
        <v>10</v>
      </c>
      <c r="F7" s="26" t="s">
        <v>10</v>
      </c>
      <c r="G7" s="26" t="s">
        <v>10</v>
      </c>
      <c r="H7" s="26">
        <v>37.810699999999997</v>
      </c>
      <c r="I7" s="26">
        <v>2</v>
      </c>
      <c r="J7" s="30">
        <v>6.2000000000000001E-9</v>
      </c>
    </row>
    <row r="8" spans="1:13" x14ac:dyDescent="0.3">
      <c r="A8" s="25" t="s">
        <v>11</v>
      </c>
      <c r="B8" s="25" t="s">
        <v>9</v>
      </c>
      <c r="C8" s="25" t="s">
        <v>13</v>
      </c>
      <c r="D8" s="26">
        <v>0</v>
      </c>
      <c r="E8" s="26" t="s">
        <v>10</v>
      </c>
      <c r="F8" s="26" t="s">
        <v>10</v>
      </c>
      <c r="G8" s="26" t="s">
        <v>10</v>
      </c>
      <c r="H8" s="26"/>
      <c r="I8" s="26"/>
      <c r="J8" s="26"/>
    </row>
    <row r="9" spans="1:13" x14ac:dyDescent="0.3">
      <c r="A9" s="25" t="s">
        <v>12</v>
      </c>
      <c r="B9" s="25" t="s">
        <v>9</v>
      </c>
      <c r="C9" s="25" t="s">
        <v>13</v>
      </c>
      <c r="D9" s="26">
        <v>0</v>
      </c>
      <c r="E9" s="26" t="s">
        <v>10</v>
      </c>
      <c r="F9" s="26" t="s">
        <v>10</v>
      </c>
      <c r="G9" s="26" t="s">
        <v>10</v>
      </c>
      <c r="H9" s="26"/>
      <c r="I9" s="26"/>
      <c r="J9" s="26"/>
    </row>
    <row r="10" spans="1:13" x14ac:dyDescent="0.3">
      <c r="A10" s="25" t="s">
        <v>8</v>
      </c>
      <c r="B10" s="25" t="s">
        <v>9</v>
      </c>
      <c r="C10" s="25" t="s">
        <v>14</v>
      </c>
      <c r="D10" s="26">
        <v>0</v>
      </c>
      <c r="E10" s="26" t="s">
        <v>10</v>
      </c>
      <c r="F10" s="26" t="s">
        <v>10</v>
      </c>
      <c r="G10" s="26" t="s">
        <v>10</v>
      </c>
      <c r="H10" s="26"/>
      <c r="I10" s="26"/>
      <c r="J10" s="26"/>
    </row>
    <row r="11" spans="1:13" x14ac:dyDescent="0.3">
      <c r="A11" s="25" t="s">
        <v>11</v>
      </c>
      <c r="B11" s="25" t="s">
        <v>9</v>
      </c>
      <c r="C11" s="25" t="s">
        <v>14</v>
      </c>
      <c r="D11" s="26">
        <v>-0.21129999999999999</v>
      </c>
      <c r="E11" s="26">
        <v>3.9199999999999999E-2</v>
      </c>
      <c r="F11" s="26">
        <v>-5.3856000000000002</v>
      </c>
      <c r="G11" s="30">
        <v>7.1999999999999996E-8</v>
      </c>
      <c r="H11" s="26"/>
      <c r="I11" s="26"/>
      <c r="J11" s="26"/>
    </row>
    <row r="12" spans="1:13" x14ac:dyDescent="0.3">
      <c r="A12" s="25" t="s">
        <v>12</v>
      </c>
      <c r="B12" s="25" t="s">
        <v>9</v>
      </c>
      <c r="C12" s="25" t="s">
        <v>14</v>
      </c>
      <c r="D12" s="26">
        <v>-0.36180000000000001</v>
      </c>
      <c r="E12" s="26">
        <v>7.6700000000000004E-2</v>
      </c>
      <c r="F12" s="26">
        <v>-4.7154999999999996</v>
      </c>
      <c r="G12" s="30">
        <v>2.3999999999999999E-6</v>
      </c>
      <c r="H12" s="26"/>
      <c r="I12" s="26"/>
      <c r="J12" s="26"/>
    </row>
    <row r="13" spans="1:13" x14ac:dyDescent="0.3">
      <c r="A13" s="25" t="s">
        <v>8</v>
      </c>
      <c r="B13" s="25" t="s">
        <v>9</v>
      </c>
      <c r="C13" s="25" t="s">
        <v>180</v>
      </c>
      <c r="D13" s="26">
        <v>0</v>
      </c>
      <c r="E13" s="26" t="s">
        <v>10</v>
      </c>
      <c r="F13" s="26" t="s">
        <v>10</v>
      </c>
      <c r="G13" s="26" t="s">
        <v>10</v>
      </c>
      <c r="H13" s="26">
        <v>68.510599999999997</v>
      </c>
      <c r="I13" s="26">
        <v>2</v>
      </c>
      <c r="J13" s="30">
        <v>1.3E-15</v>
      </c>
    </row>
    <row r="14" spans="1:13" x14ac:dyDescent="0.3">
      <c r="A14" s="25" t="s">
        <v>11</v>
      </c>
      <c r="B14" s="25" t="s">
        <v>9</v>
      </c>
      <c r="C14" s="25" t="s">
        <v>180</v>
      </c>
      <c r="D14" s="26">
        <v>0</v>
      </c>
      <c r="E14" s="26" t="s">
        <v>10</v>
      </c>
      <c r="F14" s="26" t="s">
        <v>10</v>
      </c>
      <c r="G14" s="26" t="s">
        <v>10</v>
      </c>
      <c r="H14" s="26"/>
      <c r="I14" s="26"/>
      <c r="J14" s="26"/>
    </row>
    <row r="15" spans="1:13" x14ac:dyDescent="0.3">
      <c r="A15" s="25" t="s">
        <v>12</v>
      </c>
      <c r="B15" s="25" t="s">
        <v>9</v>
      </c>
      <c r="C15" s="25" t="s">
        <v>180</v>
      </c>
      <c r="D15" s="26">
        <v>0</v>
      </c>
      <c r="E15" s="26" t="s">
        <v>10</v>
      </c>
      <c r="F15" s="26" t="s">
        <v>10</v>
      </c>
      <c r="G15" s="26" t="s">
        <v>10</v>
      </c>
      <c r="H15" s="26"/>
      <c r="I15" s="26"/>
      <c r="J15" s="26"/>
    </row>
    <row r="16" spans="1:13" x14ac:dyDescent="0.3">
      <c r="A16" s="25" t="s">
        <v>8</v>
      </c>
      <c r="B16" s="25" t="s">
        <v>9</v>
      </c>
      <c r="C16" s="25" t="s">
        <v>179</v>
      </c>
      <c r="D16" s="26">
        <v>0</v>
      </c>
      <c r="E16" s="26" t="s">
        <v>10</v>
      </c>
      <c r="F16" s="26" t="s">
        <v>10</v>
      </c>
      <c r="G16" s="26" t="s">
        <v>10</v>
      </c>
      <c r="H16" s="26"/>
      <c r="I16" s="26"/>
      <c r="J16" s="26"/>
    </row>
    <row r="17" spans="1:10" x14ac:dyDescent="0.3">
      <c r="A17" s="25" t="s">
        <v>11</v>
      </c>
      <c r="B17" s="25" t="s">
        <v>9</v>
      </c>
      <c r="C17" s="25" t="s">
        <v>179</v>
      </c>
      <c r="D17" s="26">
        <v>-2.6599999999999999E-2</v>
      </c>
      <c r="E17" s="26">
        <v>0.05</v>
      </c>
      <c r="F17" s="26">
        <v>-0.53220000000000001</v>
      </c>
      <c r="G17" s="26">
        <v>0.59</v>
      </c>
      <c r="H17" s="26"/>
      <c r="I17" s="26"/>
      <c r="J17" s="26"/>
    </row>
    <row r="18" spans="1:10" x14ac:dyDescent="0.3">
      <c r="A18" s="25" t="s">
        <v>12</v>
      </c>
      <c r="B18" s="25" t="s">
        <v>9</v>
      </c>
      <c r="C18" s="25" t="s">
        <v>179</v>
      </c>
      <c r="D18" s="26">
        <v>-0.68630000000000002</v>
      </c>
      <c r="E18" s="26">
        <v>8.48E-2</v>
      </c>
      <c r="F18" s="26">
        <v>-8.0907999999999998</v>
      </c>
      <c r="G18" s="30">
        <v>5.9000000000000002E-16</v>
      </c>
      <c r="H18" s="26"/>
      <c r="I18" s="26"/>
      <c r="J18" s="26"/>
    </row>
    <row r="19" spans="1:10" x14ac:dyDescent="0.3">
      <c r="A19" s="26"/>
      <c r="B19" s="26"/>
      <c r="C19" s="26"/>
      <c r="D19" s="26"/>
      <c r="E19" s="26"/>
      <c r="F19" s="26"/>
      <c r="G19" s="26"/>
      <c r="H19" s="26"/>
      <c r="I19" s="26"/>
      <c r="J19" s="26"/>
    </row>
    <row r="20" spans="1:10" x14ac:dyDescent="0.3">
      <c r="A20" s="25" t="s">
        <v>19</v>
      </c>
      <c r="B20" s="25" t="s">
        <v>9</v>
      </c>
      <c r="C20" s="25">
        <v>1</v>
      </c>
      <c r="D20" s="26">
        <v>0</v>
      </c>
      <c r="E20" s="26" t="s">
        <v>10</v>
      </c>
      <c r="F20" s="26" t="s">
        <v>10</v>
      </c>
      <c r="G20" s="26" t="s">
        <v>10</v>
      </c>
      <c r="H20" s="26">
        <v>165.09020000000001</v>
      </c>
      <c r="I20" s="26">
        <v>2</v>
      </c>
      <c r="J20" s="30">
        <v>1.4000000000000001E-36</v>
      </c>
    </row>
    <row r="21" spans="1:10" x14ac:dyDescent="0.3">
      <c r="A21" s="25" t="s">
        <v>20</v>
      </c>
      <c r="B21" s="25" t="s">
        <v>9</v>
      </c>
      <c r="C21" s="25">
        <v>1</v>
      </c>
      <c r="D21" s="26">
        <v>2.4464999999999999</v>
      </c>
      <c r="E21" s="26">
        <v>0.191</v>
      </c>
      <c r="F21" s="26">
        <v>12.811999999999999</v>
      </c>
      <c r="G21" s="30">
        <v>1.4000000000000001E-37</v>
      </c>
      <c r="H21" s="26"/>
      <c r="I21" s="26"/>
      <c r="J21" s="26"/>
    </row>
    <row r="22" spans="1:10" x14ac:dyDescent="0.3">
      <c r="A22" s="25" t="s">
        <v>21</v>
      </c>
      <c r="B22" s="25" t="s">
        <v>9</v>
      </c>
      <c r="C22" s="25">
        <v>1</v>
      </c>
      <c r="D22" s="26">
        <v>-1.1433</v>
      </c>
      <c r="E22" s="26">
        <v>1.3877999999999999</v>
      </c>
      <c r="F22" s="26">
        <v>-0.82379999999999998</v>
      </c>
      <c r="G22" s="26">
        <v>0.41</v>
      </c>
      <c r="H22" s="26"/>
      <c r="I22" s="26"/>
      <c r="J22" s="26"/>
    </row>
    <row r="23" spans="1:10" x14ac:dyDescent="0.3">
      <c r="A23" s="25" t="s">
        <v>19</v>
      </c>
      <c r="B23" s="25" t="s">
        <v>9</v>
      </c>
      <c r="C23" s="25" t="s">
        <v>8</v>
      </c>
      <c r="D23" s="26">
        <v>0</v>
      </c>
      <c r="E23" s="26" t="s">
        <v>10</v>
      </c>
      <c r="F23" s="26" t="s">
        <v>10</v>
      </c>
      <c r="G23" s="26" t="s">
        <v>10</v>
      </c>
      <c r="H23" s="26">
        <v>211.68969999999999</v>
      </c>
      <c r="I23" s="26">
        <v>4</v>
      </c>
      <c r="J23" s="30">
        <v>1.2E-44</v>
      </c>
    </row>
    <row r="24" spans="1:10" x14ac:dyDescent="0.3">
      <c r="A24" s="25" t="s">
        <v>20</v>
      </c>
      <c r="B24" s="25" t="s">
        <v>9</v>
      </c>
      <c r="C24" s="25" t="s">
        <v>8</v>
      </c>
      <c r="D24" s="26">
        <v>0</v>
      </c>
      <c r="E24" s="26" t="s">
        <v>10</v>
      </c>
      <c r="F24" s="26" t="s">
        <v>10</v>
      </c>
      <c r="G24" s="26" t="s">
        <v>10</v>
      </c>
      <c r="H24" s="26"/>
      <c r="I24" s="26"/>
      <c r="J24" s="26"/>
    </row>
    <row r="25" spans="1:10" x14ac:dyDescent="0.3">
      <c r="A25" s="25" t="s">
        <v>21</v>
      </c>
      <c r="B25" s="25" t="s">
        <v>9</v>
      </c>
      <c r="C25" s="25" t="s">
        <v>8</v>
      </c>
      <c r="D25" s="26">
        <v>0</v>
      </c>
      <c r="E25" s="26" t="s">
        <v>10</v>
      </c>
      <c r="F25" s="26" t="s">
        <v>10</v>
      </c>
      <c r="G25" s="26" t="s">
        <v>10</v>
      </c>
      <c r="H25" s="26"/>
      <c r="I25" s="26"/>
      <c r="J25" s="26"/>
    </row>
    <row r="26" spans="1:10" x14ac:dyDescent="0.3">
      <c r="A26" s="25" t="s">
        <v>19</v>
      </c>
      <c r="B26" s="25" t="s">
        <v>9</v>
      </c>
      <c r="C26" s="25" t="s">
        <v>11</v>
      </c>
      <c r="D26" s="26">
        <v>0</v>
      </c>
      <c r="E26" s="26" t="s">
        <v>10</v>
      </c>
      <c r="F26" s="26" t="s">
        <v>10</v>
      </c>
      <c r="G26" s="26" t="s">
        <v>10</v>
      </c>
      <c r="H26" s="26"/>
      <c r="I26" s="26"/>
      <c r="J26" s="26"/>
    </row>
    <row r="27" spans="1:10" x14ac:dyDescent="0.3">
      <c r="A27" s="25" t="s">
        <v>20</v>
      </c>
      <c r="B27" s="25" t="s">
        <v>9</v>
      </c>
      <c r="C27" s="25" t="s">
        <v>11</v>
      </c>
      <c r="D27" s="26">
        <v>-0.49969999999999998</v>
      </c>
      <c r="E27" s="26">
        <v>0.44829999999999998</v>
      </c>
      <c r="F27" s="26">
        <v>-1.1145</v>
      </c>
      <c r="G27" s="26">
        <v>0.27</v>
      </c>
      <c r="H27" s="26"/>
      <c r="I27" s="26"/>
      <c r="J27" s="26"/>
    </row>
    <row r="28" spans="1:10" x14ac:dyDescent="0.3">
      <c r="A28" s="25" t="s">
        <v>21</v>
      </c>
      <c r="B28" s="25" t="s">
        <v>9</v>
      </c>
      <c r="C28" s="25" t="s">
        <v>11</v>
      </c>
      <c r="D28" s="26">
        <v>5.1536999999999997</v>
      </c>
      <c r="E28" s="26">
        <v>1.4528000000000001</v>
      </c>
      <c r="F28" s="26">
        <v>3.5474999999999999</v>
      </c>
      <c r="G28" s="26">
        <v>3.8999999999999999E-4</v>
      </c>
      <c r="H28" s="26"/>
      <c r="I28" s="26"/>
      <c r="J28" s="26"/>
    </row>
    <row r="29" spans="1:10" x14ac:dyDescent="0.3">
      <c r="A29" s="25" t="s">
        <v>19</v>
      </c>
      <c r="B29" s="25" t="s">
        <v>9</v>
      </c>
      <c r="C29" s="25" t="s">
        <v>12</v>
      </c>
      <c r="D29" s="26">
        <v>0</v>
      </c>
      <c r="E29" s="26" t="s">
        <v>10</v>
      </c>
      <c r="F29" s="26" t="s">
        <v>10</v>
      </c>
      <c r="G29" s="26" t="s">
        <v>10</v>
      </c>
      <c r="H29" s="26"/>
      <c r="I29" s="26"/>
      <c r="J29" s="26"/>
    </row>
    <row r="30" spans="1:10" x14ac:dyDescent="0.3">
      <c r="A30" s="25" t="s">
        <v>20</v>
      </c>
      <c r="B30" s="25" t="s">
        <v>9</v>
      </c>
      <c r="C30" s="25" t="s">
        <v>12</v>
      </c>
      <c r="D30" s="26">
        <v>-3.3170999999999999</v>
      </c>
      <c r="E30" s="26">
        <v>0.37340000000000001</v>
      </c>
      <c r="F30" s="26">
        <v>-8.8840000000000003</v>
      </c>
      <c r="G30" s="30">
        <v>6.5000000000000001E-19</v>
      </c>
      <c r="H30" s="26"/>
      <c r="I30" s="26"/>
      <c r="J30" s="26"/>
    </row>
    <row r="31" spans="1:10" x14ac:dyDescent="0.3">
      <c r="A31" s="25" t="s">
        <v>21</v>
      </c>
      <c r="B31" s="25" t="s">
        <v>9</v>
      </c>
      <c r="C31" s="25" t="s">
        <v>12</v>
      </c>
      <c r="D31" s="26">
        <v>-0.82050000000000001</v>
      </c>
      <c r="E31" s="26">
        <v>1.4523999999999999</v>
      </c>
      <c r="F31" s="26">
        <v>-0.56489999999999996</v>
      </c>
      <c r="G31" s="26">
        <v>0.56999999999999995</v>
      </c>
      <c r="H31" s="26"/>
      <c r="I31" s="26"/>
      <c r="J31" s="26"/>
    </row>
    <row r="32" spans="1:10" x14ac:dyDescent="0.3">
      <c r="A32" s="26"/>
      <c r="B32" s="26"/>
      <c r="C32" s="26"/>
      <c r="D32" s="26"/>
      <c r="E32" s="26"/>
      <c r="F32" s="26"/>
      <c r="G32" s="26"/>
      <c r="H32" s="26"/>
      <c r="I32" s="26"/>
      <c r="J32" s="26"/>
    </row>
    <row r="33" spans="1:10" x14ac:dyDescent="0.3">
      <c r="A33" s="25" t="s">
        <v>22</v>
      </c>
      <c r="B33" s="25" t="s">
        <v>9</v>
      </c>
      <c r="C33" s="25">
        <v>1</v>
      </c>
      <c r="D33" s="26">
        <v>0</v>
      </c>
      <c r="E33" s="26" t="s">
        <v>10</v>
      </c>
      <c r="F33" s="26" t="s">
        <v>10</v>
      </c>
      <c r="G33" s="26" t="s">
        <v>10</v>
      </c>
      <c r="H33" s="26">
        <v>164.6867</v>
      </c>
      <c r="I33" s="26">
        <v>2</v>
      </c>
      <c r="J33" s="30">
        <v>1.7000000000000001E-36</v>
      </c>
    </row>
    <row r="34" spans="1:10" x14ac:dyDescent="0.3">
      <c r="A34" s="25" t="s">
        <v>23</v>
      </c>
      <c r="B34" s="25" t="s">
        <v>9</v>
      </c>
      <c r="C34" s="25">
        <v>1</v>
      </c>
      <c r="D34" s="26">
        <v>1.3704000000000001</v>
      </c>
      <c r="E34" s="26">
        <v>0.112</v>
      </c>
      <c r="F34" s="26">
        <v>12.2392</v>
      </c>
      <c r="G34" s="30">
        <v>1.9000000000000001E-34</v>
      </c>
      <c r="H34" s="26"/>
      <c r="I34" s="26"/>
      <c r="J34" s="26"/>
    </row>
    <row r="35" spans="1:10" x14ac:dyDescent="0.3">
      <c r="A35" s="25" t="s">
        <v>24</v>
      </c>
      <c r="B35" s="25" t="s">
        <v>9</v>
      </c>
      <c r="C35" s="25">
        <v>1</v>
      </c>
      <c r="D35" s="26">
        <v>-1.1633</v>
      </c>
      <c r="E35" s="26">
        <v>0.7954</v>
      </c>
      <c r="F35" s="26">
        <v>-1.4625999999999999</v>
      </c>
      <c r="G35" s="26">
        <v>0.14000000000000001</v>
      </c>
      <c r="H35" s="26"/>
      <c r="I35" s="26"/>
      <c r="J35" s="26"/>
    </row>
    <row r="36" spans="1:10" x14ac:dyDescent="0.3">
      <c r="A36" s="25" t="s">
        <v>22</v>
      </c>
      <c r="B36" s="25" t="s">
        <v>9</v>
      </c>
      <c r="C36" s="25" t="s">
        <v>8</v>
      </c>
      <c r="D36" s="26">
        <v>0</v>
      </c>
      <c r="E36" s="26" t="s">
        <v>10</v>
      </c>
      <c r="F36" s="26" t="s">
        <v>10</v>
      </c>
      <c r="G36" s="26" t="s">
        <v>10</v>
      </c>
      <c r="H36" s="26">
        <v>110.74079999999999</v>
      </c>
      <c r="I36" s="26">
        <v>4</v>
      </c>
      <c r="J36" s="30">
        <v>5.1000000000000001E-23</v>
      </c>
    </row>
    <row r="37" spans="1:10" x14ac:dyDescent="0.3">
      <c r="A37" s="25" t="s">
        <v>23</v>
      </c>
      <c r="B37" s="25" t="s">
        <v>9</v>
      </c>
      <c r="C37" s="25" t="s">
        <v>8</v>
      </c>
      <c r="D37" s="26">
        <v>0</v>
      </c>
      <c r="E37" s="26" t="s">
        <v>10</v>
      </c>
      <c r="F37" s="26" t="s">
        <v>10</v>
      </c>
      <c r="G37" s="26" t="s">
        <v>10</v>
      </c>
      <c r="H37" s="26"/>
      <c r="I37" s="26"/>
      <c r="J37" s="26"/>
    </row>
    <row r="38" spans="1:10" x14ac:dyDescent="0.3">
      <c r="A38" s="25" t="s">
        <v>24</v>
      </c>
      <c r="B38" s="25" t="s">
        <v>9</v>
      </c>
      <c r="C38" s="25" t="s">
        <v>8</v>
      </c>
      <c r="D38" s="26">
        <v>0</v>
      </c>
      <c r="E38" s="26" t="s">
        <v>10</v>
      </c>
      <c r="F38" s="26" t="s">
        <v>10</v>
      </c>
      <c r="G38" s="26" t="s">
        <v>10</v>
      </c>
      <c r="H38" s="26"/>
      <c r="I38" s="26"/>
      <c r="J38" s="26"/>
    </row>
    <row r="39" spans="1:10" x14ac:dyDescent="0.3">
      <c r="A39" s="25" t="s">
        <v>22</v>
      </c>
      <c r="B39" s="25" t="s">
        <v>9</v>
      </c>
      <c r="C39" s="25" t="s">
        <v>11</v>
      </c>
      <c r="D39" s="26">
        <v>0</v>
      </c>
      <c r="E39" s="26" t="s">
        <v>10</v>
      </c>
      <c r="F39" s="26" t="s">
        <v>10</v>
      </c>
      <c r="G39" s="26" t="s">
        <v>10</v>
      </c>
      <c r="H39" s="26"/>
      <c r="I39" s="26"/>
      <c r="J39" s="26"/>
    </row>
    <row r="40" spans="1:10" x14ac:dyDescent="0.3">
      <c r="A40" s="25" t="s">
        <v>23</v>
      </c>
      <c r="B40" s="25" t="s">
        <v>9</v>
      </c>
      <c r="C40" s="25" t="s">
        <v>11</v>
      </c>
      <c r="D40" s="26">
        <v>1.5869</v>
      </c>
      <c r="E40" s="26">
        <v>2.1741999999999999</v>
      </c>
      <c r="F40" s="26">
        <v>0.72989999999999999</v>
      </c>
      <c r="G40" s="26">
        <v>0.47</v>
      </c>
      <c r="H40" s="26"/>
      <c r="I40" s="26"/>
      <c r="J40" s="26"/>
    </row>
    <row r="41" spans="1:10" x14ac:dyDescent="0.3">
      <c r="A41" s="25" t="s">
        <v>24</v>
      </c>
      <c r="B41" s="25" t="s">
        <v>9</v>
      </c>
      <c r="C41" s="25" t="s">
        <v>11</v>
      </c>
      <c r="D41" s="26">
        <v>6.5368000000000004</v>
      </c>
      <c r="E41" s="26">
        <v>2.5728</v>
      </c>
      <c r="F41" s="26">
        <v>2.5407000000000002</v>
      </c>
      <c r="G41" s="26">
        <v>1.0999999999999999E-2</v>
      </c>
      <c r="H41" s="26"/>
      <c r="I41" s="26"/>
      <c r="J41" s="26"/>
    </row>
    <row r="42" spans="1:10" x14ac:dyDescent="0.3">
      <c r="A42" s="25" t="s">
        <v>22</v>
      </c>
      <c r="B42" s="25" t="s">
        <v>9</v>
      </c>
      <c r="C42" s="25" t="s">
        <v>12</v>
      </c>
      <c r="D42" s="26">
        <v>0</v>
      </c>
      <c r="E42" s="26" t="s">
        <v>10</v>
      </c>
      <c r="F42" s="26" t="s">
        <v>10</v>
      </c>
      <c r="G42" s="26" t="s">
        <v>10</v>
      </c>
      <c r="H42" s="26"/>
      <c r="I42" s="26"/>
      <c r="J42" s="26"/>
    </row>
    <row r="43" spans="1:10" x14ac:dyDescent="0.3">
      <c r="A43" s="25" t="s">
        <v>23</v>
      </c>
      <c r="B43" s="25" t="s">
        <v>9</v>
      </c>
      <c r="C43" s="25" t="s">
        <v>12</v>
      </c>
      <c r="D43" s="26">
        <v>-2.8027000000000002</v>
      </c>
      <c r="E43" s="26">
        <v>0.35489999999999999</v>
      </c>
      <c r="F43" s="26">
        <v>-7.8979999999999997</v>
      </c>
      <c r="G43" s="30">
        <v>2.8000000000000001E-15</v>
      </c>
      <c r="H43" s="26"/>
      <c r="I43" s="26"/>
      <c r="J43" s="26"/>
    </row>
    <row r="44" spans="1:10" x14ac:dyDescent="0.3">
      <c r="A44" s="25" t="s">
        <v>24</v>
      </c>
      <c r="B44" s="25" t="s">
        <v>9</v>
      </c>
      <c r="C44" s="25" t="s">
        <v>12</v>
      </c>
      <c r="D44" s="26">
        <v>-2.4906999999999999</v>
      </c>
      <c r="E44" s="26">
        <v>1.5577000000000001</v>
      </c>
      <c r="F44" s="26">
        <v>-1.599</v>
      </c>
      <c r="G44" s="26">
        <v>0.11</v>
      </c>
      <c r="H44" s="26"/>
      <c r="I44" s="26"/>
      <c r="J44" s="26"/>
    </row>
    <row r="45" spans="1:10" x14ac:dyDescent="0.3">
      <c r="A45" s="25"/>
      <c r="B45" s="25"/>
      <c r="C45" s="25"/>
      <c r="D45" s="26"/>
      <c r="E45" s="26"/>
      <c r="F45" s="26"/>
      <c r="G45" s="26"/>
      <c r="H45" s="26"/>
      <c r="I45" s="26"/>
      <c r="J45" s="26"/>
    </row>
    <row r="46" spans="1:10" x14ac:dyDescent="0.3">
      <c r="A46" s="27" t="s">
        <v>171</v>
      </c>
    </row>
    <row r="47" spans="1:10" x14ac:dyDescent="0.3">
      <c r="A47" s="25"/>
      <c r="B47" s="25" t="s">
        <v>25</v>
      </c>
      <c r="C47" s="25"/>
      <c r="D47" s="25"/>
      <c r="E47" s="25"/>
      <c r="F47" s="25"/>
      <c r="G47" s="25"/>
      <c r="H47" s="25"/>
      <c r="I47" s="25"/>
    </row>
    <row r="48" spans="1:10" x14ac:dyDescent="0.3">
      <c r="A48" s="25"/>
      <c r="B48" s="25">
        <v>1</v>
      </c>
      <c r="C48" s="25" t="s">
        <v>3</v>
      </c>
      <c r="D48" s="25">
        <v>2</v>
      </c>
      <c r="E48" s="25" t="s">
        <v>3</v>
      </c>
      <c r="F48" s="25">
        <v>3</v>
      </c>
      <c r="G48" s="25" t="s">
        <v>3</v>
      </c>
      <c r="H48" s="25" t="s">
        <v>26</v>
      </c>
      <c r="I48" s="25" t="s">
        <v>3</v>
      </c>
    </row>
    <row r="49" spans="1:9" x14ac:dyDescent="0.3">
      <c r="A49" s="25" t="s">
        <v>27</v>
      </c>
      <c r="B49" s="26">
        <v>0.4597</v>
      </c>
      <c r="C49" s="26">
        <v>3.6200000000000003E-2</v>
      </c>
      <c r="D49" s="26">
        <v>0.42949999999999999</v>
      </c>
      <c r="E49" s="26">
        <v>3.0499999999999999E-2</v>
      </c>
      <c r="F49" s="26">
        <v>0.1108</v>
      </c>
      <c r="G49" s="26">
        <v>1.95E-2</v>
      </c>
      <c r="H49" s="26"/>
      <c r="I49" s="26"/>
    </row>
    <row r="50" spans="1:9" x14ac:dyDescent="0.3">
      <c r="A50" s="25" t="s">
        <v>28</v>
      </c>
      <c r="B50" s="34"/>
      <c r="C50" s="34"/>
      <c r="D50" s="34"/>
      <c r="E50" s="34"/>
      <c r="F50" s="34"/>
      <c r="G50" s="34"/>
      <c r="H50" s="34"/>
      <c r="I50" s="34"/>
    </row>
    <row r="51" spans="1:9" x14ac:dyDescent="0.3">
      <c r="A51" s="25">
        <v>1</v>
      </c>
      <c r="B51" s="26">
        <v>7.7700000000000005E-2</v>
      </c>
      <c r="C51" s="26">
        <v>1.3599999999999999E-2</v>
      </c>
      <c r="D51" s="26">
        <v>1.5800000000000002E-2</v>
      </c>
      <c r="E51" s="26">
        <v>6.4999999999999997E-3</v>
      </c>
      <c r="F51" s="26">
        <v>0.64139999999999997</v>
      </c>
      <c r="G51" s="26">
        <v>7.0400000000000004E-2</v>
      </c>
      <c r="H51" s="26">
        <v>0.11360000000000001</v>
      </c>
      <c r="I51" s="26">
        <v>2.5000000000000001E-3</v>
      </c>
    </row>
    <row r="52" spans="1:9" x14ac:dyDescent="0.3">
      <c r="A52" s="25">
        <v>2</v>
      </c>
      <c r="B52" s="26">
        <v>0.89749999999999996</v>
      </c>
      <c r="C52" s="26">
        <v>3.5299999999999998E-2</v>
      </c>
      <c r="D52" s="26">
        <v>0.1109</v>
      </c>
      <c r="E52" s="26">
        <v>4.3400000000000001E-2</v>
      </c>
      <c r="F52" s="26">
        <v>0.26860000000000001</v>
      </c>
      <c r="G52" s="26">
        <v>7.2499999999999995E-2</v>
      </c>
      <c r="H52" s="26">
        <v>0.49</v>
      </c>
      <c r="I52" s="26">
        <v>3.8999999999999998E-3</v>
      </c>
    </row>
    <row r="53" spans="1:9" x14ac:dyDescent="0.3">
      <c r="A53" s="25">
        <v>3</v>
      </c>
      <c r="B53" s="26">
        <v>2.4799999999999999E-2</v>
      </c>
      <c r="C53" s="26">
        <v>3.3700000000000001E-2</v>
      </c>
      <c r="D53" s="26">
        <v>0.87329999999999997</v>
      </c>
      <c r="E53" s="26">
        <v>4.7399999999999998E-2</v>
      </c>
      <c r="F53" s="26">
        <v>0.09</v>
      </c>
      <c r="G53" s="26">
        <v>2.8899999999999999E-2</v>
      </c>
      <c r="H53" s="26">
        <v>0.39639999999999997</v>
      </c>
      <c r="I53" s="26">
        <v>3.8E-3</v>
      </c>
    </row>
    <row r="54" spans="1:9" x14ac:dyDescent="0.3">
      <c r="A54" s="25" t="s">
        <v>29</v>
      </c>
      <c r="B54" s="34"/>
      <c r="C54" s="34"/>
      <c r="D54" s="34"/>
      <c r="E54" s="34"/>
      <c r="F54" s="34"/>
      <c r="G54" s="34"/>
      <c r="H54" s="34"/>
      <c r="I54" s="34"/>
    </row>
    <row r="55" spans="1:9" x14ac:dyDescent="0.3">
      <c r="A55" s="25">
        <v>1</v>
      </c>
      <c r="B55" s="26">
        <v>0.1905</v>
      </c>
      <c r="C55" s="26">
        <v>1.9800000000000002E-2</v>
      </c>
      <c r="D55" s="26">
        <v>4.1999999999999997E-3</v>
      </c>
      <c r="E55" s="26">
        <v>1.0200000000000001E-2</v>
      </c>
      <c r="F55" s="26">
        <v>0.79069999999999996</v>
      </c>
      <c r="G55" s="26">
        <v>5.9299999999999999E-2</v>
      </c>
      <c r="H55" s="26">
        <v>0.17699999999999999</v>
      </c>
      <c r="I55" s="26">
        <v>3.0000000000000001E-3</v>
      </c>
    </row>
    <row r="56" spans="1:9" x14ac:dyDescent="0.3">
      <c r="A56" s="25">
        <v>2</v>
      </c>
      <c r="B56" s="26">
        <v>0.75</v>
      </c>
      <c r="C56" s="26">
        <v>3.7699999999999997E-2</v>
      </c>
      <c r="D56" s="26">
        <v>8.1600000000000006E-2</v>
      </c>
      <c r="E56" s="26">
        <v>2.8500000000000001E-2</v>
      </c>
      <c r="F56" s="26">
        <v>0.1888</v>
      </c>
      <c r="G56" s="26">
        <v>5.6000000000000001E-2</v>
      </c>
      <c r="H56" s="26">
        <v>0.4007</v>
      </c>
      <c r="I56" s="26">
        <v>3.8E-3</v>
      </c>
    </row>
    <row r="57" spans="1:9" x14ac:dyDescent="0.3">
      <c r="A57" s="25">
        <v>3</v>
      </c>
      <c r="B57" s="26">
        <v>5.9499999999999997E-2</v>
      </c>
      <c r="C57" s="26">
        <v>4.3799999999999999E-2</v>
      </c>
      <c r="D57" s="26">
        <v>0.91420000000000001</v>
      </c>
      <c r="E57" s="26">
        <v>3.6700000000000003E-2</v>
      </c>
      <c r="F57" s="26">
        <v>2.0500000000000001E-2</v>
      </c>
      <c r="G57" s="26">
        <v>2.7699999999999999E-2</v>
      </c>
      <c r="H57" s="26">
        <v>0.42230000000000001</v>
      </c>
      <c r="I57" s="26">
        <v>3.8999999999999998E-3</v>
      </c>
    </row>
    <row r="59" spans="1:9" x14ac:dyDescent="0.3">
      <c r="A59" s="27" t="s">
        <v>172</v>
      </c>
    </row>
    <row r="60" spans="1:9" x14ac:dyDescent="0.3">
      <c r="A60" s="26"/>
      <c r="B60" s="25" t="s">
        <v>25</v>
      </c>
      <c r="C60" s="26"/>
      <c r="D60" s="26"/>
    </row>
    <row r="61" spans="1:9" x14ac:dyDescent="0.3">
      <c r="A61" s="26"/>
      <c r="B61" s="25">
        <v>1</v>
      </c>
      <c r="C61" s="25">
        <v>2</v>
      </c>
      <c r="D61" s="25">
        <v>3</v>
      </c>
    </row>
    <row r="62" spans="1:9" x14ac:dyDescent="0.3">
      <c r="A62" s="25" t="s">
        <v>26</v>
      </c>
      <c r="B62" s="26">
        <v>0.4597</v>
      </c>
      <c r="C62" s="26">
        <v>0.42949999999999999</v>
      </c>
      <c r="D62" s="26">
        <v>0.1108</v>
      </c>
    </row>
    <row r="63" spans="1:9" x14ac:dyDescent="0.3">
      <c r="A63" s="25" t="s">
        <v>30</v>
      </c>
      <c r="B63" s="26"/>
      <c r="C63" s="26"/>
      <c r="D63" s="26"/>
    </row>
    <row r="64" spans="1:9" x14ac:dyDescent="0.3">
      <c r="A64" s="25" t="s">
        <v>28</v>
      </c>
      <c r="B64" s="26"/>
      <c r="C64" s="26"/>
      <c r="D64" s="26"/>
    </row>
    <row r="65" spans="1:4" x14ac:dyDescent="0.3">
      <c r="A65" s="25">
        <v>1</v>
      </c>
      <c r="B65" s="26">
        <v>0.3145</v>
      </c>
      <c r="C65" s="26">
        <v>5.9799999999999999E-2</v>
      </c>
      <c r="D65" s="26">
        <v>0.62570000000000003</v>
      </c>
    </row>
    <row r="66" spans="1:4" x14ac:dyDescent="0.3">
      <c r="A66" s="25">
        <v>2</v>
      </c>
      <c r="B66" s="26">
        <v>0.84209999999999996</v>
      </c>
      <c r="C66" s="26">
        <v>9.7199999999999995E-2</v>
      </c>
      <c r="D66" s="26">
        <v>6.0699999999999997E-2</v>
      </c>
    </row>
    <row r="67" spans="1:4" x14ac:dyDescent="0.3">
      <c r="A67" s="25">
        <v>3</v>
      </c>
      <c r="B67" s="26">
        <v>2.87E-2</v>
      </c>
      <c r="C67" s="26">
        <v>0.94620000000000004</v>
      </c>
      <c r="D67" s="26">
        <v>2.5100000000000001E-2</v>
      </c>
    </row>
    <row r="68" spans="1:4" x14ac:dyDescent="0.3">
      <c r="A68" s="25" t="s">
        <v>29</v>
      </c>
      <c r="B68" s="26"/>
      <c r="C68" s="26"/>
      <c r="D68" s="26"/>
    </row>
    <row r="69" spans="1:4" x14ac:dyDescent="0.3">
      <c r="A69" s="25">
        <v>1</v>
      </c>
      <c r="B69" s="26">
        <v>0.49469999999999997</v>
      </c>
      <c r="C69" s="26">
        <v>1.03E-2</v>
      </c>
      <c r="D69" s="26">
        <v>0.495</v>
      </c>
    </row>
    <row r="70" spans="1:4" x14ac:dyDescent="0.3">
      <c r="A70" s="25">
        <v>2</v>
      </c>
      <c r="B70" s="26">
        <v>0.86040000000000005</v>
      </c>
      <c r="C70" s="26">
        <v>8.7400000000000005E-2</v>
      </c>
      <c r="D70" s="26">
        <v>5.2200000000000003E-2</v>
      </c>
    </row>
    <row r="71" spans="1:4" x14ac:dyDescent="0.3">
      <c r="A71" s="25">
        <v>3</v>
      </c>
      <c r="B71" s="26">
        <v>6.4799999999999996E-2</v>
      </c>
      <c r="C71" s="26">
        <v>0.92989999999999995</v>
      </c>
      <c r="D71" s="26">
        <v>5.4000000000000003E-3</v>
      </c>
    </row>
    <row r="72" spans="1:4" x14ac:dyDescent="0.3">
      <c r="A72" s="25" t="s">
        <v>31</v>
      </c>
      <c r="B72" s="26"/>
      <c r="C72" s="26"/>
      <c r="D72" s="26"/>
    </row>
    <row r="73" spans="1:4" x14ac:dyDescent="0.3">
      <c r="A73" s="25" t="s">
        <v>32</v>
      </c>
      <c r="B73" s="26"/>
      <c r="C73" s="26"/>
      <c r="D73" s="26"/>
    </row>
    <row r="74" spans="1:4" x14ac:dyDescent="0.3">
      <c r="A74" s="25">
        <v>1</v>
      </c>
      <c r="B74" s="26">
        <v>0.4325</v>
      </c>
      <c r="C74" s="26">
        <v>0.44769999999999999</v>
      </c>
      <c r="D74" s="26">
        <v>0.11990000000000001</v>
      </c>
    </row>
    <row r="75" spans="1:4" x14ac:dyDescent="0.3">
      <c r="A75" s="25">
        <v>2</v>
      </c>
      <c r="B75" s="26">
        <v>0.4884</v>
      </c>
      <c r="C75" s="26">
        <v>0.4103</v>
      </c>
      <c r="D75" s="26">
        <v>0.1012</v>
      </c>
    </row>
    <row r="76" spans="1:4" x14ac:dyDescent="0.3">
      <c r="A76" s="25" t="s">
        <v>178</v>
      </c>
      <c r="B76" s="26"/>
      <c r="C76" s="26"/>
      <c r="D76" s="26"/>
    </row>
    <row r="77" spans="1:4" x14ac:dyDescent="0.3">
      <c r="A77" s="25">
        <v>1</v>
      </c>
      <c r="B77" s="26">
        <v>0.43430000000000002</v>
      </c>
      <c r="C77" s="26">
        <v>0.40639999999999998</v>
      </c>
      <c r="D77" s="26">
        <v>0.1593</v>
      </c>
    </row>
    <row r="78" spans="1:4" x14ac:dyDescent="0.3">
      <c r="A78" s="25">
        <v>2</v>
      </c>
      <c r="B78" s="26">
        <v>0.4703</v>
      </c>
      <c r="C78" s="26">
        <v>0.43909999999999999</v>
      </c>
      <c r="D78" s="26">
        <v>9.0499999999999997E-2</v>
      </c>
    </row>
  </sheetData>
  <mergeCells count="4">
    <mergeCell ref="A3:C3"/>
    <mergeCell ref="A2:J2"/>
    <mergeCell ref="B50:I50"/>
    <mergeCell ref="B54:I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topLeftCell="A47" zoomScale="50" zoomScaleNormal="50" workbookViewId="0">
      <selection activeCell="A99" sqref="A99:A100"/>
    </sheetView>
  </sheetViews>
  <sheetFormatPr defaultRowHeight="14.4" x14ac:dyDescent="0.3"/>
  <cols>
    <col min="1" max="10" width="8.88671875" style="2" customWidth="1"/>
    <col min="11" max="11" width="8.88671875" style="2"/>
    <col min="12" max="25" width="8.88671875" style="2" customWidth="1"/>
    <col min="26" max="26" width="8.88671875" style="2"/>
    <col min="27" max="29" width="8.88671875" style="2" customWidth="1"/>
    <col min="30" max="30" width="8.88671875" style="2"/>
    <col min="31" max="31" width="8.88671875" style="9" customWidth="1"/>
    <col min="32" max="16384" width="8.88671875" style="2"/>
  </cols>
  <sheetData>
    <row r="1" spans="1:11" ht="14.4" customHeight="1" x14ac:dyDescent="0.3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4.4" customHeight="1" x14ac:dyDescent="0.3">
      <c r="A2" s="32" t="s">
        <v>1</v>
      </c>
      <c r="B2" s="32"/>
      <c r="C2" s="32"/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5</v>
      </c>
    </row>
    <row r="3" spans="1:11" x14ac:dyDescent="0.3">
      <c r="A3" s="4" t="s">
        <v>8</v>
      </c>
      <c r="B3" s="5" t="s">
        <v>9</v>
      </c>
      <c r="C3" s="4">
        <v>1</v>
      </c>
      <c r="D3" s="6">
        <v>0</v>
      </c>
      <c r="E3" s="6" t="s">
        <v>10</v>
      </c>
      <c r="F3" s="6" t="s">
        <v>10</v>
      </c>
      <c r="G3" s="6" t="s">
        <v>10</v>
      </c>
      <c r="H3" s="6">
        <v>11.5022</v>
      </c>
      <c r="I3" s="6">
        <v>2</v>
      </c>
      <c r="J3" s="6">
        <v>3.2000000000000002E-3</v>
      </c>
    </row>
    <row r="4" spans="1:11" x14ac:dyDescent="0.3">
      <c r="A4" s="4" t="s">
        <v>11</v>
      </c>
      <c r="B4" s="5" t="s">
        <v>9</v>
      </c>
      <c r="C4" s="4">
        <v>1</v>
      </c>
      <c r="D4" s="6">
        <v>10.1693</v>
      </c>
      <c r="E4" s="6">
        <v>3.4727000000000001</v>
      </c>
      <c r="F4" s="6">
        <v>2.9283999999999999</v>
      </c>
      <c r="G4" s="6">
        <v>3.3999999999999998E-3</v>
      </c>
      <c r="H4" s="6"/>
      <c r="I4" s="6"/>
      <c r="J4" s="6"/>
    </row>
    <row r="5" spans="1:11" x14ac:dyDescent="0.3">
      <c r="A5" s="4" t="s">
        <v>12</v>
      </c>
      <c r="B5" s="5" t="s">
        <v>9</v>
      </c>
      <c r="C5" s="4">
        <v>1</v>
      </c>
      <c r="D5" s="6">
        <v>9.5709999999999997</v>
      </c>
      <c r="E5" s="6">
        <v>3.4773000000000001</v>
      </c>
      <c r="F5" s="6">
        <v>2.7524000000000002</v>
      </c>
      <c r="G5" s="6">
        <v>5.8999999999999999E-3</v>
      </c>
      <c r="H5" s="6"/>
      <c r="I5" s="6"/>
      <c r="J5" s="6"/>
    </row>
    <row r="6" spans="1:11" x14ac:dyDescent="0.3">
      <c r="A6" s="4" t="s">
        <v>8</v>
      </c>
      <c r="B6" s="5" t="s">
        <v>9</v>
      </c>
      <c r="C6" s="4" t="s">
        <v>13</v>
      </c>
      <c r="D6" s="6">
        <v>0</v>
      </c>
      <c r="E6" s="6" t="s">
        <v>10</v>
      </c>
      <c r="F6" s="6" t="s">
        <v>10</v>
      </c>
      <c r="G6" s="6" t="s">
        <v>10</v>
      </c>
      <c r="H6" s="6">
        <v>8.8933999999999997</v>
      </c>
      <c r="I6" s="6">
        <v>2</v>
      </c>
      <c r="J6" s="6">
        <v>1.2E-2</v>
      </c>
    </row>
    <row r="7" spans="1:11" x14ac:dyDescent="0.3">
      <c r="A7" s="4" t="s">
        <v>11</v>
      </c>
      <c r="B7" s="5" t="s">
        <v>9</v>
      </c>
      <c r="C7" s="4" t="s">
        <v>13</v>
      </c>
      <c r="D7" s="6">
        <v>0</v>
      </c>
      <c r="E7" s="6" t="s">
        <v>10</v>
      </c>
      <c r="F7" s="6" t="s">
        <v>10</v>
      </c>
      <c r="G7" s="6" t="s">
        <v>10</v>
      </c>
      <c r="H7" s="6"/>
      <c r="I7" s="6"/>
      <c r="J7" s="6"/>
    </row>
    <row r="8" spans="1:11" x14ac:dyDescent="0.3">
      <c r="A8" s="4" t="s">
        <v>12</v>
      </c>
      <c r="B8" s="5" t="s">
        <v>9</v>
      </c>
      <c r="C8" s="4" t="s">
        <v>13</v>
      </c>
      <c r="D8" s="6">
        <v>0</v>
      </c>
      <c r="E8" s="6" t="s">
        <v>10</v>
      </c>
      <c r="F8" s="6" t="s">
        <v>10</v>
      </c>
      <c r="G8" s="6" t="s">
        <v>10</v>
      </c>
      <c r="H8" s="6"/>
      <c r="I8" s="6"/>
      <c r="J8" s="6"/>
    </row>
    <row r="9" spans="1:11" x14ac:dyDescent="0.3">
      <c r="A9" s="4" t="s">
        <v>8</v>
      </c>
      <c r="B9" s="5" t="s">
        <v>9</v>
      </c>
      <c r="C9" s="4" t="s">
        <v>14</v>
      </c>
      <c r="D9" s="6">
        <v>0</v>
      </c>
      <c r="E9" s="6" t="s">
        <v>10</v>
      </c>
      <c r="F9" s="6" t="s">
        <v>10</v>
      </c>
      <c r="G9" s="6" t="s">
        <v>10</v>
      </c>
      <c r="H9" s="6"/>
      <c r="I9" s="6"/>
      <c r="J9" s="6"/>
    </row>
    <row r="10" spans="1:11" x14ac:dyDescent="0.3">
      <c r="A10" s="4" t="s">
        <v>11</v>
      </c>
      <c r="B10" s="5" t="s">
        <v>9</v>
      </c>
      <c r="C10" s="4" t="s">
        <v>14</v>
      </c>
      <c r="D10" s="6">
        <v>1.1751</v>
      </c>
      <c r="E10" s="6">
        <v>0.78869999999999996</v>
      </c>
      <c r="F10" s="6">
        <v>1.4899</v>
      </c>
      <c r="G10" s="6">
        <v>0.14000000000000001</v>
      </c>
      <c r="H10" s="6"/>
      <c r="I10" s="6"/>
      <c r="J10" s="6"/>
    </row>
    <row r="11" spans="1:11" x14ac:dyDescent="0.3">
      <c r="A11" s="4" t="s">
        <v>12</v>
      </c>
      <c r="B11" s="5" t="s">
        <v>9</v>
      </c>
      <c r="C11" s="4" t="s">
        <v>14</v>
      </c>
      <c r="D11" s="6">
        <v>1.0239</v>
      </c>
      <c r="E11" s="6">
        <v>0.78779999999999994</v>
      </c>
      <c r="F11" s="6">
        <v>1.2996000000000001</v>
      </c>
      <c r="G11" s="6">
        <v>0.19</v>
      </c>
      <c r="H11" s="6"/>
      <c r="I11" s="6"/>
      <c r="J11" s="6"/>
    </row>
    <row r="12" spans="1:11" x14ac:dyDescent="0.3">
      <c r="A12" s="4" t="s">
        <v>8</v>
      </c>
      <c r="B12" s="5" t="s">
        <v>9</v>
      </c>
      <c r="C12" s="4" t="s">
        <v>15</v>
      </c>
      <c r="D12" s="6">
        <v>0</v>
      </c>
      <c r="E12" s="6" t="s">
        <v>10</v>
      </c>
      <c r="F12" s="6" t="s">
        <v>10</v>
      </c>
      <c r="G12" s="6" t="s">
        <v>10</v>
      </c>
      <c r="H12" s="6">
        <v>107.35980000000001</v>
      </c>
      <c r="I12" s="6">
        <v>6</v>
      </c>
      <c r="J12" s="7">
        <v>7.3000000000000001E-21</v>
      </c>
    </row>
    <row r="13" spans="1:11" x14ac:dyDescent="0.3">
      <c r="A13" s="4" t="s">
        <v>11</v>
      </c>
      <c r="B13" s="5" t="s">
        <v>9</v>
      </c>
      <c r="C13" s="4" t="s">
        <v>15</v>
      </c>
      <c r="D13" s="6">
        <v>0</v>
      </c>
      <c r="E13" s="6" t="s">
        <v>10</v>
      </c>
      <c r="F13" s="6" t="s">
        <v>10</v>
      </c>
      <c r="G13" s="6" t="s">
        <v>10</v>
      </c>
      <c r="H13" s="6"/>
      <c r="I13" s="6"/>
      <c r="J13" s="6"/>
    </row>
    <row r="14" spans="1:11" x14ac:dyDescent="0.3">
      <c r="A14" s="4" t="s">
        <v>12</v>
      </c>
      <c r="B14" s="5" t="s">
        <v>9</v>
      </c>
      <c r="C14" s="4" t="s">
        <v>15</v>
      </c>
      <c r="D14" s="6">
        <v>0</v>
      </c>
      <c r="E14" s="6" t="s">
        <v>10</v>
      </c>
      <c r="F14" s="6" t="s">
        <v>10</v>
      </c>
      <c r="G14" s="6" t="s">
        <v>10</v>
      </c>
      <c r="H14" s="6"/>
      <c r="I14" s="6"/>
      <c r="J14" s="6"/>
    </row>
    <row r="15" spans="1:11" x14ac:dyDescent="0.3">
      <c r="A15" s="4" t="s">
        <v>8</v>
      </c>
      <c r="B15" s="5" t="s">
        <v>9</v>
      </c>
      <c r="C15" s="4" t="s">
        <v>16</v>
      </c>
      <c r="D15" s="6">
        <v>0</v>
      </c>
      <c r="E15" s="6" t="s">
        <v>10</v>
      </c>
      <c r="F15" s="6" t="s">
        <v>10</v>
      </c>
      <c r="G15" s="6" t="s">
        <v>10</v>
      </c>
      <c r="H15" s="6"/>
      <c r="I15" s="6"/>
      <c r="J15" s="6"/>
    </row>
    <row r="16" spans="1:11" x14ac:dyDescent="0.3">
      <c r="A16" s="4" t="s">
        <v>11</v>
      </c>
      <c r="B16" s="5" t="s">
        <v>9</v>
      </c>
      <c r="C16" s="4" t="s">
        <v>16</v>
      </c>
      <c r="D16" s="6">
        <v>-0.99490000000000001</v>
      </c>
      <c r="E16" s="6">
        <v>4.8996000000000004</v>
      </c>
      <c r="F16" s="6">
        <v>-0.2031</v>
      </c>
      <c r="G16" s="6">
        <v>0.84</v>
      </c>
      <c r="H16" s="6"/>
      <c r="I16" s="6"/>
      <c r="J16" s="6"/>
    </row>
    <row r="17" spans="1:26" x14ac:dyDescent="0.3">
      <c r="A17" s="4" t="s">
        <v>12</v>
      </c>
      <c r="B17" s="5" t="s">
        <v>9</v>
      </c>
      <c r="C17" s="4" t="s">
        <v>16</v>
      </c>
      <c r="D17" s="6">
        <v>-3.0800000000000001E-2</v>
      </c>
      <c r="E17" s="6">
        <v>4.9013</v>
      </c>
      <c r="F17" s="6">
        <v>-6.3E-3</v>
      </c>
      <c r="G17" s="6">
        <v>0.99</v>
      </c>
      <c r="H17" s="6"/>
      <c r="I17" s="6"/>
      <c r="J17" s="6"/>
    </row>
    <row r="18" spans="1:26" x14ac:dyDescent="0.3">
      <c r="A18" s="4" t="s">
        <v>8</v>
      </c>
      <c r="B18" s="5" t="s">
        <v>9</v>
      </c>
      <c r="C18" s="4" t="s">
        <v>17</v>
      </c>
      <c r="D18" s="6">
        <v>0</v>
      </c>
      <c r="E18" s="6" t="s">
        <v>10</v>
      </c>
      <c r="F18" s="6" t="s">
        <v>10</v>
      </c>
      <c r="G18" s="6" t="s">
        <v>10</v>
      </c>
      <c r="H18" s="6"/>
      <c r="I18" s="6"/>
      <c r="J18" s="6"/>
    </row>
    <row r="19" spans="1:26" x14ac:dyDescent="0.3">
      <c r="A19" s="4" t="s">
        <v>11</v>
      </c>
      <c r="B19" s="5" t="s">
        <v>9</v>
      </c>
      <c r="C19" s="4" t="s">
        <v>17</v>
      </c>
      <c r="D19" s="6">
        <v>-6.5143000000000004</v>
      </c>
      <c r="E19" s="6">
        <v>3.4836</v>
      </c>
      <c r="F19" s="6">
        <v>-1.87</v>
      </c>
      <c r="G19" s="6">
        <v>6.0999999999999999E-2</v>
      </c>
      <c r="H19" s="6"/>
      <c r="I19" s="6"/>
      <c r="J19" s="6"/>
    </row>
    <row r="20" spans="1:26" x14ac:dyDescent="0.3">
      <c r="A20" s="4" t="s">
        <v>12</v>
      </c>
      <c r="B20" s="5" t="s">
        <v>9</v>
      </c>
      <c r="C20" s="4" t="s">
        <v>17</v>
      </c>
      <c r="D20" s="6">
        <v>-4.8638000000000003</v>
      </c>
      <c r="E20" s="6">
        <v>3.4866999999999999</v>
      </c>
      <c r="F20" s="6">
        <v>-1.395</v>
      </c>
      <c r="G20" s="6">
        <v>0.16</v>
      </c>
      <c r="H20" s="6"/>
      <c r="I20" s="6"/>
      <c r="J20" s="6"/>
    </row>
    <row r="21" spans="1:26" x14ac:dyDescent="0.3">
      <c r="A21" s="4" t="s">
        <v>8</v>
      </c>
      <c r="B21" s="5" t="s">
        <v>9</v>
      </c>
      <c r="C21" s="4" t="s">
        <v>18</v>
      </c>
      <c r="D21" s="6">
        <v>0</v>
      </c>
      <c r="E21" s="6" t="s">
        <v>10</v>
      </c>
      <c r="F21" s="6" t="s">
        <v>10</v>
      </c>
      <c r="G21" s="6" t="s">
        <v>10</v>
      </c>
      <c r="H21" s="6"/>
      <c r="I21" s="6"/>
      <c r="J21" s="6"/>
    </row>
    <row r="22" spans="1:26" x14ac:dyDescent="0.3">
      <c r="A22" s="4" t="s">
        <v>11</v>
      </c>
      <c r="B22" s="5" t="s">
        <v>9</v>
      </c>
      <c r="C22" s="4" t="s">
        <v>18</v>
      </c>
      <c r="D22" s="6">
        <v>-22.139399999999998</v>
      </c>
      <c r="E22" s="6">
        <v>4.9141000000000004</v>
      </c>
      <c r="F22" s="6">
        <v>-4.5053000000000001</v>
      </c>
      <c r="G22" s="7">
        <v>6.6000000000000003E-6</v>
      </c>
      <c r="H22" s="6"/>
      <c r="I22" s="6"/>
      <c r="J22" s="6"/>
    </row>
    <row r="23" spans="1:26" x14ac:dyDescent="0.3">
      <c r="A23" s="4" t="s">
        <v>12</v>
      </c>
      <c r="B23" s="5" t="s">
        <v>9</v>
      </c>
      <c r="C23" s="4" t="s">
        <v>18</v>
      </c>
      <c r="D23" s="6">
        <v>-21.4316</v>
      </c>
      <c r="E23" s="6">
        <v>4.9158999999999997</v>
      </c>
      <c r="F23" s="6">
        <v>-4.3597000000000001</v>
      </c>
      <c r="G23" s="7">
        <v>1.2999999999999999E-5</v>
      </c>
      <c r="H23" s="6"/>
      <c r="I23" s="6"/>
      <c r="J23" s="6"/>
    </row>
    <row r="24" spans="1:26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X24" s="8" t="s">
        <v>204</v>
      </c>
      <c r="Y24" s="8" t="s">
        <v>205</v>
      </c>
      <c r="Z24" s="8" t="s">
        <v>206</v>
      </c>
    </row>
    <row r="25" spans="1:26" x14ac:dyDescent="0.3">
      <c r="A25" s="4" t="s">
        <v>19</v>
      </c>
      <c r="B25" s="5" t="s">
        <v>9</v>
      </c>
      <c r="C25" s="4">
        <v>1</v>
      </c>
      <c r="D25" s="6">
        <v>0</v>
      </c>
      <c r="E25" s="6" t="s">
        <v>10</v>
      </c>
      <c r="F25" s="6" t="s">
        <v>10</v>
      </c>
      <c r="G25" s="6" t="s">
        <v>10</v>
      </c>
      <c r="H25" s="6">
        <v>23.761800000000001</v>
      </c>
      <c r="I25" s="6">
        <v>2</v>
      </c>
      <c r="J25" s="7">
        <v>6.9E-6</v>
      </c>
      <c r="M25" s="6"/>
    </row>
    <row r="26" spans="1:26" x14ac:dyDescent="0.3">
      <c r="A26" s="4" t="s">
        <v>20</v>
      </c>
      <c r="B26" s="5" t="s">
        <v>9</v>
      </c>
      <c r="C26" s="4">
        <v>1</v>
      </c>
      <c r="D26" s="6">
        <v>1.4759</v>
      </c>
      <c r="E26" s="6">
        <v>5.7302999999999997</v>
      </c>
      <c r="F26" s="6">
        <v>0.2576</v>
      </c>
      <c r="G26" s="6">
        <v>0.8</v>
      </c>
      <c r="H26" s="6"/>
      <c r="I26" s="6"/>
      <c r="J26" s="6"/>
      <c r="M26" s="6"/>
    </row>
    <row r="27" spans="1:26" x14ac:dyDescent="0.3">
      <c r="A27" s="4" t="s">
        <v>21</v>
      </c>
      <c r="B27" s="5" t="s">
        <v>9</v>
      </c>
      <c r="C27" s="4">
        <v>1</v>
      </c>
      <c r="D27" s="6">
        <v>12.055300000000001</v>
      </c>
      <c r="E27" s="6">
        <v>5.1700999999999997</v>
      </c>
      <c r="F27" s="6">
        <v>2.3317999999999999</v>
      </c>
      <c r="G27" s="6">
        <v>0.02</v>
      </c>
      <c r="H27" s="6"/>
      <c r="I27" s="6"/>
      <c r="J27" s="6"/>
      <c r="M27" s="6"/>
    </row>
    <row r="28" spans="1:26" x14ac:dyDescent="0.3">
      <c r="A28" s="4" t="s">
        <v>19</v>
      </c>
      <c r="B28" s="5" t="s">
        <v>9</v>
      </c>
      <c r="C28" s="4" t="s">
        <v>8</v>
      </c>
      <c r="D28" s="6">
        <v>0</v>
      </c>
      <c r="E28" s="6" t="s">
        <v>10</v>
      </c>
      <c r="F28" s="6" t="s">
        <v>10</v>
      </c>
      <c r="G28" s="6" t="s">
        <v>10</v>
      </c>
      <c r="H28" s="6">
        <v>50.525799999999997</v>
      </c>
      <c r="I28" s="6">
        <v>4</v>
      </c>
      <c r="J28" s="7">
        <v>2.8000000000000002E-10</v>
      </c>
    </row>
    <row r="29" spans="1:26" x14ac:dyDescent="0.3">
      <c r="A29" s="4" t="s">
        <v>20</v>
      </c>
      <c r="B29" s="5" t="s">
        <v>9</v>
      </c>
      <c r="C29" s="4" t="s">
        <v>8</v>
      </c>
      <c r="D29" s="6">
        <v>0</v>
      </c>
      <c r="E29" s="6" t="s">
        <v>10</v>
      </c>
      <c r="F29" s="6" t="s">
        <v>10</v>
      </c>
      <c r="G29" s="6" t="s">
        <v>10</v>
      </c>
      <c r="H29" s="6"/>
      <c r="I29" s="6"/>
      <c r="J29" s="6"/>
    </row>
    <row r="30" spans="1:26" x14ac:dyDescent="0.3">
      <c r="A30" s="4" t="s">
        <v>21</v>
      </c>
      <c r="B30" s="5" t="s">
        <v>9</v>
      </c>
      <c r="C30" s="4" t="s">
        <v>8</v>
      </c>
      <c r="D30" s="6">
        <v>0</v>
      </c>
      <c r="E30" s="6" t="s">
        <v>10</v>
      </c>
      <c r="F30" s="6" t="s">
        <v>10</v>
      </c>
      <c r="G30" s="6" t="s">
        <v>10</v>
      </c>
      <c r="H30" s="6"/>
      <c r="I30" s="6"/>
      <c r="J30" s="6"/>
    </row>
    <row r="31" spans="1:26" x14ac:dyDescent="0.3">
      <c r="A31" s="4" t="s">
        <v>19</v>
      </c>
      <c r="B31" s="5" t="s">
        <v>9</v>
      </c>
      <c r="C31" s="4" t="s">
        <v>11</v>
      </c>
      <c r="D31" s="6">
        <v>0</v>
      </c>
      <c r="E31" s="6" t="s">
        <v>10</v>
      </c>
      <c r="F31" s="6" t="s">
        <v>10</v>
      </c>
      <c r="G31" s="6" t="s">
        <v>10</v>
      </c>
      <c r="H31" s="6"/>
      <c r="I31" s="6"/>
      <c r="J31" s="6"/>
    </row>
    <row r="32" spans="1:26" x14ac:dyDescent="0.3">
      <c r="A32" s="4" t="s">
        <v>20</v>
      </c>
      <c r="B32" s="5" t="s">
        <v>9</v>
      </c>
      <c r="C32" s="4" t="s">
        <v>11</v>
      </c>
      <c r="D32" s="6">
        <v>3.3723000000000001</v>
      </c>
      <c r="E32" s="6">
        <v>7.7737999999999996</v>
      </c>
      <c r="F32" s="6">
        <v>0.43380000000000002</v>
      </c>
      <c r="G32" s="6">
        <v>0.66</v>
      </c>
      <c r="H32" s="6"/>
      <c r="I32" s="6"/>
      <c r="J32" s="6"/>
    </row>
    <row r="33" spans="1:22" x14ac:dyDescent="0.3">
      <c r="A33" s="4" t="s">
        <v>21</v>
      </c>
      <c r="B33" s="5" t="s">
        <v>9</v>
      </c>
      <c r="C33" s="4" t="s">
        <v>11</v>
      </c>
      <c r="D33" s="6">
        <v>-17.7043</v>
      </c>
      <c r="E33" s="6">
        <v>7.9108000000000001</v>
      </c>
      <c r="F33" s="6">
        <v>-2.238</v>
      </c>
      <c r="G33" s="6">
        <v>2.5000000000000001E-2</v>
      </c>
      <c r="H33" s="6"/>
      <c r="I33" s="6"/>
      <c r="J33" s="6"/>
    </row>
    <row r="34" spans="1:22" x14ac:dyDescent="0.3">
      <c r="A34" s="4" t="s">
        <v>19</v>
      </c>
      <c r="B34" s="5" t="s">
        <v>9</v>
      </c>
      <c r="C34" s="4" t="s">
        <v>12</v>
      </c>
      <c r="D34" s="6">
        <v>0</v>
      </c>
      <c r="E34" s="6" t="s">
        <v>10</v>
      </c>
      <c r="F34" s="6" t="s">
        <v>10</v>
      </c>
      <c r="G34" s="6" t="s">
        <v>10</v>
      </c>
      <c r="H34" s="6"/>
      <c r="I34" s="6"/>
      <c r="J34" s="6"/>
    </row>
    <row r="35" spans="1:22" x14ac:dyDescent="0.3">
      <c r="A35" s="4" t="s">
        <v>20</v>
      </c>
      <c r="B35" s="5" t="s">
        <v>9</v>
      </c>
      <c r="C35" s="4" t="s">
        <v>12</v>
      </c>
      <c r="D35" s="6">
        <v>-1.0197000000000001</v>
      </c>
      <c r="E35" s="6">
        <v>5.7306999999999997</v>
      </c>
      <c r="F35" s="6">
        <v>-0.1779</v>
      </c>
      <c r="G35" s="6">
        <v>0.86</v>
      </c>
      <c r="H35" s="6"/>
      <c r="I35" s="6"/>
      <c r="J35" s="6"/>
    </row>
    <row r="36" spans="1:22" x14ac:dyDescent="0.3">
      <c r="A36" s="4" t="s">
        <v>21</v>
      </c>
      <c r="B36" s="5" t="s">
        <v>9</v>
      </c>
      <c r="C36" s="4" t="s">
        <v>12</v>
      </c>
      <c r="D36" s="6">
        <v>-21.357900000000001</v>
      </c>
      <c r="E36" s="6">
        <v>5.8578000000000001</v>
      </c>
      <c r="F36" s="6">
        <v>-3.6461000000000001</v>
      </c>
      <c r="G36" s="6">
        <v>2.7E-4</v>
      </c>
      <c r="H36" s="6"/>
      <c r="I36" s="6"/>
      <c r="J36" s="6"/>
    </row>
    <row r="37" spans="1:22" x14ac:dyDescent="0.3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22" x14ac:dyDescent="0.3">
      <c r="A38" s="4" t="s">
        <v>22</v>
      </c>
      <c r="B38" s="5" t="s">
        <v>9</v>
      </c>
      <c r="C38" s="4">
        <v>1</v>
      </c>
      <c r="D38" s="6">
        <v>0</v>
      </c>
      <c r="E38" s="6" t="s">
        <v>10</v>
      </c>
      <c r="F38" s="6" t="s">
        <v>10</v>
      </c>
      <c r="G38" s="6" t="s">
        <v>10</v>
      </c>
      <c r="H38" s="6">
        <v>2.4104999999999999</v>
      </c>
      <c r="I38" s="6">
        <v>2</v>
      </c>
      <c r="J38" s="6">
        <v>0.3</v>
      </c>
      <c r="L38" s="2" t="s">
        <v>60</v>
      </c>
      <c r="M38" s="6">
        <f>EXP(D38+D41+D50)</f>
        <v>1</v>
      </c>
      <c r="N38" s="2">
        <f>M38/SUM(M38:M40)</f>
        <v>0.37350408151170317</v>
      </c>
      <c r="P38" s="2" t="s">
        <v>61</v>
      </c>
      <c r="Q38" s="2">
        <f>EXP(D38+D44+D50)</f>
        <v>1</v>
      </c>
      <c r="R38" s="2">
        <f>Q38/SUM(Q38:Q40)</f>
        <v>1.107955812490115E-2</v>
      </c>
      <c r="T38" s="2" t="s">
        <v>62</v>
      </c>
      <c r="U38" s="2">
        <f>EXP(D38+D47+D50)</f>
        <v>1</v>
      </c>
      <c r="V38" s="2">
        <f>U38/SUM(U38:U40)</f>
        <v>0.74055481247846633</v>
      </c>
    </row>
    <row r="39" spans="1:22" x14ac:dyDescent="0.3">
      <c r="A39" s="4" t="s">
        <v>23</v>
      </c>
      <c r="B39" s="5" t="s">
        <v>9</v>
      </c>
      <c r="C39" s="4">
        <v>1</v>
      </c>
      <c r="D39" s="6">
        <v>-1.2558</v>
      </c>
      <c r="E39" s="6">
        <v>1.5448999999999999</v>
      </c>
      <c r="F39" s="6">
        <v>-0.81279999999999997</v>
      </c>
      <c r="G39" s="6">
        <v>0.42</v>
      </c>
      <c r="H39" s="6"/>
      <c r="I39" s="6"/>
      <c r="J39" s="6"/>
      <c r="L39" s="2" t="s">
        <v>63</v>
      </c>
      <c r="M39" s="6">
        <f t="shared" ref="M39:M40" si="0">EXP(D39+D42+D51)</f>
        <v>0.28484787874582385</v>
      </c>
      <c r="N39" s="2">
        <f>M39/SUM(M38:M40)</f>
        <v>0.10639184532151594</v>
      </c>
      <c r="P39" s="2" t="s">
        <v>64</v>
      </c>
      <c r="Q39" s="2">
        <f t="shared" ref="Q39:Q40" si="1">EXP(D39+D45+D51)</f>
        <v>73.017562908539318</v>
      </c>
      <c r="R39" s="2">
        <f>Q39/SUM(Q38:Q40)</f>
        <v>0.80900233238378771</v>
      </c>
      <c r="T39" s="2" t="s">
        <v>65</v>
      </c>
      <c r="U39" s="2">
        <f t="shared" ref="U39:U40" si="2">EXP(D39+D48+D51)</f>
        <v>0.28063510843083084</v>
      </c>
      <c r="V39" s="2">
        <f>U39/SUM(U38:U40)</f>
        <v>0.20782568009886801</v>
      </c>
    </row>
    <row r="40" spans="1:22" x14ac:dyDescent="0.3">
      <c r="A40" s="4" t="s">
        <v>24</v>
      </c>
      <c r="B40" s="5" t="s">
        <v>9</v>
      </c>
      <c r="C40" s="4">
        <v>1</v>
      </c>
      <c r="D40" s="6">
        <v>0.33110000000000001</v>
      </c>
      <c r="E40" s="6">
        <v>1.2649999999999999</v>
      </c>
      <c r="F40" s="6">
        <v>0.26169999999999999</v>
      </c>
      <c r="G40" s="6">
        <v>0.79</v>
      </c>
      <c r="H40" s="6"/>
      <c r="I40" s="6"/>
      <c r="J40" s="6"/>
      <c r="L40" s="2" t="s">
        <v>66</v>
      </c>
      <c r="M40" s="6">
        <f t="shared" si="0"/>
        <v>1.3924990352494562</v>
      </c>
      <c r="N40" s="2">
        <f>M40/SUM(M38:M40)</f>
        <v>0.52010407316678098</v>
      </c>
      <c r="P40" s="2" t="s">
        <v>67</v>
      </c>
      <c r="Q40" s="2">
        <f t="shared" si="1"/>
        <v>16.238744132489163</v>
      </c>
      <c r="R40" s="2">
        <f>Q40/SUM(Q38:Q40)</f>
        <v>0.17991810949131121</v>
      </c>
      <c r="T40" s="2" t="s">
        <v>68</v>
      </c>
      <c r="U40" s="2">
        <f t="shared" si="2"/>
        <v>6.9703830902005978E-2</v>
      </c>
      <c r="V40" s="2">
        <f>U40/SUM(U38:U40)</f>
        <v>5.1619507422665765E-2</v>
      </c>
    </row>
    <row r="41" spans="1:22" x14ac:dyDescent="0.3">
      <c r="A41" s="4" t="s">
        <v>22</v>
      </c>
      <c r="B41" s="5" t="s">
        <v>9</v>
      </c>
      <c r="C41" s="4" t="s">
        <v>8</v>
      </c>
      <c r="D41" s="6">
        <v>0</v>
      </c>
      <c r="E41" s="6" t="s">
        <v>10</v>
      </c>
      <c r="F41" s="6" t="s">
        <v>10</v>
      </c>
      <c r="G41" s="6" t="s">
        <v>10</v>
      </c>
      <c r="H41" s="6">
        <v>22.2075</v>
      </c>
      <c r="I41" s="6">
        <v>4</v>
      </c>
      <c r="J41" s="6">
        <v>1.8000000000000001E-4</v>
      </c>
      <c r="M41" s="6"/>
    </row>
    <row r="42" spans="1:22" x14ac:dyDescent="0.3">
      <c r="A42" s="4" t="s">
        <v>23</v>
      </c>
      <c r="B42" s="5" t="s">
        <v>9</v>
      </c>
      <c r="C42" s="4" t="s">
        <v>8</v>
      </c>
      <c r="D42" s="6">
        <v>0</v>
      </c>
      <c r="E42" s="6" t="s">
        <v>10</v>
      </c>
      <c r="F42" s="6" t="s">
        <v>10</v>
      </c>
      <c r="G42" s="6" t="s">
        <v>10</v>
      </c>
      <c r="H42" s="6"/>
      <c r="I42" s="6"/>
      <c r="J42" s="6"/>
      <c r="L42" s="2" t="s">
        <v>69</v>
      </c>
      <c r="M42" s="6">
        <f>EXP(D38+D41+D53)</f>
        <v>1</v>
      </c>
      <c r="N42" s="2">
        <f>M42/SUM(M42:M44)</f>
        <v>0.20125015727323703</v>
      </c>
      <c r="P42" s="2" t="s">
        <v>70</v>
      </c>
      <c r="Q42" s="2">
        <f>EXP(D38+D44+D53)</f>
        <v>1</v>
      </c>
      <c r="R42" s="2">
        <f>Q42/SUM(Q42:Q44)</f>
        <v>3.9460045712511405E-3</v>
      </c>
      <c r="T42" s="2" t="s">
        <v>71</v>
      </c>
      <c r="U42" s="2">
        <f>EXP(D38+D47+D53)</f>
        <v>1</v>
      </c>
      <c r="V42" s="2">
        <f>U42/SUM(U42:U44)</f>
        <v>0.503391743865789</v>
      </c>
    </row>
    <row r="43" spans="1:22" x14ac:dyDescent="0.3">
      <c r="A43" s="4" t="s">
        <v>24</v>
      </c>
      <c r="B43" s="5" t="s">
        <v>9</v>
      </c>
      <c r="C43" s="4" t="s">
        <v>8</v>
      </c>
      <c r="D43" s="6">
        <v>0</v>
      </c>
      <c r="E43" s="6" t="s">
        <v>10</v>
      </c>
      <c r="F43" s="6" t="s">
        <v>10</v>
      </c>
      <c r="G43" s="6" t="s">
        <v>10</v>
      </c>
      <c r="H43" s="6"/>
      <c r="I43" s="6"/>
      <c r="J43" s="6"/>
      <c r="L43" s="2" t="s">
        <v>72</v>
      </c>
      <c r="M43" s="6">
        <f t="shared" ref="M43:M44" si="3">EXP(D39+D42+D54)</f>
        <v>0.84248451225896792</v>
      </c>
      <c r="N43" s="2">
        <f>M43/SUM(M42:M44)</f>
        <v>0.16955014059238369</v>
      </c>
      <c r="P43" s="2" t="s">
        <v>73</v>
      </c>
      <c r="Q43" s="2">
        <f t="shared" ref="Q43:Q44" si="4">EXP(D39+D45+D54)</f>
        <v>215.96146737758048</v>
      </c>
      <c r="R43" s="2">
        <f>Q43/SUM(Q42:Q44)</f>
        <v>0.85218493748603652</v>
      </c>
      <c r="T43" s="2" t="s">
        <v>74</v>
      </c>
      <c r="U43" s="2">
        <f t="shared" ref="U43:U44" si="5">EXP(D39+D48+D54)</f>
        <v>0.83002455026201405</v>
      </c>
      <c r="V43" s="2">
        <f>U43/SUM(U42:U44)</f>
        <v>0.41782750580781253</v>
      </c>
    </row>
    <row r="44" spans="1:22" x14ac:dyDescent="0.3">
      <c r="A44" s="4" t="s">
        <v>22</v>
      </c>
      <c r="B44" s="5" t="s">
        <v>9</v>
      </c>
      <c r="C44" s="4" t="s">
        <v>11</v>
      </c>
      <c r="D44" s="6">
        <v>0</v>
      </c>
      <c r="E44" s="6" t="s">
        <v>10</v>
      </c>
      <c r="F44" s="6" t="s">
        <v>10</v>
      </c>
      <c r="G44" s="6" t="s">
        <v>10</v>
      </c>
      <c r="H44" s="6"/>
      <c r="I44" s="6"/>
      <c r="J44" s="6"/>
      <c r="L44" s="2" t="s">
        <v>75</v>
      </c>
      <c r="M44" s="6">
        <f t="shared" si="3"/>
        <v>3.1264557039829577</v>
      </c>
      <c r="N44" s="2">
        <f>M44/SUM(M42:M44)</f>
        <v>0.62919970213437926</v>
      </c>
      <c r="P44" s="2" t="s">
        <v>76</v>
      </c>
      <c r="Q44" s="2">
        <f t="shared" si="4"/>
        <v>36.459425057659388</v>
      </c>
      <c r="R44" s="2">
        <f>Q44/SUM(Q42:Q44)</f>
        <v>0.14386905794271232</v>
      </c>
      <c r="T44" s="2" t="s">
        <v>77</v>
      </c>
      <c r="U44" s="2">
        <f t="shared" si="5"/>
        <v>0.15649988559884373</v>
      </c>
      <c r="V44" s="2">
        <f>U44/SUM(U42:U44)</f>
        <v>7.8780750326398433E-2</v>
      </c>
    </row>
    <row r="45" spans="1:22" x14ac:dyDescent="0.3">
      <c r="A45" s="4" t="s">
        <v>23</v>
      </c>
      <c r="B45" s="5" t="s">
        <v>9</v>
      </c>
      <c r="C45" s="4" t="s">
        <v>11</v>
      </c>
      <c r="D45" s="6">
        <v>5.5465</v>
      </c>
      <c r="E45" s="6">
        <v>2.3896000000000002</v>
      </c>
      <c r="F45" s="6">
        <v>2.3210999999999999</v>
      </c>
      <c r="G45" s="6">
        <v>0.02</v>
      </c>
      <c r="H45" s="6"/>
      <c r="I45" s="6"/>
      <c r="J45" s="6"/>
      <c r="M45" s="6"/>
    </row>
    <row r="46" spans="1:22" x14ac:dyDescent="0.3">
      <c r="A46" s="4" t="s">
        <v>24</v>
      </c>
      <c r="B46" s="5" t="s">
        <v>9</v>
      </c>
      <c r="C46" s="4" t="s">
        <v>11</v>
      </c>
      <c r="D46" s="6">
        <v>2.4563000000000001</v>
      </c>
      <c r="E46" s="6">
        <v>2.218</v>
      </c>
      <c r="F46" s="6">
        <v>1.1073999999999999</v>
      </c>
      <c r="G46" s="6">
        <v>0.27</v>
      </c>
      <c r="H46" s="6"/>
      <c r="I46" s="6"/>
      <c r="J46" s="6"/>
      <c r="L46" s="2" t="s">
        <v>78</v>
      </c>
      <c r="M46" s="6">
        <f>EXP(D38+D41+D56)</f>
        <v>1</v>
      </c>
      <c r="N46" s="2">
        <f>M46/SUM(M46:M48)</f>
        <v>0.12030208682238744</v>
      </c>
      <c r="P46" s="2" t="s">
        <v>79</v>
      </c>
      <c r="Q46" s="2">
        <f>EXP(D38+D44+D56)</f>
        <v>1</v>
      </c>
      <c r="R46" s="2">
        <f>Q46/SUM(Q46:Q48)</f>
        <v>2.7428413071674037E-3</v>
      </c>
      <c r="T46" s="2" t="s">
        <v>80</v>
      </c>
      <c r="U46" s="2">
        <f>EXP(D38+D47+D56)</f>
        <v>1</v>
      </c>
      <c r="V46" s="2">
        <f>U46/SUM(U46:U48)</f>
        <v>0.41156716139011096</v>
      </c>
    </row>
    <row r="47" spans="1:22" x14ac:dyDescent="0.3">
      <c r="A47" s="4" t="s">
        <v>22</v>
      </c>
      <c r="B47" s="5" t="s">
        <v>9</v>
      </c>
      <c r="C47" s="4" t="s">
        <v>12</v>
      </c>
      <c r="D47" s="6">
        <v>0</v>
      </c>
      <c r="E47" s="6" t="s">
        <v>10</v>
      </c>
      <c r="F47" s="6" t="s">
        <v>10</v>
      </c>
      <c r="G47" s="6" t="s">
        <v>10</v>
      </c>
      <c r="H47" s="6"/>
      <c r="I47" s="6"/>
      <c r="J47" s="6"/>
      <c r="L47" s="2" t="s">
        <v>81</v>
      </c>
      <c r="M47" s="6">
        <f t="shared" ref="M47:M48" si="6">EXP(D39+D42+D57)</f>
        <v>1.1374626088931841</v>
      </c>
      <c r="N47" s="2">
        <f>M47/SUM(M46:M48)</f>
        <v>0.13683912553228716</v>
      </c>
      <c r="P47" s="2" t="s">
        <v>82</v>
      </c>
      <c r="Q47" s="2">
        <f t="shared" ref="Q47:Q48" si="7">EXP(D39+D45+D57)</f>
        <v>291.57579816517057</v>
      </c>
      <c r="R47" s="2">
        <f>Q47/SUM(Q46:Q48)</f>
        <v>0.79974614337773553</v>
      </c>
      <c r="T47" s="2" t="s">
        <v>83</v>
      </c>
      <c r="U47" s="2">
        <f t="shared" ref="U47:U48" si="8">EXP(D39+D48+D57)</f>
        <v>1.1206400552752387</v>
      </c>
      <c r="V47" s="2">
        <f>U47/SUM(U46:U48)</f>
        <v>0.46121864648968702</v>
      </c>
    </row>
    <row r="48" spans="1:22" x14ac:dyDescent="0.3">
      <c r="A48" s="4" t="s">
        <v>23</v>
      </c>
      <c r="B48" s="5" t="s">
        <v>9</v>
      </c>
      <c r="C48" s="4" t="s">
        <v>12</v>
      </c>
      <c r="D48" s="6">
        <v>-1.49E-2</v>
      </c>
      <c r="E48" s="6">
        <v>1.3680000000000001</v>
      </c>
      <c r="F48" s="6">
        <v>-1.09E-2</v>
      </c>
      <c r="G48" s="6">
        <v>0.99</v>
      </c>
      <c r="H48" s="6"/>
      <c r="I48" s="6"/>
      <c r="J48" s="6"/>
      <c r="L48" s="2" t="s">
        <v>84</v>
      </c>
      <c r="M48" s="6">
        <f t="shared" si="6"/>
        <v>6.174945150719398</v>
      </c>
      <c r="N48" s="2">
        <f>M48/SUM(M46:M48)</f>
        <v>0.74285878764532531</v>
      </c>
      <c r="P48" s="2" t="s">
        <v>85</v>
      </c>
      <c r="Q48" s="2">
        <f t="shared" si="7"/>
        <v>72.009640076141096</v>
      </c>
      <c r="R48" s="2">
        <f>Q48/SUM(Q46:Q48)</f>
        <v>0.19751101531509713</v>
      </c>
      <c r="T48" s="2" t="s">
        <v>86</v>
      </c>
      <c r="U48" s="2">
        <f t="shared" si="8"/>
        <v>0.30909704187895581</v>
      </c>
      <c r="V48" s="2">
        <f>U48/SUM(U46:U48)</f>
        <v>0.1272141921202021</v>
      </c>
    </row>
    <row r="49" spans="1:26" x14ac:dyDescent="0.3">
      <c r="A49" s="4" t="s">
        <v>24</v>
      </c>
      <c r="B49" s="5" t="s">
        <v>9</v>
      </c>
      <c r="C49" s="4" t="s">
        <v>12</v>
      </c>
      <c r="D49" s="6">
        <v>-2.9946000000000002</v>
      </c>
      <c r="E49" s="6">
        <v>1.0818000000000001</v>
      </c>
      <c r="F49" s="6">
        <v>-2.7681</v>
      </c>
      <c r="G49" s="6">
        <v>5.7000000000000002E-3</v>
      </c>
      <c r="H49" s="6"/>
      <c r="I49" s="6"/>
      <c r="J49" s="6"/>
      <c r="L49" s="6"/>
      <c r="M49" s="6"/>
    </row>
    <row r="50" spans="1:26" x14ac:dyDescent="0.3">
      <c r="A50" s="4" t="s">
        <v>22</v>
      </c>
      <c r="B50" s="5" t="s">
        <v>9</v>
      </c>
      <c r="C50" s="4" t="s">
        <v>15</v>
      </c>
      <c r="D50" s="6">
        <v>0</v>
      </c>
      <c r="E50" s="6" t="s">
        <v>10</v>
      </c>
      <c r="F50" s="6" t="s">
        <v>10</v>
      </c>
      <c r="G50" s="6" t="s">
        <v>10</v>
      </c>
      <c r="H50" s="6">
        <v>30.47</v>
      </c>
      <c r="I50" s="6">
        <v>6</v>
      </c>
      <c r="J50" s="7">
        <v>3.1999999999999999E-5</v>
      </c>
      <c r="L50" s="2" t="s">
        <v>87</v>
      </c>
      <c r="M50" s="6">
        <f>EXP(D38+D41+D59)</f>
        <v>1</v>
      </c>
      <c r="N50" s="2">
        <f>M50/SUM(M50:M52)</f>
        <v>2.9053183835609415E-2</v>
      </c>
      <c r="P50" s="2" t="s">
        <v>88</v>
      </c>
      <c r="Q50" s="2">
        <f>EXP(D38+D44+D59)</f>
        <v>1</v>
      </c>
      <c r="R50" s="2">
        <f>Q50/SUM(Q50:Q52)</f>
        <v>7.9158185290549663E-4</v>
      </c>
      <c r="T50" s="2" t="s">
        <v>89</v>
      </c>
      <c r="U50" s="2">
        <f>EXP(D38+D47+D59)</f>
        <v>1</v>
      </c>
      <c r="V50" s="2">
        <f>U50/SUM(U50:U52)</f>
        <v>0.16644977249555773</v>
      </c>
    </row>
    <row r="51" spans="1:26" x14ac:dyDescent="0.3">
      <c r="A51" s="4" t="s">
        <v>23</v>
      </c>
      <c r="B51" s="5" t="s">
        <v>9</v>
      </c>
      <c r="C51" s="4" t="s">
        <v>15</v>
      </c>
      <c r="D51" s="6">
        <v>0</v>
      </c>
      <c r="E51" s="6" t="s">
        <v>10</v>
      </c>
      <c r="F51" s="6" t="s">
        <v>10</v>
      </c>
      <c r="G51" s="6" t="s">
        <v>10</v>
      </c>
      <c r="H51" s="6"/>
      <c r="I51" s="6"/>
      <c r="J51" s="6"/>
      <c r="L51" s="2" t="s">
        <v>90</v>
      </c>
      <c r="M51" s="6">
        <f>EXP(D39+D42+D60)</f>
        <v>3.5661978491619166</v>
      </c>
      <c r="N51" s="2">
        <f>M51/SUM(M50:M52)</f>
        <v>0.10360940170585606</v>
      </c>
      <c r="P51" s="2" t="s">
        <v>91</v>
      </c>
      <c r="Q51" s="2">
        <f t="shared" ref="Q51" si="9">EXP(D39+D45+D60)</f>
        <v>914.15487081030415</v>
      </c>
      <c r="R51" s="2">
        <f>Q51/SUM(Q50:Q52)</f>
        <v>0.72362840647860538</v>
      </c>
      <c r="T51" s="2" t="s">
        <v>92</v>
      </c>
      <c r="U51" s="2">
        <f t="shared" ref="U51:U52" si="10">EXP(D39+D48+D60)</f>
        <v>3.5134554081702922</v>
      </c>
      <c r="V51" s="2">
        <f>U51/SUM(U50:U52)</f>
        <v>0.58481385336323211</v>
      </c>
    </row>
    <row r="52" spans="1:26" x14ac:dyDescent="0.3">
      <c r="A52" s="4" t="s">
        <v>24</v>
      </c>
      <c r="B52" s="5" t="s">
        <v>9</v>
      </c>
      <c r="C52" s="4" t="s">
        <v>15</v>
      </c>
      <c r="D52" s="6">
        <v>0</v>
      </c>
      <c r="E52" s="6" t="s">
        <v>10</v>
      </c>
      <c r="F52" s="6" t="s">
        <v>10</v>
      </c>
      <c r="G52" s="6" t="s">
        <v>10</v>
      </c>
      <c r="H52" s="6"/>
      <c r="I52" s="6"/>
      <c r="J52" s="6"/>
      <c r="L52" s="2" t="s">
        <v>93</v>
      </c>
      <c r="M52" s="6">
        <f t="shared" ref="M52" si="11">EXP(D40+D43+D61)</f>
        <v>29.853437728758362</v>
      </c>
      <c r="N52" s="2">
        <f>M52/SUM(M50:M52)</f>
        <v>0.86733741445853463</v>
      </c>
      <c r="P52" s="2" t="s">
        <v>94</v>
      </c>
      <c r="Q52" s="2">
        <f>EXP(D40+D46+D61)</f>
        <v>348.1383645380123</v>
      </c>
      <c r="R52" s="2">
        <f>Q52/SUM(Q50:Q52)</f>
        <v>0.275580011668489</v>
      </c>
      <c r="T52" s="2" t="s">
        <v>95</v>
      </c>
      <c r="U52" s="2">
        <f t="shared" si="10"/>
        <v>1.4943629565360237</v>
      </c>
      <c r="V52" s="2">
        <f>U52/SUM(U50:U52)</f>
        <v>0.24873637414121016</v>
      </c>
    </row>
    <row r="53" spans="1:26" x14ac:dyDescent="0.3">
      <c r="A53" s="4" t="s">
        <v>22</v>
      </c>
      <c r="B53" s="5" t="s">
        <v>9</v>
      </c>
      <c r="C53" s="4" t="s">
        <v>16</v>
      </c>
      <c r="D53" s="6">
        <v>0</v>
      </c>
      <c r="E53" s="6" t="s">
        <v>10</v>
      </c>
      <c r="F53" s="6" t="s">
        <v>10</v>
      </c>
      <c r="G53" s="6" t="s">
        <v>10</v>
      </c>
      <c r="H53" s="6"/>
      <c r="I53" s="6"/>
      <c r="J53" s="6"/>
    </row>
    <row r="54" spans="1:26" x14ac:dyDescent="0.3">
      <c r="A54" s="4" t="s">
        <v>23</v>
      </c>
      <c r="B54" s="5" t="s">
        <v>9</v>
      </c>
      <c r="C54" s="4" t="s">
        <v>16</v>
      </c>
      <c r="D54" s="6">
        <v>1.0844</v>
      </c>
      <c r="E54" s="6">
        <v>0.65480000000000005</v>
      </c>
      <c r="F54" s="6">
        <v>1.6561999999999999</v>
      </c>
      <c r="G54" s="6">
        <v>9.8000000000000004E-2</v>
      </c>
      <c r="H54" s="6"/>
      <c r="I54" s="6"/>
      <c r="J54" s="6"/>
      <c r="X54" s="2" t="b">
        <f>G54 &lt;= 0.05</f>
        <v>0</v>
      </c>
      <c r="Y54" s="2" t="b">
        <f>OR(D54 &lt;= -LN(1.25), D54 &gt;= LN(1.25))</f>
        <v>1</v>
      </c>
      <c r="Z54" s="2" t="b">
        <f>AND(X54, Y54)</f>
        <v>0</v>
      </c>
    </row>
    <row r="55" spans="1:26" x14ac:dyDescent="0.3">
      <c r="A55" s="4" t="s">
        <v>24</v>
      </c>
      <c r="B55" s="5" t="s">
        <v>9</v>
      </c>
      <c r="C55" s="4" t="s">
        <v>16</v>
      </c>
      <c r="D55" s="6">
        <v>0.80879999999999996</v>
      </c>
      <c r="E55" s="6">
        <v>0.6169</v>
      </c>
      <c r="F55" s="6">
        <v>1.3110999999999999</v>
      </c>
      <c r="G55" s="6">
        <v>0.19</v>
      </c>
      <c r="H55" s="6"/>
      <c r="I55" s="6"/>
      <c r="J55" s="6"/>
      <c r="X55" s="2" t="b">
        <f>G55 &lt;= 0.05</f>
        <v>0</v>
      </c>
      <c r="Y55" s="2" t="b">
        <f>OR(D55 &lt;= -LN(1.25), D55 &gt;= LN(1.25))</f>
        <v>1</v>
      </c>
      <c r="Z55" s="2" t="b">
        <f>AND(X55, Y55)</f>
        <v>0</v>
      </c>
    </row>
    <row r="56" spans="1:26" x14ac:dyDescent="0.3">
      <c r="A56" s="4" t="s">
        <v>22</v>
      </c>
      <c r="B56" s="5" t="s">
        <v>9</v>
      </c>
      <c r="C56" s="4" t="s">
        <v>17</v>
      </c>
      <c r="D56" s="6">
        <v>0</v>
      </c>
      <c r="E56" s="6" t="s">
        <v>10</v>
      </c>
      <c r="F56" s="6" t="s">
        <v>10</v>
      </c>
      <c r="G56" s="6" t="s">
        <v>10</v>
      </c>
      <c r="H56" s="6"/>
      <c r="I56" s="6"/>
      <c r="J56" s="6"/>
    </row>
    <row r="57" spans="1:26" x14ac:dyDescent="0.3">
      <c r="A57" s="4" t="s">
        <v>23</v>
      </c>
      <c r="B57" s="5" t="s">
        <v>9</v>
      </c>
      <c r="C57" s="4" t="s">
        <v>17</v>
      </c>
      <c r="D57" s="6">
        <v>1.3846000000000001</v>
      </c>
      <c r="E57" s="6">
        <v>0.74690000000000001</v>
      </c>
      <c r="F57" s="6">
        <v>1.8536999999999999</v>
      </c>
      <c r="G57" s="6">
        <v>6.4000000000000001E-2</v>
      </c>
      <c r="H57" s="6"/>
      <c r="I57" s="6"/>
      <c r="J57" s="6"/>
      <c r="X57" s="2" t="b">
        <f>G57 &lt;= 0.05</f>
        <v>0</v>
      </c>
      <c r="Y57" s="2" t="b">
        <f>OR(D57 &lt;= -LN(1.25), D57 &gt;= LN(1.25))</f>
        <v>1</v>
      </c>
      <c r="Z57" s="2" t="b">
        <f>AND(X57, Y57)</f>
        <v>0</v>
      </c>
    </row>
    <row r="58" spans="1:26" x14ac:dyDescent="0.3">
      <c r="A58" s="4" t="s">
        <v>24</v>
      </c>
      <c r="B58" s="5" t="s">
        <v>9</v>
      </c>
      <c r="C58" s="4" t="s">
        <v>17</v>
      </c>
      <c r="D58" s="6">
        <v>1.4894000000000001</v>
      </c>
      <c r="E58" s="6">
        <v>0.68220000000000003</v>
      </c>
      <c r="F58" s="6">
        <v>2.1833</v>
      </c>
      <c r="G58" s="6">
        <v>2.9000000000000001E-2</v>
      </c>
      <c r="H58" s="6"/>
      <c r="I58" s="6"/>
      <c r="J58" s="6"/>
      <c r="X58" s="2" t="b">
        <f>G58 &lt;= 0.05</f>
        <v>1</v>
      </c>
      <c r="Y58" s="2" t="b">
        <f>OR(D58 &lt;= -LN(1.25), D58 &gt;= LN(1.25))</f>
        <v>1</v>
      </c>
      <c r="Z58" s="2" t="b">
        <f>AND(X58, Y58)</f>
        <v>1</v>
      </c>
    </row>
    <row r="59" spans="1:26" x14ac:dyDescent="0.3">
      <c r="A59" s="4" t="s">
        <v>22</v>
      </c>
      <c r="B59" s="5" t="s">
        <v>9</v>
      </c>
      <c r="C59" s="4" t="s">
        <v>18</v>
      </c>
      <c r="D59" s="6">
        <v>0</v>
      </c>
      <c r="E59" s="6" t="s">
        <v>10</v>
      </c>
      <c r="F59" s="6" t="s">
        <v>10</v>
      </c>
      <c r="G59" s="6" t="s">
        <v>10</v>
      </c>
      <c r="H59" s="6"/>
      <c r="I59" s="6"/>
      <c r="J59" s="6"/>
    </row>
    <row r="60" spans="1:26" x14ac:dyDescent="0.3">
      <c r="A60" s="4" t="s">
        <v>23</v>
      </c>
      <c r="B60" s="5" t="s">
        <v>9</v>
      </c>
      <c r="C60" s="4" t="s">
        <v>18</v>
      </c>
      <c r="D60" s="6">
        <v>2.5272999999999999</v>
      </c>
      <c r="E60" s="6">
        <v>1.5470999999999999</v>
      </c>
      <c r="F60" s="6">
        <v>1.6335999999999999</v>
      </c>
      <c r="G60" s="6">
        <v>0.1</v>
      </c>
      <c r="H60" s="6"/>
      <c r="I60" s="6"/>
      <c r="J60" s="6"/>
      <c r="X60" s="2" t="b">
        <f>G60 &lt;= 0.05</f>
        <v>0</v>
      </c>
      <c r="Y60" s="2" t="b">
        <f>OR(D60 &lt;= -LN(1.25), D60 &gt;= LN(1.25))</f>
        <v>1</v>
      </c>
      <c r="Z60" s="2" t="b">
        <f>AND(X60, Y60)</f>
        <v>0</v>
      </c>
    </row>
    <row r="61" spans="1:26" x14ac:dyDescent="0.3">
      <c r="A61" s="4" t="s">
        <v>24</v>
      </c>
      <c r="B61" s="5" t="s">
        <v>9</v>
      </c>
      <c r="C61" s="4" t="s">
        <v>18</v>
      </c>
      <c r="D61" s="6">
        <v>3.0651999999999999</v>
      </c>
      <c r="E61" s="6">
        <v>1.2670999999999999</v>
      </c>
      <c r="F61" s="6">
        <v>2.419</v>
      </c>
      <c r="G61" s="6">
        <v>1.6E-2</v>
      </c>
      <c r="H61" s="6"/>
      <c r="I61" s="6"/>
      <c r="J61" s="6"/>
      <c r="X61" s="2" t="b">
        <f>G61 &lt;= 0.05</f>
        <v>1</v>
      </c>
      <c r="Y61" s="2" t="b">
        <f>OR(D61 &lt;= -LN(1.25), D61 &gt;= LN(1.25))</f>
        <v>1</v>
      </c>
      <c r="Z61" s="2" t="b">
        <f>AND(X61, Y61)</f>
        <v>1</v>
      </c>
    </row>
    <row r="63" spans="1:26" x14ac:dyDescent="0.3">
      <c r="A63" s="27" t="s">
        <v>171</v>
      </c>
    </row>
    <row r="64" spans="1:26" x14ac:dyDescent="0.3">
      <c r="A64" s="4"/>
      <c r="B64" s="3" t="s">
        <v>25</v>
      </c>
      <c r="C64" s="4"/>
      <c r="D64" s="4"/>
      <c r="E64" s="4"/>
      <c r="F64" s="4"/>
      <c r="G64" s="4"/>
      <c r="H64" s="4"/>
      <c r="I64" s="4"/>
    </row>
    <row r="65" spans="1:9" x14ac:dyDescent="0.3">
      <c r="A65" s="4"/>
      <c r="B65" s="3">
        <v>1</v>
      </c>
      <c r="C65" s="3" t="s">
        <v>3</v>
      </c>
      <c r="D65" s="3">
        <v>2</v>
      </c>
      <c r="E65" s="3" t="s">
        <v>3</v>
      </c>
      <c r="F65" s="3">
        <v>3</v>
      </c>
      <c r="G65" s="3" t="s">
        <v>3</v>
      </c>
      <c r="H65" s="3" t="s">
        <v>26</v>
      </c>
      <c r="I65" s="3" t="s">
        <v>3</v>
      </c>
    </row>
    <row r="66" spans="1:9" x14ac:dyDescent="0.3">
      <c r="A66" s="3" t="s">
        <v>27</v>
      </c>
      <c r="B66" s="6">
        <v>0.39639999999999997</v>
      </c>
      <c r="C66" s="6">
        <v>2.0000000000000001E-4</v>
      </c>
      <c r="D66" s="6">
        <v>0.31709999999999999</v>
      </c>
      <c r="E66" s="6">
        <v>3.5099999999999999E-2</v>
      </c>
      <c r="F66" s="6">
        <v>0.28649999999999998</v>
      </c>
      <c r="G66" s="6">
        <v>3.5099999999999999E-2</v>
      </c>
      <c r="H66" s="6"/>
      <c r="I66" s="6"/>
    </row>
    <row r="67" spans="1:9" x14ac:dyDescent="0.3">
      <c r="A67" s="4" t="s">
        <v>28</v>
      </c>
      <c r="B67" s="34"/>
      <c r="C67" s="34"/>
      <c r="D67" s="34"/>
      <c r="E67" s="34"/>
      <c r="F67" s="34"/>
      <c r="G67" s="34"/>
      <c r="H67" s="34"/>
      <c r="I67" s="34"/>
    </row>
    <row r="68" spans="1:9" x14ac:dyDescent="0.3">
      <c r="A68" s="3">
        <v>1</v>
      </c>
      <c r="B68" s="6">
        <v>0</v>
      </c>
      <c r="C68" s="6">
        <v>0</v>
      </c>
      <c r="D68" s="6">
        <v>7.7999999999999996E-3</v>
      </c>
      <c r="E68" s="6">
        <v>4.0599999999999997E-2</v>
      </c>
      <c r="F68" s="6">
        <v>0.38790000000000002</v>
      </c>
      <c r="G68" s="6">
        <v>1.4800000000000001E-2</v>
      </c>
      <c r="H68" s="6">
        <v>0.11360000000000001</v>
      </c>
      <c r="I68" s="6">
        <v>2.3999999999999998E-3</v>
      </c>
    </row>
    <row r="69" spans="1:9" x14ac:dyDescent="0.3">
      <c r="A69" s="3">
        <v>2</v>
      </c>
      <c r="B69" s="6">
        <v>0</v>
      </c>
      <c r="C69" s="6">
        <v>1E-4</v>
      </c>
      <c r="D69" s="6">
        <v>0.99219999999999997</v>
      </c>
      <c r="E69" s="6">
        <v>4.0599999999999997E-2</v>
      </c>
      <c r="F69" s="6">
        <v>0.61209999999999998</v>
      </c>
      <c r="G69" s="6">
        <v>1.4800000000000001E-2</v>
      </c>
      <c r="H69" s="6">
        <v>0.49</v>
      </c>
      <c r="I69" s="6">
        <v>2.3999999999999998E-3</v>
      </c>
    </row>
    <row r="70" spans="1:9" x14ac:dyDescent="0.3">
      <c r="A70" s="3">
        <v>3</v>
      </c>
      <c r="B70" s="6">
        <v>1</v>
      </c>
      <c r="C70" s="6">
        <v>1E-4</v>
      </c>
      <c r="D70" s="6">
        <v>0</v>
      </c>
      <c r="E70" s="6">
        <v>1E-4</v>
      </c>
      <c r="F70" s="6">
        <v>0</v>
      </c>
      <c r="G70" s="6">
        <v>1E-4</v>
      </c>
      <c r="H70" s="6">
        <v>0.39639999999999997</v>
      </c>
      <c r="I70" s="6">
        <v>2.0000000000000001E-4</v>
      </c>
    </row>
    <row r="71" spans="1:9" x14ac:dyDescent="0.3">
      <c r="A71" s="4" t="s">
        <v>29</v>
      </c>
      <c r="B71" s="34"/>
      <c r="C71" s="34"/>
      <c r="D71" s="34"/>
      <c r="E71" s="34"/>
      <c r="F71" s="34"/>
      <c r="G71" s="34"/>
      <c r="H71" s="34"/>
      <c r="I71" s="34"/>
    </row>
    <row r="72" spans="1:9" x14ac:dyDescent="0.3">
      <c r="A72" s="3">
        <v>1</v>
      </c>
      <c r="B72" s="6">
        <v>2.92E-2</v>
      </c>
      <c r="C72" s="6">
        <v>2.0999999999999999E-3</v>
      </c>
      <c r="D72" s="6">
        <v>8.6999999999999994E-3</v>
      </c>
      <c r="E72" s="6">
        <v>1.5299999999999999E-2</v>
      </c>
      <c r="F72" s="6">
        <v>0.56789999999999996</v>
      </c>
      <c r="G72" s="6">
        <v>6.7299999999999999E-2</v>
      </c>
      <c r="H72" s="6">
        <v>0.17699999999999999</v>
      </c>
      <c r="I72" s="6">
        <v>2.8E-3</v>
      </c>
    </row>
    <row r="73" spans="1:9" x14ac:dyDescent="0.3">
      <c r="A73" s="3">
        <v>2</v>
      </c>
      <c r="B73" s="6">
        <v>0.1037</v>
      </c>
      <c r="C73" s="6">
        <v>3.8E-3</v>
      </c>
      <c r="D73" s="6">
        <v>0.81789999999999996</v>
      </c>
      <c r="E73" s="6">
        <v>1.4800000000000001E-2</v>
      </c>
      <c r="F73" s="6">
        <v>0.35010000000000002</v>
      </c>
      <c r="G73" s="6">
        <v>5.9900000000000002E-2</v>
      </c>
      <c r="H73" s="6">
        <v>0.4007</v>
      </c>
      <c r="I73" s="6">
        <v>3.3E-3</v>
      </c>
    </row>
    <row r="74" spans="1:9" x14ac:dyDescent="0.3">
      <c r="A74" s="3">
        <v>3</v>
      </c>
      <c r="B74" s="6">
        <v>0.86719999999999997</v>
      </c>
      <c r="C74" s="6">
        <v>4.1999999999999997E-3</v>
      </c>
      <c r="D74" s="6">
        <v>0.1734</v>
      </c>
      <c r="E74" s="6">
        <v>7.9000000000000008E-3</v>
      </c>
      <c r="F74" s="6">
        <v>8.2100000000000006E-2</v>
      </c>
      <c r="G74" s="6">
        <v>9.7999999999999997E-3</v>
      </c>
      <c r="H74" s="6">
        <v>0.42230000000000001</v>
      </c>
      <c r="I74" s="6">
        <v>2.5999999999999999E-3</v>
      </c>
    </row>
    <row r="76" spans="1:9" x14ac:dyDescent="0.3">
      <c r="A76" s="27" t="s">
        <v>172</v>
      </c>
    </row>
    <row r="77" spans="1:9" x14ac:dyDescent="0.3">
      <c r="A77" s="6"/>
      <c r="B77" s="4" t="s">
        <v>25</v>
      </c>
      <c r="C77" s="6"/>
      <c r="D77" s="6"/>
    </row>
    <row r="78" spans="1:9" x14ac:dyDescent="0.3">
      <c r="A78" s="6"/>
      <c r="B78" s="3">
        <v>1</v>
      </c>
      <c r="C78" s="3">
        <v>2</v>
      </c>
      <c r="D78" s="3">
        <v>3</v>
      </c>
    </row>
    <row r="79" spans="1:9" x14ac:dyDescent="0.3">
      <c r="A79" s="3" t="s">
        <v>26</v>
      </c>
      <c r="B79" s="6">
        <v>0.39639999999999997</v>
      </c>
      <c r="C79" s="6">
        <v>0.31709999999999999</v>
      </c>
      <c r="D79" s="6">
        <v>0.28649999999999998</v>
      </c>
    </row>
    <row r="80" spans="1:9" x14ac:dyDescent="0.3">
      <c r="A80" s="4" t="s">
        <v>30</v>
      </c>
      <c r="B80" s="6"/>
      <c r="C80" s="6"/>
      <c r="D80" s="6"/>
    </row>
    <row r="81" spans="1:4" x14ac:dyDescent="0.3">
      <c r="A81" s="4" t="s">
        <v>28</v>
      </c>
      <c r="B81" s="6"/>
      <c r="C81" s="6"/>
      <c r="D81" s="6"/>
    </row>
    <row r="82" spans="1:4" x14ac:dyDescent="0.3">
      <c r="A82" s="3">
        <v>1</v>
      </c>
      <c r="B82" s="6">
        <v>0</v>
      </c>
      <c r="C82" s="6">
        <v>2.1700000000000001E-2</v>
      </c>
      <c r="D82" s="6">
        <v>0.97829999999999995</v>
      </c>
    </row>
    <row r="83" spans="1:4" x14ac:dyDescent="0.3">
      <c r="A83" s="3">
        <v>2</v>
      </c>
      <c r="B83" s="6">
        <v>0</v>
      </c>
      <c r="C83" s="6">
        <v>0.6421</v>
      </c>
      <c r="D83" s="6">
        <v>0.3579</v>
      </c>
    </row>
    <row r="84" spans="1:4" x14ac:dyDescent="0.3">
      <c r="A84" s="3">
        <v>3</v>
      </c>
      <c r="B84" s="6">
        <v>1</v>
      </c>
      <c r="C84" s="6">
        <v>0</v>
      </c>
      <c r="D84" s="6">
        <v>0</v>
      </c>
    </row>
    <row r="85" spans="1:4" x14ac:dyDescent="0.3">
      <c r="A85" s="4" t="s">
        <v>29</v>
      </c>
      <c r="B85" s="6"/>
      <c r="C85" s="6"/>
      <c r="D85" s="6"/>
    </row>
    <row r="86" spans="1:4" x14ac:dyDescent="0.3">
      <c r="A86" s="3">
        <v>1</v>
      </c>
      <c r="B86" s="6">
        <v>6.5299999999999997E-2</v>
      </c>
      <c r="C86" s="6">
        <v>1.55E-2</v>
      </c>
      <c r="D86" s="6">
        <v>0.91920000000000002</v>
      </c>
    </row>
    <row r="87" spans="1:4" x14ac:dyDescent="0.3">
      <c r="A87" s="3">
        <v>2</v>
      </c>
      <c r="B87" s="6">
        <v>0.10249999999999999</v>
      </c>
      <c r="C87" s="6">
        <v>0.6472</v>
      </c>
      <c r="D87" s="6">
        <v>0.25030000000000002</v>
      </c>
    </row>
    <row r="88" spans="1:4" x14ac:dyDescent="0.3">
      <c r="A88" s="3">
        <v>3</v>
      </c>
      <c r="B88" s="6">
        <v>0.81410000000000005</v>
      </c>
      <c r="C88" s="6">
        <v>0.13020000000000001</v>
      </c>
      <c r="D88" s="6">
        <v>5.57E-2</v>
      </c>
    </row>
    <row r="89" spans="1:4" x14ac:dyDescent="0.3">
      <c r="A89" s="4" t="s">
        <v>31</v>
      </c>
      <c r="B89" s="6"/>
      <c r="C89" s="6"/>
      <c r="D89" s="6"/>
    </row>
    <row r="90" spans="1:4" x14ac:dyDescent="0.3">
      <c r="A90" s="4" t="s">
        <v>32</v>
      </c>
      <c r="B90" s="6"/>
      <c r="C90" s="6"/>
      <c r="D90" s="6"/>
    </row>
    <row r="91" spans="1:4" x14ac:dyDescent="0.3">
      <c r="A91" s="3">
        <v>1</v>
      </c>
      <c r="B91" s="6">
        <v>0.41189999999999999</v>
      </c>
      <c r="C91" s="6">
        <v>0.29420000000000002</v>
      </c>
      <c r="D91" s="6">
        <v>0.29389999999999999</v>
      </c>
    </row>
    <row r="92" spans="1:4" x14ac:dyDescent="0.3">
      <c r="A92" s="3">
        <v>2</v>
      </c>
      <c r="B92" s="6">
        <v>0.38009999999999999</v>
      </c>
      <c r="C92" s="6">
        <v>0.3412</v>
      </c>
      <c r="D92" s="6">
        <v>0.27879999999999999</v>
      </c>
    </row>
    <row r="93" spans="1:4" x14ac:dyDescent="0.3">
      <c r="A93" s="4" t="s">
        <v>33</v>
      </c>
      <c r="B93" s="6"/>
      <c r="C93" s="6"/>
      <c r="D93" s="6"/>
    </row>
    <row r="94" spans="1:4" x14ac:dyDescent="0.3">
      <c r="A94" s="3">
        <v>1</v>
      </c>
      <c r="B94" s="6">
        <v>0</v>
      </c>
      <c r="C94" s="6">
        <v>0.6633</v>
      </c>
      <c r="D94" s="6">
        <v>0.3367</v>
      </c>
    </row>
    <row r="95" spans="1:4" x14ac:dyDescent="0.3">
      <c r="A95" s="3">
        <v>2</v>
      </c>
      <c r="B95" s="6">
        <v>0</v>
      </c>
      <c r="C95" s="6">
        <v>0.4254</v>
      </c>
      <c r="D95" s="6">
        <v>0.5746</v>
      </c>
    </row>
    <row r="96" spans="1:4" x14ac:dyDescent="0.3">
      <c r="A96" s="3">
        <v>3</v>
      </c>
      <c r="B96" s="6">
        <v>4.4000000000000003E-3</v>
      </c>
      <c r="C96" s="6">
        <v>0.27289999999999998</v>
      </c>
      <c r="D96" s="6">
        <v>0.72270000000000001</v>
      </c>
    </row>
    <row r="97" spans="1:4" x14ac:dyDescent="0.3">
      <c r="A97" s="3">
        <v>4</v>
      </c>
      <c r="B97" s="6">
        <v>1</v>
      </c>
      <c r="C97" s="6">
        <v>0</v>
      </c>
      <c r="D97" s="6">
        <v>0</v>
      </c>
    </row>
    <row r="99" spans="1:4" x14ac:dyDescent="0.3">
      <c r="A99" s="28" t="s">
        <v>207</v>
      </c>
    </row>
    <row r="100" spans="1:4" x14ac:dyDescent="0.3">
      <c r="A100" s="2" t="b">
        <f>IF(COUNTIF(Z25:Z61, TRUE) &gt; 0, TRUE, FALSE)</f>
        <v>1</v>
      </c>
    </row>
  </sheetData>
  <mergeCells count="4">
    <mergeCell ref="A2:C2"/>
    <mergeCell ref="A1:J1"/>
    <mergeCell ref="B67:I67"/>
    <mergeCell ref="B71:I7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60" workbookViewId="0">
      <selection activeCell="P72" sqref="A1:XFD1048576"/>
    </sheetView>
  </sheetViews>
  <sheetFormatPr defaultRowHeight="14.4" x14ac:dyDescent="0.3"/>
  <cols>
    <col min="1" max="14" width="8.88671875" style="2" customWidth="1"/>
    <col min="15" max="16384" width="8.88671875" style="2"/>
  </cols>
  <sheetData>
    <row r="1" spans="1:13" x14ac:dyDescent="0.3">
      <c r="A1" s="28" t="s">
        <v>173</v>
      </c>
    </row>
    <row r="2" spans="1:13" ht="14.4" customHeight="1" x14ac:dyDescent="0.3">
      <c r="A2" s="33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1"/>
      <c r="L2" s="1"/>
      <c r="M2" s="1"/>
    </row>
    <row r="3" spans="1:13" ht="14.4" customHeight="1" x14ac:dyDescent="0.3">
      <c r="A3" s="32" t="s">
        <v>1</v>
      </c>
      <c r="B3" s="32"/>
      <c r="C3" s="32"/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5</v>
      </c>
    </row>
    <row r="4" spans="1:13" x14ac:dyDescent="0.3">
      <c r="A4" s="25" t="s">
        <v>8</v>
      </c>
      <c r="B4" s="24" t="s">
        <v>9</v>
      </c>
      <c r="C4" s="25">
        <v>1</v>
      </c>
      <c r="D4" s="6">
        <v>0</v>
      </c>
      <c r="E4" s="6" t="s">
        <v>10</v>
      </c>
      <c r="F4" s="6" t="s">
        <v>10</v>
      </c>
      <c r="G4" s="6" t="s">
        <v>10</v>
      </c>
      <c r="H4" s="6">
        <v>181.66739999999999</v>
      </c>
      <c r="I4" s="6">
        <v>2</v>
      </c>
      <c r="J4" s="7">
        <v>3.6000000000000001E-40</v>
      </c>
    </row>
    <row r="5" spans="1:13" x14ac:dyDescent="0.3">
      <c r="A5" s="25" t="s">
        <v>11</v>
      </c>
      <c r="B5" s="24" t="s">
        <v>9</v>
      </c>
      <c r="C5" s="25">
        <v>1</v>
      </c>
      <c r="D5" s="6">
        <v>9.1300000000000006E-2</v>
      </c>
      <c r="E5" s="6">
        <v>6.4399999999999999E-2</v>
      </c>
      <c r="F5" s="6">
        <v>1.4173</v>
      </c>
      <c r="G5" s="6">
        <v>0.16</v>
      </c>
      <c r="H5" s="6"/>
      <c r="I5" s="6"/>
      <c r="J5" s="6"/>
    </row>
    <row r="6" spans="1:13" x14ac:dyDescent="0.3">
      <c r="A6" s="25" t="s">
        <v>12</v>
      </c>
      <c r="B6" s="24" t="s">
        <v>9</v>
      </c>
      <c r="C6" s="25">
        <v>1</v>
      </c>
      <c r="D6" s="6">
        <v>-2.0468999999999999</v>
      </c>
      <c r="E6" s="6">
        <v>0.1762</v>
      </c>
      <c r="F6" s="6">
        <v>-11.6167</v>
      </c>
      <c r="G6" s="7">
        <v>3.4000000000000001E-31</v>
      </c>
      <c r="H6" s="6"/>
      <c r="I6" s="6"/>
      <c r="J6" s="6"/>
    </row>
    <row r="7" spans="1:13" x14ac:dyDescent="0.3">
      <c r="A7" s="25" t="s">
        <v>8</v>
      </c>
      <c r="B7" s="24" t="s">
        <v>9</v>
      </c>
      <c r="C7" s="25" t="s">
        <v>13</v>
      </c>
      <c r="D7" s="6">
        <v>0</v>
      </c>
      <c r="E7" s="6" t="s">
        <v>10</v>
      </c>
      <c r="F7" s="6" t="s">
        <v>10</v>
      </c>
      <c r="G7" s="6" t="s">
        <v>10</v>
      </c>
      <c r="H7" s="6">
        <v>26.821200000000001</v>
      </c>
      <c r="I7" s="6">
        <v>2</v>
      </c>
      <c r="J7" s="7">
        <v>1.5E-6</v>
      </c>
    </row>
    <row r="8" spans="1:13" x14ac:dyDescent="0.3">
      <c r="A8" s="25" t="s">
        <v>11</v>
      </c>
      <c r="B8" s="24" t="s">
        <v>9</v>
      </c>
      <c r="C8" s="25" t="s">
        <v>13</v>
      </c>
      <c r="D8" s="6">
        <v>0</v>
      </c>
      <c r="E8" s="6" t="s">
        <v>10</v>
      </c>
      <c r="F8" s="6" t="s">
        <v>10</v>
      </c>
      <c r="G8" s="6" t="s">
        <v>10</v>
      </c>
      <c r="H8" s="6"/>
      <c r="I8" s="6"/>
      <c r="J8" s="6"/>
    </row>
    <row r="9" spans="1:13" x14ac:dyDescent="0.3">
      <c r="A9" s="25" t="s">
        <v>12</v>
      </c>
      <c r="B9" s="24" t="s">
        <v>9</v>
      </c>
      <c r="C9" s="25" t="s">
        <v>13</v>
      </c>
      <c r="D9" s="6">
        <v>0</v>
      </c>
      <c r="E9" s="6" t="s">
        <v>10</v>
      </c>
      <c r="F9" s="6" t="s">
        <v>10</v>
      </c>
      <c r="G9" s="6" t="s">
        <v>10</v>
      </c>
      <c r="H9" s="6"/>
      <c r="I9" s="6"/>
      <c r="J9" s="6"/>
    </row>
    <row r="10" spans="1:13" x14ac:dyDescent="0.3">
      <c r="A10" s="25" t="s">
        <v>8</v>
      </c>
      <c r="B10" s="24" t="s">
        <v>9</v>
      </c>
      <c r="C10" s="25" t="s">
        <v>14</v>
      </c>
      <c r="D10" s="6">
        <v>0</v>
      </c>
      <c r="E10" s="6" t="s">
        <v>10</v>
      </c>
      <c r="F10" s="6" t="s">
        <v>10</v>
      </c>
      <c r="G10" s="6" t="s">
        <v>10</v>
      </c>
      <c r="H10" s="6"/>
      <c r="I10" s="6"/>
      <c r="J10" s="6"/>
    </row>
    <row r="11" spans="1:13" x14ac:dyDescent="0.3">
      <c r="A11" s="25" t="s">
        <v>11</v>
      </c>
      <c r="B11" s="24" t="s">
        <v>9</v>
      </c>
      <c r="C11" s="25" t="s">
        <v>14</v>
      </c>
      <c r="D11" s="6">
        <v>-0.1719</v>
      </c>
      <c r="E11" s="6">
        <v>3.9E-2</v>
      </c>
      <c r="F11" s="6">
        <v>-4.4066999999999998</v>
      </c>
      <c r="G11" s="7">
        <v>1.0000000000000001E-5</v>
      </c>
      <c r="H11" s="6"/>
      <c r="I11" s="6"/>
      <c r="J11" s="6"/>
    </row>
    <row r="12" spans="1:13" x14ac:dyDescent="0.3">
      <c r="A12" s="25" t="s">
        <v>12</v>
      </c>
      <c r="B12" s="24" t="s">
        <v>9</v>
      </c>
      <c r="C12" s="25" t="s">
        <v>14</v>
      </c>
      <c r="D12" s="6">
        <v>-0.30880000000000002</v>
      </c>
      <c r="E12" s="6">
        <v>7.4999999999999997E-2</v>
      </c>
      <c r="F12" s="6">
        <v>-4.1153000000000004</v>
      </c>
      <c r="G12" s="7">
        <v>3.8999999999999999E-5</v>
      </c>
      <c r="H12" s="6"/>
      <c r="I12" s="6"/>
      <c r="J12" s="6"/>
    </row>
    <row r="13" spans="1:13" x14ac:dyDescent="0.3">
      <c r="A13" s="25" t="s">
        <v>8</v>
      </c>
      <c r="B13" s="24" t="s">
        <v>9</v>
      </c>
      <c r="C13" s="25" t="s">
        <v>185</v>
      </c>
      <c r="D13" s="6">
        <v>0</v>
      </c>
      <c r="E13" s="6" t="s">
        <v>10</v>
      </c>
      <c r="F13" s="6" t="s">
        <v>10</v>
      </c>
      <c r="G13" s="6" t="s">
        <v>10</v>
      </c>
      <c r="H13" s="6">
        <v>450.07389999999998</v>
      </c>
      <c r="I13" s="6">
        <v>6</v>
      </c>
      <c r="J13" s="7">
        <v>4.7E-94</v>
      </c>
    </row>
    <row r="14" spans="1:13" x14ac:dyDescent="0.3">
      <c r="A14" s="25" t="s">
        <v>11</v>
      </c>
      <c r="B14" s="24" t="s">
        <v>9</v>
      </c>
      <c r="C14" s="25" t="s">
        <v>185</v>
      </c>
      <c r="D14" s="6">
        <v>0</v>
      </c>
      <c r="E14" s="6" t="s">
        <v>10</v>
      </c>
      <c r="F14" s="6" t="s">
        <v>10</v>
      </c>
      <c r="G14" s="6" t="s">
        <v>10</v>
      </c>
      <c r="H14" s="6"/>
      <c r="I14" s="6"/>
      <c r="J14" s="6"/>
    </row>
    <row r="15" spans="1:13" x14ac:dyDescent="0.3">
      <c r="A15" s="25" t="s">
        <v>12</v>
      </c>
      <c r="B15" s="24" t="s">
        <v>9</v>
      </c>
      <c r="C15" s="25" t="s">
        <v>185</v>
      </c>
      <c r="D15" s="6">
        <v>0</v>
      </c>
      <c r="E15" s="6" t="s">
        <v>10</v>
      </c>
      <c r="F15" s="6" t="s">
        <v>10</v>
      </c>
      <c r="G15" s="6" t="s">
        <v>10</v>
      </c>
      <c r="H15" s="6"/>
      <c r="I15" s="6"/>
      <c r="J15" s="6"/>
    </row>
    <row r="16" spans="1:13" x14ac:dyDescent="0.3">
      <c r="A16" s="25" t="s">
        <v>8</v>
      </c>
      <c r="B16" s="24" t="s">
        <v>9</v>
      </c>
      <c r="C16" s="25" t="s">
        <v>184</v>
      </c>
      <c r="D16" s="6">
        <v>0</v>
      </c>
      <c r="E16" s="6" t="s">
        <v>10</v>
      </c>
      <c r="F16" s="6" t="s">
        <v>10</v>
      </c>
      <c r="G16" s="6" t="s">
        <v>10</v>
      </c>
      <c r="H16" s="6"/>
      <c r="I16" s="6"/>
      <c r="J16" s="6"/>
    </row>
    <row r="17" spans="1:10" x14ac:dyDescent="0.3">
      <c r="A17" s="25" t="s">
        <v>11</v>
      </c>
      <c r="B17" s="24" t="s">
        <v>9</v>
      </c>
      <c r="C17" s="25" t="s">
        <v>184</v>
      </c>
      <c r="D17" s="6">
        <v>-0.62570000000000003</v>
      </c>
      <c r="E17" s="6">
        <v>4.5400000000000003E-2</v>
      </c>
      <c r="F17" s="6">
        <v>-13.767200000000001</v>
      </c>
      <c r="G17" s="7">
        <v>4.0000000000000003E-43</v>
      </c>
      <c r="H17" s="6"/>
      <c r="I17" s="6"/>
      <c r="J17" s="6"/>
    </row>
    <row r="18" spans="1:10" x14ac:dyDescent="0.3">
      <c r="A18" s="25" t="s">
        <v>12</v>
      </c>
      <c r="B18" s="24" t="s">
        <v>9</v>
      </c>
      <c r="C18" s="25" t="s">
        <v>184</v>
      </c>
      <c r="D18" s="6">
        <v>1.1397999999999999</v>
      </c>
      <c r="E18" s="6">
        <v>9.8799999999999999E-2</v>
      </c>
      <c r="F18" s="6">
        <v>11.5349</v>
      </c>
      <c r="G18" s="7">
        <v>8.8000000000000004E-31</v>
      </c>
      <c r="H18" s="6"/>
      <c r="I18" s="6"/>
      <c r="J18" s="6"/>
    </row>
    <row r="19" spans="1:10" x14ac:dyDescent="0.3">
      <c r="A19" s="25" t="s">
        <v>8</v>
      </c>
      <c r="B19" s="24" t="s">
        <v>9</v>
      </c>
      <c r="C19" s="25" t="s">
        <v>183</v>
      </c>
      <c r="D19" s="6">
        <v>0</v>
      </c>
      <c r="E19" s="6" t="s">
        <v>10</v>
      </c>
      <c r="F19" s="6" t="s">
        <v>10</v>
      </c>
      <c r="G19" s="6" t="s">
        <v>10</v>
      </c>
      <c r="H19" s="6"/>
      <c r="I19" s="6"/>
      <c r="J19" s="6"/>
    </row>
    <row r="20" spans="1:10" x14ac:dyDescent="0.3">
      <c r="A20" s="25" t="s">
        <v>11</v>
      </c>
      <c r="B20" s="24" t="s">
        <v>9</v>
      </c>
      <c r="C20" s="25" t="s">
        <v>183</v>
      </c>
      <c r="D20" s="6">
        <v>-0.73580000000000001</v>
      </c>
      <c r="E20" s="6">
        <v>7.7100000000000002E-2</v>
      </c>
      <c r="F20" s="6">
        <v>-9.5401000000000007</v>
      </c>
      <c r="G20" s="7">
        <v>1.4E-21</v>
      </c>
      <c r="H20" s="6"/>
      <c r="I20" s="6"/>
      <c r="J20" s="6"/>
    </row>
    <row r="21" spans="1:10" x14ac:dyDescent="0.3">
      <c r="A21" s="25" t="s">
        <v>12</v>
      </c>
      <c r="B21" s="24" t="s">
        <v>9</v>
      </c>
      <c r="C21" s="25" t="s">
        <v>183</v>
      </c>
      <c r="D21" s="6">
        <v>1.2945</v>
      </c>
      <c r="E21" s="6">
        <v>0.13109999999999999</v>
      </c>
      <c r="F21" s="6">
        <v>9.8742999999999999</v>
      </c>
      <c r="G21" s="7">
        <v>5.3999999999999997E-23</v>
      </c>
      <c r="H21" s="6"/>
      <c r="I21" s="6"/>
      <c r="J21" s="6"/>
    </row>
    <row r="22" spans="1:10" x14ac:dyDescent="0.3">
      <c r="A22" s="25" t="s">
        <v>8</v>
      </c>
      <c r="B22" s="24" t="s">
        <v>9</v>
      </c>
      <c r="C22" s="25" t="s">
        <v>182</v>
      </c>
      <c r="D22" s="6">
        <v>0</v>
      </c>
      <c r="E22" s="6" t="s">
        <v>10</v>
      </c>
      <c r="F22" s="6" t="s">
        <v>10</v>
      </c>
      <c r="G22" s="6" t="s">
        <v>10</v>
      </c>
      <c r="H22" s="6"/>
      <c r="I22" s="6"/>
      <c r="J22" s="6"/>
    </row>
    <row r="23" spans="1:10" x14ac:dyDescent="0.3">
      <c r="A23" s="25" t="s">
        <v>11</v>
      </c>
      <c r="B23" s="24" t="s">
        <v>9</v>
      </c>
      <c r="C23" s="25" t="s">
        <v>182</v>
      </c>
      <c r="D23" s="6">
        <v>0.20699999999999999</v>
      </c>
      <c r="E23" s="6">
        <v>0.25159999999999999</v>
      </c>
      <c r="F23" s="6">
        <v>0.82299999999999995</v>
      </c>
      <c r="G23" s="6">
        <v>0.41</v>
      </c>
      <c r="H23" s="6"/>
      <c r="I23" s="6"/>
      <c r="J23" s="6"/>
    </row>
    <row r="24" spans="1:10" x14ac:dyDescent="0.3">
      <c r="A24" s="25" t="s">
        <v>12</v>
      </c>
      <c r="B24" s="24" t="s">
        <v>9</v>
      </c>
      <c r="C24" s="25" t="s">
        <v>182</v>
      </c>
      <c r="D24" s="6">
        <v>0.56159999999999999</v>
      </c>
      <c r="E24" s="6">
        <v>0.54459999999999997</v>
      </c>
      <c r="F24" s="6">
        <v>1.0311999999999999</v>
      </c>
      <c r="G24" s="6">
        <v>0.3</v>
      </c>
      <c r="H24" s="6"/>
      <c r="I24" s="6"/>
      <c r="J24" s="6"/>
    </row>
    <row r="25" spans="1:10" x14ac:dyDescent="0.3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3">
      <c r="A26" s="25" t="s">
        <v>19</v>
      </c>
      <c r="B26" s="24" t="s">
        <v>9</v>
      </c>
      <c r="C26" s="25">
        <v>1</v>
      </c>
      <c r="D26" s="6">
        <v>0</v>
      </c>
      <c r="E26" s="6" t="s">
        <v>10</v>
      </c>
      <c r="F26" s="6" t="s">
        <v>10</v>
      </c>
      <c r="G26" s="6" t="s">
        <v>10</v>
      </c>
      <c r="H26" s="6">
        <v>700.67510000000004</v>
      </c>
      <c r="I26" s="6">
        <v>2</v>
      </c>
      <c r="J26" s="7">
        <v>7.1000000000000001E-153</v>
      </c>
    </row>
    <row r="27" spans="1:10" x14ac:dyDescent="0.3">
      <c r="A27" s="25" t="s">
        <v>20</v>
      </c>
      <c r="B27" s="24" t="s">
        <v>9</v>
      </c>
      <c r="C27" s="25">
        <v>1</v>
      </c>
      <c r="D27" s="6">
        <v>2.3833000000000002</v>
      </c>
      <c r="E27" s="6">
        <v>0.11840000000000001</v>
      </c>
      <c r="F27" s="6">
        <v>20.128699999999998</v>
      </c>
      <c r="G27" s="7">
        <v>4.1000000000000003E-90</v>
      </c>
      <c r="H27" s="6"/>
      <c r="I27" s="6"/>
      <c r="J27" s="6"/>
    </row>
    <row r="28" spans="1:10" x14ac:dyDescent="0.3">
      <c r="A28" s="25" t="s">
        <v>21</v>
      </c>
      <c r="B28" s="24" t="s">
        <v>9</v>
      </c>
      <c r="C28" s="25">
        <v>1</v>
      </c>
      <c r="D28" s="6">
        <v>3.2199999999999999E-2</v>
      </c>
      <c r="E28" s="6">
        <v>0.21310000000000001</v>
      </c>
      <c r="F28" s="6">
        <v>0.1512</v>
      </c>
      <c r="G28" s="6">
        <v>0.88</v>
      </c>
      <c r="H28" s="6"/>
      <c r="I28" s="6"/>
      <c r="J28" s="6"/>
    </row>
    <row r="29" spans="1:10" x14ac:dyDescent="0.3">
      <c r="A29" s="25" t="s">
        <v>19</v>
      </c>
      <c r="B29" s="24" t="s">
        <v>9</v>
      </c>
      <c r="C29" s="25" t="s">
        <v>8</v>
      </c>
      <c r="D29" s="6">
        <v>0</v>
      </c>
      <c r="E29" s="6" t="s">
        <v>10</v>
      </c>
      <c r="F29" s="6" t="s">
        <v>10</v>
      </c>
      <c r="G29" s="6" t="s">
        <v>10</v>
      </c>
      <c r="H29" s="6">
        <v>563.09619999999995</v>
      </c>
      <c r="I29" s="6">
        <v>4</v>
      </c>
      <c r="J29" s="7">
        <v>1.5000000000000001E-120</v>
      </c>
    </row>
    <row r="30" spans="1:10" x14ac:dyDescent="0.3">
      <c r="A30" s="25" t="s">
        <v>20</v>
      </c>
      <c r="B30" s="24" t="s">
        <v>9</v>
      </c>
      <c r="C30" s="25" t="s">
        <v>8</v>
      </c>
      <c r="D30" s="6">
        <v>0</v>
      </c>
      <c r="E30" s="6" t="s">
        <v>10</v>
      </c>
      <c r="F30" s="6" t="s">
        <v>10</v>
      </c>
      <c r="G30" s="6" t="s">
        <v>10</v>
      </c>
      <c r="H30" s="6"/>
      <c r="I30" s="6"/>
      <c r="J30" s="6"/>
    </row>
    <row r="31" spans="1:10" x14ac:dyDescent="0.3">
      <c r="A31" s="25" t="s">
        <v>21</v>
      </c>
      <c r="B31" s="24" t="s">
        <v>9</v>
      </c>
      <c r="C31" s="25" t="s">
        <v>8</v>
      </c>
      <c r="D31" s="6">
        <v>0</v>
      </c>
      <c r="E31" s="6" t="s">
        <v>10</v>
      </c>
      <c r="F31" s="6" t="s">
        <v>10</v>
      </c>
      <c r="G31" s="6" t="s">
        <v>10</v>
      </c>
      <c r="H31" s="6"/>
      <c r="I31" s="6"/>
      <c r="J31" s="6"/>
    </row>
    <row r="32" spans="1:10" x14ac:dyDescent="0.3">
      <c r="A32" s="25" t="s">
        <v>19</v>
      </c>
      <c r="B32" s="24" t="s">
        <v>9</v>
      </c>
      <c r="C32" s="25" t="s">
        <v>11</v>
      </c>
      <c r="D32" s="6">
        <v>0</v>
      </c>
      <c r="E32" s="6" t="s">
        <v>10</v>
      </c>
      <c r="F32" s="6" t="s">
        <v>10</v>
      </c>
      <c r="G32" s="6" t="s">
        <v>10</v>
      </c>
      <c r="H32" s="6"/>
      <c r="I32" s="6"/>
      <c r="J32" s="6"/>
    </row>
    <row r="33" spans="1:10" x14ac:dyDescent="0.3">
      <c r="A33" s="25" t="s">
        <v>20</v>
      </c>
      <c r="B33" s="24" t="s">
        <v>9</v>
      </c>
      <c r="C33" s="25" t="s">
        <v>11</v>
      </c>
      <c r="D33" s="6">
        <v>-0.21440000000000001</v>
      </c>
      <c r="E33" s="6">
        <v>0.44040000000000001</v>
      </c>
      <c r="F33" s="6">
        <v>-0.4869</v>
      </c>
      <c r="G33" s="6">
        <v>0.63</v>
      </c>
      <c r="H33" s="6"/>
      <c r="I33" s="6"/>
      <c r="J33" s="6"/>
    </row>
    <row r="34" spans="1:10" x14ac:dyDescent="0.3">
      <c r="A34" s="25" t="s">
        <v>21</v>
      </c>
      <c r="B34" s="24" t="s">
        <v>9</v>
      </c>
      <c r="C34" s="25" t="s">
        <v>11</v>
      </c>
      <c r="D34" s="6">
        <v>4.7495000000000003</v>
      </c>
      <c r="E34" s="6">
        <v>0.4446</v>
      </c>
      <c r="F34" s="6">
        <v>10.682600000000001</v>
      </c>
      <c r="G34" s="7">
        <v>1.2E-26</v>
      </c>
      <c r="H34" s="6"/>
      <c r="I34" s="6"/>
      <c r="J34" s="6"/>
    </row>
    <row r="35" spans="1:10" x14ac:dyDescent="0.3">
      <c r="A35" s="25" t="s">
        <v>19</v>
      </c>
      <c r="B35" s="24" t="s">
        <v>9</v>
      </c>
      <c r="C35" s="25" t="s">
        <v>12</v>
      </c>
      <c r="D35" s="6">
        <v>0</v>
      </c>
      <c r="E35" s="6" t="s">
        <v>10</v>
      </c>
      <c r="F35" s="6" t="s">
        <v>10</v>
      </c>
      <c r="G35" s="6" t="s">
        <v>10</v>
      </c>
      <c r="H35" s="6"/>
      <c r="I35" s="6"/>
      <c r="J35" s="6"/>
    </row>
    <row r="36" spans="1:10" x14ac:dyDescent="0.3">
      <c r="A36" s="25" t="s">
        <v>20</v>
      </c>
      <c r="B36" s="24" t="s">
        <v>9</v>
      </c>
      <c r="C36" s="25" t="s">
        <v>12</v>
      </c>
      <c r="D36" s="6">
        <v>-2.8704999999999998</v>
      </c>
      <c r="E36" s="6">
        <v>0.18279999999999999</v>
      </c>
      <c r="F36" s="6">
        <v>-15.705299999999999</v>
      </c>
      <c r="G36" s="7">
        <v>1.3999999999999999E-55</v>
      </c>
      <c r="H36" s="6"/>
      <c r="I36" s="6"/>
      <c r="J36" s="6"/>
    </row>
    <row r="37" spans="1:10" x14ac:dyDescent="0.3">
      <c r="A37" s="25" t="s">
        <v>21</v>
      </c>
      <c r="B37" s="24" t="s">
        <v>9</v>
      </c>
      <c r="C37" s="25" t="s">
        <v>12</v>
      </c>
      <c r="D37" s="6">
        <v>-6.3369</v>
      </c>
      <c r="E37" s="6">
        <v>2.6911999999999998</v>
      </c>
      <c r="F37" s="6">
        <v>-2.3546999999999998</v>
      </c>
      <c r="G37" s="6">
        <v>1.9E-2</v>
      </c>
      <c r="H37" s="6"/>
      <c r="I37" s="6"/>
      <c r="J37" s="6"/>
    </row>
    <row r="38" spans="1:10" x14ac:dyDescent="0.3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3">
      <c r="A39" s="25" t="s">
        <v>22</v>
      </c>
      <c r="B39" s="24" t="s">
        <v>9</v>
      </c>
      <c r="C39" s="25">
        <v>1</v>
      </c>
      <c r="D39" s="6">
        <v>0</v>
      </c>
      <c r="E39" s="6" t="s">
        <v>10</v>
      </c>
      <c r="F39" s="6" t="s">
        <v>10</v>
      </c>
      <c r="G39" s="6" t="s">
        <v>10</v>
      </c>
      <c r="H39" s="6">
        <v>415.6515</v>
      </c>
      <c r="I39" s="6">
        <v>2</v>
      </c>
      <c r="J39" s="7">
        <v>5.4999999999999996E-91</v>
      </c>
    </row>
    <row r="40" spans="1:10" x14ac:dyDescent="0.3">
      <c r="A40" s="25" t="s">
        <v>23</v>
      </c>
      <c r="B40" s="24" t="s">
        <v>9</v>
      </c>
      <c r="C40" s="25">
        <v>1</v>
      </c>
      <c r="D40" s="6">
        <v>1.5424</v>
      </c>
      <c r="E40" s="6">
        <v>8.8999999999999996E-2</v>
      </c>
      <c r="F40" s="6">
        <v>17.331499999999998</v>
      </c>
      <c r="G40" s="7">
        <v>2.7000000000000002E-67</v>
      </c>
      <c r="H40" s="6"/>
      <c r="I40" s="6"/>
      <c r="J40" s="6"/>
    </row>
    <row r="41" spans="1:10" x14ac:dyDescent="0.3">
      <c r="A41" s="25" t="s">
        <v>24</v>
      </c>
      <c r="B41" s="24" t="s">
        <v>9</v>
      </c>
      <c r="C41" s="25">
        <v>1</v>
      </c>
      <c r="D41" s="6">
        <v>-0.46600000000000003</v>
      </c>
      <c r="E41" s="6">
        <v>0.19539999999999999</v>
      </c>
      <c r="F41" s="6">
        <v>-2.3843999999999999</v>
      </c>
      <c r="G41" s="6">
        <v>1.7000000000000001E-2</v>
      </c>
      <c r="H41" s="6"/>
      <c r="I41" s="6"/>
      <c r="J41" s="6"/>
    </row>
    <row r="42" spans="1:10" x14ac:dyDescent="0.3">
      <c r="A42" s="25" t="s">
        <v>22</v>
      </c>
      <c r="B42" s="24" t="s">
        <v>9</v>
      </c>
      <c r="C42" s="25" t="s">
        <v>8</v>
      </c>
      <c r="D42" s="6">
        <v>0</v>
      </c>
      <c r="E42" s="6" t="s">
        <v>10</v>
      </c>
      <c r="F42" s="6" t="s">
        <v>10</v>
      </c>
      <c r="G42" s="6" t="s">
        <v>10</v>
      </c>
      <c r="H42" s="6">
        <v>530.97649999999999</v>
      </c>
      <c r="I42" s="6">
        <v>4</v>
      </c>
      <c r="J42" s="7">
        <v>1.3E-113</v>
      </c>
    </row>
    <row r="43" spans="1:10" x14ac:dyDescent="0.3">
      <c r="A43" s="25" t="s">
        <v>23</v>
      </c>
      <c r="B43" s="24" t="s">
        <v>9</v>
      </c>
      <c r="C43" s="25" t="s">
        <v>8</v>
      </c>
      <c r="D43" s="6">
        <v>0</v>
      </c>
      <c r="E43" s="6" t="s">
        <v>10</v>
      </c>
      <c r="F43" s="6" t="s">
        <v>10</v>
      </c>
      <c r="G43" s="6" t="s">
        <v>10</v>
      </c>
      <c r="H43" s="6"/>
      <c r="I43" s="6"/>
      <c r="J43" s="6"/>
    </row>
    <row r="44" spans="1:10" x14ac:dyDescent="0.3">
      <c r="A44" s="25" t="s">
        <v>24</v>
      </c>
      <c r="B44" s="24" t="s">
        <v>9</v>
      </c>
      <c r="C44" s="25" t="s">
        <v>8</v>
      </c>
      <c r="D44" s="6">
        <v>0</v>
      </c>
      <c r="E44" s="6" t="s">
        <v>10</v>
      </c>
      <c r="F44" s="6" t="s">
        <v>10</v>
      </c>
      <c r="G44" s="6" t="s">
        <v>10</v>
      </c>
      <c r="H44" s="6"/>
      <c r="I44" s="6"/>
      <c r="J44" s="6"/>
    </row>
    <row r="45" spans="1:10" x14ac:dyDescent="0.3">
      <c r="A45" s="25" t="s">
        <v>22</v>
      </c>
      <c r="B45" s="24" t="s">
        <v>9</v>
      </c>
      <c r="C45" s="25" t="s">
        <v>11</v>
      </c>
      <c r="D45" s="6">
        <v>0</v>
      </c>
      <c r="E45" s="6" t="s">
        <v>10</v>
      </c>
      <c r="F45" s="6" t="s">
        <v>10</v>
      </c>
      <c r="G45" s="6" t="s">
        <v>10</v>
      </c>
      <c r="H45" s="6"/>
      <c r="I45" s="6"/>
      <c r="J45" s="6"/>
    </row>
    <row r="46" spans="1:10" x14ac:dyDescent="0.3">
      <c r="A46" s="25" t="s">
        <v>23</v>
      </c>
      <c r="B46" s="24" t="s">
        <v>9</v>
      </c>
      <c r="C46" s="25" t="s">
        <v>11</v>
      </c>
      <c r="D46" s="6">
        <v>-0.81889999999999996</v>
      </c>
      <c r="E46" s="6">
        <v>0.38500000000000001</v>
      </c>
      <c r="F46" s="6">
        <v>-2.1271</v>
      </c>
      <c r="G46" s="6">
        <v>3.3000000000000002E-2</v>
      </c>
      <c r="H46" s="6"/>
      <c r="I46" s="6"/>
      <c r="J46" s="6"/>
    </row>
    <row r="47" spans="1:10" x14ac:dyDescent="0.3">
      <c r="A47" s="25" t="s">
        <v>24</v>
      </c>
      <c r="B47" s="24" t="s">
        <v>9</v>
      </c>
      <c r="C47" s="25" t="s">
        <v>11</v>
      </c>
      <c r="D47" s="6">
        <v>4.6069000000000004</v>
      </c>
      <c r="E47" s="6">
        <v>0.31340000000000001</v>
      </c>
      <c r="F47" s="6">
        <v>14.701499999999999</v>
      </c>
      <c r="G47" s="7">
        <v>6.2999999999999997E-49</v>
      </c>
      <c r="H47" s="6"/>
      <c r="I47" s="6"/>
      <c r="J47" s="6"/>
    </row>
    <row r="48" spans="1:10" x14ac:dyDescent="0.3">
      <c r="A48" s="25" t="s">
        <v>22</v>
      </c>
      <c r="B48" s="24" t="s">
        <v>9</v>
      </c>
      <c r="C48" s="25" t="s">
        <v>12</v>
      </c>
      <c r="D48" s="6">
        <v>0</v>
      </c>
      <c r="E48" s="6" t="s">
        <v>10</v>
      </c>
      <c r="F48" s="6" t="s">
        <v>10</v>
      </c>
      <c r="G48" s="6" t="s">
        <v>10</v>
      </c>
      <c r="H48" s="6"/>
      <c r="I48" s="6"/>
      <c r="J48" s="6"/>
    </row>
    <row r="49" spans="1:10" x14ac:dyDescent="0.3">
      <c r="A49" s="25" t="s">
        <v>23</v>
      </c>
      <c r="B49" s="24" t="s">
        <v>9</v>
      </c>
      <c r="C49" s="25" t="s">
        <v>12</v>
      </c>
      <c r="D49" s="6">
        <v>-3.1215999999999999</v>
      </c>
      <c r="E49" s="6">
        <v>0.27500000000000002</v>
      </c>
      <c r="F49" s="6">
        <v>-11.353400000000001</v>
      </c>
      <c r="G49" s="7">
        <v>7.1000000000000006E-30</v>
      </c>
      <c r="H49" s="6"/>
      <c r="I49" s="6"/>
      <c r="J49" s="6"/>
    </row>
    <row r="50" spans="1:10" x14ac:dyDescent="0.3">
      <c r="A50" s="25" t="s">
        <v>24</v>
      </c>
      <c r="B50" s="24" t="s">
        <v>9</v>
      </c>
      <c r="C50" s="25" t="s">
        <v>12</v>
      </c>
      <c r="D50" s="6">
        <v>-2.4239000000000002</v>
      </c>
      <c r="E50" s="6">
        <v>0.44800000000000001</v>
      </c>
      <c r="F50" s="6">
        <v>-5.4109999999999996</v>
      </c>
      <c r="G50" s="7">
        <v>6.2999999999999995E-8</v>
      </c>
      <c r="H50" s="6"/>
      <c r="I50" s="6"/>
      <c r="J50" s="6"/>
    </row>
    <row r="52" spans="1:10" x14ac:dyDescent="0.3">
      <c r="A52" s="25"/>
      <c r="B52" s="3" t="s">
        <v>25</v>
      </c>
      <c r="C52" s="25"/>
      <c r="D52" s="25"/>
      <c r="E52" s="25"/>
    </row>
    <row r="53" spans="1:10" x14ac:dyDescent="0.3">
      <c r="A53" s="25"/>
      <c r="B53" s="3">
        <v>1</v>
      </c>
      <c r="C53" s="3">
        <v>2</v>
      </c>
      <c r="D53" s="3">
        <v>3</v>
      </c>
      <c r="E53" s="3" t="s">
        <v>26</v>
      </c>
    </row>
    <row r="54" spans="1:10" x14ac:dyDescent="0.3">
      <c r="A54" s="3" t="s">
        <v>27</v>
      </c>
      <c r="B54" s="6">
        <v>0.49840000000000001</v>
      </c>
      <c r="C54" s="6">
        <v>0.38540000000000002</v>
      </c>
      <c r="D54" s="6">
        <v>0.1162</v>
      </c>
      <c r="E54" s="6"/>
    </row>
    <row r="55" spans="1:10" x14ac:dyDescent="0.3">
      <c r="A55" s="25" t="s">
        <v>28</v>
      </c>
      <c r="B55" s="34"/>
      <c r="C55" s="34"/>
      <c r="D55" s="34"/>
      <c r="E55" s="34"/>
    </row>
    <row r="56" spans="1:10" x14ac:dyDescent="0.3">
      <c r="A56" s="3">
        <v>1</v>
      </c>
      <c r="B56" s="6">
        <v>7.7700000000000005E-2</v>
      </c>
      <c r="C56" s="6">
        <v>7.7000000000000002E-3</v>
      </c>
      <c r="D56" s="6">
        <v>0.61870000000000003</v>
      </c>
      <c r="E56" s="6">
        <v>0.11360000000000001</v>
      </c>
    </row>
    <row r="57" spans="1:10" x14ac:dyDescent="0.3">
      <c r="A57" s="3">
        <v>2</v>
      </c>
      <c r="B57" s="6">
        <v>0.84209999999999996</v>
      </c>
      <c r="C57" s="6">
        <v>6.7799999999999999E-2</v>
      </c>
      <c r="D57" s="6">
        <v>0.38009999999999999</v>
      </c>
      <c r="E57" s="6">
        <v>0.49</v>
      </c>
    </row>
    <row r="58" spans="1:10" x14ac:dyDescent="0.3">
      <c r="A58" s="3">
        <v>3</v>
      </c>
      <c r="B58" s="6">
        <v>8.0199999999999994E-2</v>
      </c>
      <c r="C58" s="6">
        <v>0.92449999999999999</v>
      </c>
      <c r="D58" s="6">
        <v>1.1000000000000001E-3</v>
      </c>
      <c r="E58" s="6">
        <v>0.39639999999999997</v>
      </c>
    </row>
    <row r="59" spans="1:10" x14ac:dyDescent="0.3">
      <c r="A59" s="25" t="s">
        <v>29</v>
      </c>
      <c r="B59" s="34"/>
      <c r="C59" s="34"/>
      <c r="D59" s="34"/>
      <c r="E59" s="34"/>
    </row>
    <row r="60" spans="1:10" x14ac:dyDescent="0.3">
      <c r="A60" s="3">
        <v>1</v>
      </c>
      <c r="B60" s="6">
        <v>0.15870000000000001</v>
      </c>
      <c r="C60" s="6">
        <v>1.52E-2</v>
      </c>
      <c r="D60" s="6">
        <v>0.79259999999999997</v>
      </c>
      <c r="E60" s="6">
        <v>0.17699999999999999</v>
      </c>
    </row>
    <row r="61" spans="1:10" x14ac:dyDescent="0.3">
      <c r="A61" s="3">
        <v>2</v>
      </c>
      <c r="B61" s="6">
        <v>0.74180000000000001</v>
      </c>
      <c r="C61" s="6">
        <v>3.1300000000000001E-2</v>
      </c>
      <c r="D61" s="6">
        <v>0.16339999999999999</v>
      </c>
      <c r="E61" s="6">
        <v>0.4007</v>
      </c>
    </row>
    <row r="62" spans="1:10" x14ac:dyDescent="0.3">
      <c r="A62" s="3">
        <v>3</v>
      </c>
      <c r="B62" s="6">
        <v>9.9599999999999994E-2</v>
      </c>
      <c r="C62" s="6">
        <v>0.9536</v>
      </c>
      <c r="D62" s="6">
        <v>4.41E-2</v>
      </c>
      <c r="E62" s="6">
        <v>0.42230000000000001</v>
      </c>
    </row>
    <row r="63" spans="1:10" x14ac:dyDescent="0.3">
      <c r="A63" s="3"/>
      <c r="B63" s="6"/>
      <c r="C63" s="6"/>
      <c r="D63" s="6"/>
      <c r="E63" s="6"/>
    </row>
    <row r="64" spans="1:10" x14ac:dyDescent="0.3">
      <c r="A64" s="27" t="s">
        <v>171</v>
      </c>
    </row>
    <row r="65" spans="1:9" x14ac:dyDescent="0.3">
      <c r="A65" s="25"/>
      <c r="B65" s="3" t="s">
        <v>25</v>
      </c>
      <c r="C65" s="25"/>
      <c r="D65" s="25"/>
      <c r="E65" s="25"/>
      <c r="F65" s="25"/>
      <c r="G65" s="25"/>
      <c r="H65" s="25"/>
      <c r="I65" s="25"/>
    </row>
    <row r="66" spans="1:9" x14ac:dyDescent="0.3">
      <c r="A66" s="25"/>
      <c r="B66" s="3">
        <v>1</v>
      </c>
      <c r="C66" s="3" t="s">
        <v>3</v>
      </c>
      <c r="D66" s="3">
        <v>2</v>
      </c>
      <c r="E66" s="3" t="s">
        <v>3</v>
      </c>
      <c r="F66" s="3">
        <v>3</v>
      </c>
      <c r="G66" s="3" t="s">
        <v>3</v>
      </c>
      <c r="H66" s="3" t="s">
        <v>26</v>
      </c>
      <c r="I66" s="3" t="s">
        <v>3</v>
      </c>
    </row>
    <row r="67" spans="1:9" x14ac:dyDescent="0.3">
      <c r="A67" s="3" t="s">
        <v>27</v>
      </c>
      <c r="B67" s="6">
        <v>0.49840000000000001</v>
      </c>
      <c r="C67" s="6">
        <v>1.61E-2</v>
      </c>
      <c r="D67" s="6">
        <v>0.38540000000000002</v>
      </c>
      <c r="E67" s="6">
        <v>1.1900000000000001E-2</v>
      </c>
      <c r="F67" s="6">
        <v>0.1162</v>
      </c>
      <c r="G67" s="6">
        <v>1.21E-2</v>
      </c>
      <c r="H67" s="6"/>
      <c r="I67" s="6"/>
    </row>
    <row r="68" spans="1:9" x14ac:dyDescent="0.3">
      <c r="A68" s="25" t="s">
        <v>28</v>
      </c>
      <c r="B68" s="34"/>
      <c r="C68" s="34"/>
      <c r="D68" s="34"/>
      <c r="E68" s="34"/>
      <c r="F68" s="34"/>
      <c r="G68" s="34"/>
      <c r="H68" s="34"/>
      <c r="I68" s="34"/>
    </row>
    <row r="69" spans="1:9" x14ac:dyDescent="0.3">
      <c r="A69" s="3">
        <v>1</v>
      </c>
      <c r="B69" s="6">
        <v>7.7700000000000005E-2</v>
      </c>
      <c r="C69" s="6">
        <v>8.6999999999999994E-3</v>
      </c>
      <c r="D69" s="6">
        <v>7.7000000000000002E-3</v>
      </c>
      <c r="E69" s="6">
        <v>2.8E-3</v>
      </c>
      <c r="F69" s="6">
        <v>0.61870000000000003</v>
      </c>
      <c r="G69" s="6">
        <v>3.8399999999999997E-2</v>
      </c>
      <c r="H69" s="6">
        <v>0.11360000000000001</v>
      </c>
      <c r="I69" s="6">
        <v>2.5000000000000001E-3</v>
      </c>
    </row>
    <row r="70" spans="1:9" x14ac:dyDescent="0.3">
      <c r="A70" s="3">
        <v>2</v>
      </c>
      <c r="B70" s="6">
        <v>0.84209999999999996</v>
      </c>
      <c r="C70" s="6">
        <v>1.26E-2</v>
      </c>
      <c r="D70" s="6">
        <v>6.7799999999999999E-2</v>
      </c>
      <c r="E70" s="6">
        <v>1.77E-2</v>
      </c>
      <c r="F70" s="6">
        <v>0.38009999999999999</v>
      </c>
      <c r="G70" s="6">
        <v>3.8300000000000001E-2</v>
      </c>
      <c r="H70" s="6">
        <v>0.49</v>
      </c>
      <c r="I70" s="6">
        <v>3.8999999999999998E-3</v>
      </c>
    </row>
    <row r="71" spans="1:9" x14ac:dyDescent="0.3">
      <c r="A71" s="3">
        <v>3</v>
      </c>
      <c r="B71" s="6">
        <v>8.0199999999999994E-2</v>
      </c>
      <c r="C71" s="6">
        <v>1.21E-2</v>
      </c>
      <c r="D71" s="6">
        <v>0.92449999999999999</v>
      </c>
      <c r="E71" s="6">
        <v>1.8499999999999999E-2</v>
      </c>
      <c r="F71" s="6">
        <v>1.1000000000000001E-3</v>
      </c>
      <c r="G71" s="6">
        <v>3.0000000000000001E-3</v>
      </c>
      <c r="H71" s="6">
        <v>0.39639999999999997</v>
      </c>
      <c r="I71" s="6">
        <v>3.8E-3</v>
      </c>
    </row>
    <row r="72" spans="1:9" x14ac:dyDescent="0.3">
      <c r="A72" s="25" t="s">
        <v>29</v>
      </c>
      <c r="B72" s="34"/>
      <c r="C72" s="34"/>
      <c r="D72" s="34"/>
      <c r="E72" s="34"/>
      <c r="F72" s="34"/>
      <c r="G72" s="34"/>
      <c r="H72" s="34"/>
      <c r="I72" s="34"/>
    </row>
    <row r="73" spans="1:9" x14ac:dyDescent="0.3">
      <c r="A73" s="3">
        <v>1</v>
      </c>
      <c r="B73" s="6">
        <v>0.15870000000000001</v>
      </c>
      <c r="C73" s="6">
        <v>1.21E-2</v>
      </c>
      <c r="D73" s="6">
        <v>1.52E-2</v>
      </c>
      <c r="E73" s="6">
        <v>3.3999999999999998E-3</v>
      </c>
      <c r="F73" s="6">
        <v>0.79259999999999997</v>
      </c>
      <c r="G73" s="6">
        <v>3.9800000000000002E-2</v>
      </c>
      <c r="H73" s="6">
        <v>0.17699999999999999</v>
      </c>
      <c r="I73" s="6">
        <v>3.0000000000000001E-3</v>
      </c>
    </row>
    <row r="74" spans="1:9" x14ac:dyDescent="0.3">
      <c r="A74" s="3">
        <v>2</v>
      </c>
      <c r="B74" s="6">
        <v>0.74180000000000001</v>
      </c>
      <c r="C74" s="6">
        <v>1.7000000000000001E-2</v>
      </c>
      <c r="D74" s="6">
        <v>3.1300000000000001E-2</v>
      </c>
      <c r="E74" s="6">
        <v>1.2800000000000001E-2</v>
      </c>
      <c r="F74" s="6">
        <v>0.16339999999999999</v>
      </c>
      <c r="G74" s="6">
        <v>3.7600000000000001E-2</v>
      </c>
      <c r="H74" s="6">
        <v>0.4007</v>
      </c>
      <c r="I74" s="6">
        <v>3.8E-3</v>
      </c>
    </row>
    <row r="75" spans="1:9" x14ac:dyDescent="0.3">
      <c r="A75" s="3">
        <v>3</v>
      </c>
      <c r="B75" s="6">
        <v>9.9599999999999994E-2</v>
      </c>
      <c r="C75" s="6">
        <v>1.5900000000000001E-2</v>
      </c>
      <c r="D75" s="6">
        <v>0.9536</v>
      </c>
      <c r="E75" s="6">
        <v>1.49E-2</v>
      </c>
      <c r="F75" s="6">
        <v>4.41E-2</v>
      </c>
      <c r="G75" s="6">
        <v>1.44E-2</v>
      </c>
      <c r="H75" s="6">
        <v>0.42230000000000001</v>
      </c>
      <c r="I75" s="6">
        <v>3.8E-3</v>
      </c>
    </row>
    <row r="77" spans="1:9" x14ac:dyDescent="0.3">
      <c r="A77" s="27" t="s">
        <v>172</v>
      </c>
    </row>
    <row r="78" spans="1:9" x14ac:dyDescent="0.3">
      <c r="A78" s="6"/>
      <c r="B78" s="25" t="s">
        <v>25</v>
      </c>
      <c r="C78" s="6"/>
      <c r="D78" s="6"/>
    </row>
    <row r="79" spans="1:9" x14ac:dyDescent="0.3">
      <c r="A79" s="6"/>
      <c r="B79" s="3">
        <v>1</v>
      </c>
      <c r="C79" s="3">
        <v>2</v>
      </c>
      <c r="D79" s="3">
        <v>3</v>
      </c>
    </row>
    <row r="80" spans="1:9" x14ac:dyDescent="0.3">
      <c r="A80" s="3" t="s">
        <v>26</v>
      </c>
      <c r="B80" s="6">
        <v>0.49840000000000001</v>
      </c>
      <c r="C80" s="6">
        <v>0.38540000000000002</v>
      </c>
      <c r="D80" s="6">
        <v>0.1162</v>
      </c>
    </row>
    <row r="81" spans="1:4" x14ac:dyDescent="0.3">
      <c r="A81" s="25" t="s">
        <v>30</v>
      </c>
      <c r="B81" s="6"/>
      <c r="C81" s="6"/>
      <c r="D81" s="6"/>
    </row>
    <row r="82" spans="1:4" x14ac:dyDescent="0.3">
      <c r="A82" s="25" t="s">
        <v>28</v>
      </c>
      <c r="B82" s="6"/>
      <c r="C82" s="6"/>
      <c r="D82" s="6"/>
    </row>
    <row r="83" spans="1:4" x14ac:dyDescent="0.3">
      <c r="A83" s="3">
        <v>1</v>
      </c>
      <c r="B83" s="6">
        <v>0.34079999999999999</v>
      </c>
      <c r="C83" s="6">
        <v>2.63E-2</v>
      </c>
      <c r="D83" s="6">
        <v>0.63300000000000001</v>
      </c>
    </row>
    <row r="84" spans="1:4" x14ac:dyDescent="0.3">
      <c r="A84" s="3">
        <v>2</v>
      </c>
      <c r="B84" s="6">
        <v>0.85660000000000003</v>
      </c>
      <c r="C84" s="6">
        <v>5.33E-2</v>
      </c>
      <c r="D84" s="6">
        <v>9.01E-2</v>
      </c>
    </row>
    <row r="85" spans="1:4" x14ac:dyDescent="0.3">
      <c r="A85" s="3">
        <v>3</v>
      </c>
      <c r="B85" s="6">
        <v>0.1008</v>
      </c>
      <c r="C85" s="6">
        <v>0.89880000000000004</v>
      </c>
      <c r="D85" s="6">
        <v>2.9999999999999997E-4</v>
      </c>
    </row>
    <row r="86" spans="1:4" x14ac:dyDescent="0.3">
      <c r="A86" s="25" t="s">
        <v>29</v>
      </c>
      <c r="B86" s="6"/>
      <c r="C86" s="6"/>
      <c r="D86" s="6"/>
    </row>
    <row r="87" spans="1:4" x14ac:dyDescent="0.3">
      <c r="A87" s="3">
        <v>1</v>
      </c>
      <c r="B87" s="6">
        <v>0.44669999999999999</v>
      </c>
      <c r="C87" s="6">
        <v>3.3000000000000002E-2</v>
      </c>
      <c r="D87" s="6">
        <v>0.52029999999999998</v>
      </c>
    </row>
    <row r="88" spans="1:4" x14ac:dyDescent="0.3">
      <c r="A88" s="3">
        <v>2</v>
      </c>
      <c r="B88" s="6">
        <v>0.92259999999999998</v>
      </c>
      <c r="C88" s="6">
        <v>3.0099999999999998E-2</v>
      </c>
      <c r="D88" s="6">
        <v>4.7399999999999998E-2</v>
      </c>
    </row>
    <row r="89" spans="1:4" x14ac:dyDescent="0.3">
      <c r="A89" s="3">
        <v>3</v>
      </c>
      <c r="B89" s="6">
        <v>0.11749999999999999</v>
      </c>
      <c r="C89" s="6">
        <v>0.87039999999999995</v>
      </c>
      <c r="D89" s="6">
        <v>1.21E-2</v>
      </c>
    </row>
    <row r="90" spans="1:4" x14ac:dyDescent="0.3">
      <c r="A90" s="25" t="s">
        <v>31</v>
      </c>
      <c r="B90" s="6"/>
      <c r="C90" s="6"/>
      <c r="D90" s="6"/>
    </row>
    <row r="91" spans="1:4" x14ac:dyDescent="0.3">
      <c r="A91" s="25" t="s">
        <v>32</v>
      </c>
      <c r="B91" s="6"/>
      <c r="C91" s="6"/>
      <c r="D91" s="6"/>
    </row>
    <row r="92" spans="1:4" x14ac:dyDescent="0.3">
      <c r="A92" s="3">
        <v>1</v>
      </c>
      <c r="B92" s="6">
        <v>0.4723</v>
      </c>
      <c r="C92" s="6">
        <v>0.40360000000000001</v>
      </c>
      <c r="D92" s="6">
        <v>0.1241</v>
      </c>
    </row>
    <row r="93" spans="1:4" x14ac:dyDescent="0.3">
      <c r="A93" s="3">
        <v>2</v>
      </c>
      <c r="B93" s="6">
        <v>0.52590000000000003</v>
      </c>
      <c r="C93" s="6">
        <v>0.36620000000000003</v>
      </c>
      <c r="D93" s="6">
        <v>0.1079</v>
      </c>
    </row>
    <row r="94" spans="1:4" x14ac:dyDescent="0.3">
      <c r="A94" s="25" t="s">
        <v>181</v>
      </c>
      <c r="B94" s="6"/>
      <c r="C94" s="6"/>
      <c r="D94" s="6"/>
    </row>
    <row r="95" spans="1:4" x14ac:dyDescent="0.3">
      <c r="A95" s="3">
        <v>1</v>
      </c>
      <c r="B95" s="6">
        <v>0.47089999999999999</v>
      </c>
      <c r="C95" s="6">
        <v>0.47620000000000001</v>
      </c>
      <c r="D95" s="6">
        <v>5.2900000000000003E-2</v>
      </c>
    </row>
    <row r="96" spans="1:4" x14ac:dyDescent="0.3">
      <c r="A96" s="3">
        <v>2</v>
      </c>
      <c r="B96" s="6">
        <v>0.53010000000000002</v>
      </c>
      <c r="C96" s="6">
        <v>0.2853</v>
      </c>
      <c r="D96" s="6">
        <v>0.18459999999999999</v>
      </c>
    </row>
    <row r="97" spans="1:4" x14ac:dyDescent="0.3">
      <c r="A97" s="3">
        <v>3</v>
      </c>
      <c r="B97" s="6">
        <v>0.53610000000000002</v>
      </c>
      <c r="C97" s="6">
        <v>0.2535</v>
      </c>
      <c r="D97" s="6">
        <v>0.2104</v>
      </c>
    </row>
    <row r="98" spans="1:4" x14ac:dyDescent="0.3">
      <c r="A98" s="3">
        <v>9</v>
      </c>
      <c r="B98" s="6">
        <v>0.41320000000000001</v>
      </c>
      <c r="C98" s="6">
        <v>0.50780000000000003</v>
      </c>
      <c r="D98" s="6">
        <v>7.9000000000000001E-2</v>
      </c>
    </row>
  </sheetData>
  <mergeCells count="6">
    <mergeCell ref="B72:I72"/>
    <mergeCell ref="A3:C3"/>
    <mergeCell ref="A2:J2"/>
    <mergeCell ref="B55:E55"/>
    <mergeCell ref="B59:E59"/>
    <mergeCell ref="B68:I6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opLeftCell="A45" workbookViewId="0">
      <selection activeCell="J58" sqref="A1:XFD1048576"/>
    </sheetView>
  </sheetViews>
  <sheetFormatPr defaultRowHeight="14.4" x14ac:dyDescent="0.3"/>
  <cols>
    <col min="1" max="14" width="8.88671875" style="2" customWidth="1"/>
    <col min="15" max="16384" width="8.88671875" style="2"/>
  </cols>
  <sheetData>
    <row r="1" spans="1:13" x14ac:dyDescent="0.3">
      <c r="A1" s="28" t="s">
        <v>173</v>
      </c>
    </row>
    <row r="2" spans="1:13" ht="14.4" customHeight="1" x14ac:dyDescent="0.3">
      <c r="A2" s="33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1"/>
      <c r="L2" s="1"/>
      <c r="M2" s="1"/>
    </row>
    <row r="3" spans="1:13" ht="14.4" customHeight="1" x14ac:dyDescent="0.3">
      <c r="A3" s="32" t="s">
        <v>1</v>
      </c>
      <c r="B3" s="32"/>
      <c r="C3" s="32"/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5</v>
      </c>
    </row>
    <row r="4" spans="1:13" x14ac:dyDescent="0.3">
      <c r="A4" s="25" t="s">
        <v>8</v>
      </c>
      <c r="B4" s="24" t="s">
        <v>9</v>
      </c>
      <c r="C4" s="25">
        <v>1</v>
      </c>
      <c r="D4" s="6">
        <v>0</v>
      </c>
      <c r="E4" s="6" t="s">
        <v>10</v>
      </c>
      <c r="F4" s="6" t="s">
        <v>10</v>
      </c>
      <c r="G4" s="6" t="s">
        <v>10</v>
      </c>
      <c r="H4" s="6">
        <v>451.1096</v>
      </c>
      <c r="I4" s="6">
        <v>2</v>
      </c>
      <c r="J4" s="7">
        <v>1.1E-98</v>
      </c>
    </row>
    <row r="5" spans="1:13" x14ac:dyDescent="0.3">
      <c r="A5" s="25" t="s">
        <v>11</v>
      </c>
      <c r="B5" s="24" t="s">
        <v>9</v>
      </c>
      <c r="C5" s="25">
        <v>1</v>
      </c>
      <c r="D5" s="6">
        <v>-7.8882000000000003</v>
      </c>
      <c r="E5" s="6">
        <v>1.1537999999999999</v>
      </c>
      <c r="F5" s="6">
        <v>-6.8365</v>
      </c>
      <c r="G5" s="7">
        <v>8.0999999999999998E-12</v>
      </c>
      <c r="H5" s="6"/>
      <c r="I5" s="6"/>
      <c r="J5" s="6"/>
    </row>
    <row r="6" spans="1:13" x14ac:dyDescent="0.3">
      <c r="A6" s="25" t="s">
        <v>12</v>
      </c>
      <c r="B6" s="24" t="s">
        <v>9</v>
      </c>
      <c r="C6" s="25">
        <v>1</v>
      </c>
      <c r="D6" s="6">
        <v>-3.0076000000000001</v>
      </c>
      <c r="E6" s="6">
        <v>0.1492</v>
      </c>
      <c r="F6" s="6">
        <v>-20.157</v>
      </c>
      <c r="G6" s="7">
        <v>2.2999999999999998E-90</v>
      </c>
      <c r="H6" s="6"/>
      <c r="I6" s="6"/>
      <c r="J6" s="6"/>
    </row>
    <row r="7" spans="1:13" x14ac:dyDescent="0.3">
      <c r="A7" s="25" t="s">
        <v>8</v>
      </c>
      <c r="B7" s="24" t="s">
        <v>9</v>
      </c>
      <c r="C7" s="25" t="s">
        <v>13</v>
      </c>
      <c r="D7" s="6">
        <v>0</v>
      </c>
      <c r="E7" s="6" t="s">
        <v>10</v>
      </c>
      <c r="F7" s="6" t="s">
        <v>10</v>
      </c>
      <c r="G7" s="6" t="s">
        <v>10</v>
      </c>
      <c r="H7" s="6">
        <v>0.26729999999999998</v>
      </c>
      <c r="I7" s="6">
        <v>2</v>
      </c>
      <c r="J7" s="6">
        <v>0.87</v>
      </c>
    </row>
    <row r="8" spans="1:13" x14ac:dyDescent="0.3">
      <c r="A8" s="25" t="s">
        <v>11</v>
      </c>
      <c r="B8" s="24" t="s">
        <v>9</v>
      </c>
      <c r="C8" s="25" t="s">
        <v>13</v>
      </c>
      <c r="D8" s="6">
        <v>0</v>
      </c>
      <c r="E8" s="6" t="s">
        <v>10</v>
      </c>
      <c r="F8" s="6" t="s">
        <v>10</v>
      </c>
      <c r="G8" s="6" t="s">
        <v>10</v>
      </c>
      <c r="H8" s="6"/>
      <c r="I8" s="6"/>
      <c r="J8" s="6"/>
    </row>
    <row r="9" spans="1:13" x14ac:dyDescent="0.3">
      <c r="A9" s="25" t="s">
        <v>12</v>
      </c>
      <c r="B9" s="24" t="s">
        <v>9</v>
      </c>
      <c r="C9" s="25" t="s">
        <v>13</v>
      </c>
      <c r="D9" s="6">
        <v>0</v>
      </c>
      <c r="E9" s="6" t="s">
        <v>10</v>
      </c>
      <c r="F9" s="6" t="s">
        <v>10</v>
      </c>
      <c r="G9" s="6" t="s">
        <v>10</v>
      </c>
      <c r="H9" s="6"/>
      <c r="I9" s="6"/>
      <c r="J9" s="6"/>
    </row>
    <row r="10" spans="1:13" x14ac:dyDescent="0.3">
      <c r="A10" s="25" t="s">
        <v>8</v>
      </c>
      <c r="B10" s="24" t="s">
        <v>9</v>
      </c>
      <c r="C10" s="25" t="s">
        <v>14</v>
      </c>
      <c r="D10" s="6">
        <v>0</v>
      </c>
      <c r="E10" s="6" t="s">
        <v>10</v>
      </c>
      <c r="F10" s="6" t="s">
        <v>10</v>
      </c>
      <c r="G10" s="6" t="s">
        <v>10</v>
      </c>
      <c r="H10" s="6"/>
      <c r="I10" s="6"/>
      <c r="J10" s="6"/>
    </row>
    <row r="11" spans="1:13" x14ac:dyDescent="0.3">
      <c r="A11" s="25" t="s">
        <v>11</v>
      </c>
      <c r="B11" s="24" t="s">
        <v>9</v>
      </c>
      <c r="C11" s="25" t="s">
        <v>14</v>
      </c>
      <c r="D11" s="6">
        <v>-0.43859999999999999</v>
      </c>
      <c r="E11" s="6">
        <v>0.86680000000000001</v>
      </c>
      <c r="F11" s="6">
        <v>-0.50600000000000001</v>
      </c>
      <c r="G11" s="6">
        <v>0.61</v>
      </c>
      <c r="H11" s="6"/>
      <c r="I11" s="6"/>
      <c r="J11" s="6"/>
    </row>
    <row r="12" spans="1:13" x14ac:dyDescent="0.3">
      <c r="A12" s="25" t="s">
        <v>12</v>
      </c>
      <c r="B12" s="24" t="s">
        <v>9</v>
      </c>
      <c r="C12" s="25" t="s">
        <v>14</v>
      </c>
      <c r="D12" s="6">
        <v>7.1999999999999998E-3</v>
      </c>
      <c r="E12" s="6">
        <v>7.7499999999999999E-2</v>
      </c>
      <c r="F12" s="6">
        <v>9.3100000000000002E-2</v>
      </c>
      <c r="G12" s="6">
        <v>0.93</v>
      </c>
      <c r="H12" s="6"/>
      <c r="I12" s="6"/>
      <c r="J12" s="6"/>
    </row>
    <row r="13" spans="1:13" x14ac:dyDescent="0.3">
      <c r="A13" s="25" t="s">
        <v>8</v>
      </c>
      <c r="B13" s="24" t="s">
        <v>9</v>
      </c>
      <c r="C13" s="25" t="s">
        <v>195</v>
      </c>
      <c r="D13" s="6">
        <v>0</v>
      </c>
      <c r="E13" s="6" t="s">
        <v>10</v>
      </c>
      <c r="F13" s="6" t="s">
        <v>10</v>
      </c>
      <c r="G13" s="6" t="s">
        <v>10</v>
      </c>
      <c r="H13" s="6">
        <v>409.65129999999999</v>
      </c>
      <c r="I13" s="6">
        <v>8</v>
      </c>
      <c r="J13" s="7">
        <v>1.6000000000000001E-83</v>
      </c>
    </row>
    <row r="14" spans="1:13" x14ac:dyDescent="0.3">
      <c r="A14" s="25" t="s">
        <v>11</v>
      </c>
      <c r="B14" s="24" t="s">
        <v>9</v>
      </c>
      <c r="C14" s="25" t="s">
        <v>195</v>
      </c>
      <c r="D14" s="6">
        <v>0</v>
      </c>
      <c r="E14" s="6" t="s">
        <v>10</v>
      </c>
      <c r="F14" s="6" t="s">
        <v>10</v>
      </c>
      <c r="G14" s="6" t="s">
        <v>10</v>
      </c>
      <c r="H14" s="6"/>
      <c r="I14" s="6"/>
      <c r="J14" s="6"/>
    </row>
    <row r="15" spans="1:13" x14ac:dyDescent="0.3">
      <c r="A15" s="25" t="s">
        <v>12</v>
      </c>
      <c r="B15" s="24" t="s">
        <v>9</v>
      </c>
      <c r="C15" s="25" t="s">
        <v>195</v>
      </c>
      <c r="D15" s="6">
        <v>0</v>
      </c>
      <c r="E15" s="6" t="s">
        <v>10</v>
      </c>
      <c r="F15" s="6" t="s">
        <v>10</v>
      </c>
      <c r="G15" s="6" t="s">
        <v>10</v>
      </c>
      <c r="H15" s="6"/>
      <c r="I15" s="6"/>
      <c r="J15" s="6"/>
    </row>
    <row r="16" spans="1:13" x14ac:dyDescent="0.3">
      <c r="A16" s="25" t="s">
        <v>8</v>
      </c>
      <c r="B16" s="24" t="s">
        <v>9</v>
      </c>
      <c r="C16" s="25" t="s">
        <v>194</v>
      </c>
      <c r="D16" s="6">
        <v>0</v>
      </c>
      <c r="E16" s="6" t="s">
        <v>10</v>
      </c>
      <c r="F16" s="6" t="s">
        <v>10</v>
      </c>
      <c r="G16" s="6" t="s">
        <v>10</v>
      </c>
      <c r="H16" s="6"/>
      <c r="I16" s="6"/>
      <c r="J16" s="6"/>
    </row>
    <row r="17" spans="1:10" x14ac:dyDescent="0.3">
      <c r="A17" s="25" t="s">
        <v>11</v>
      </c>
      <c r="B17" s="24" t="s">
        <v>9</v>
      </c>
      <c r="C17" s="25" t="s">
        <v>194</v>
      </c>
      <c r="D17" s="6">
        <v>-1.756</v>
      </c>
      <c r="E17" s="6">
        <v>4.0172999999999996</v>
      </c>
      <c r="F17" s="6">
        <v>-0.43709999999999999</v>
      </c>
      <c r="G17" s="6">
        <v>0.66</v>
      </c>
      <c r="H17" s="6"/>
      <c r="I17" s="6"/>
      <c r="J17" s="6"/>
    </row>
    <row r="18" spans="1:10" x14ac:dyDescent="0.3">
      <c r="A18" s="25" t="s">
        <v>12</v>
      </c>
      <c r="B18" s="24" t="s">
        <v>9</v>
      </c>
      <c r="C18" s="25" t="s">
        <v>194</v>
      </c>
      <c r="D18" s="6">
        <v>0.70940000000000003</v>
      </c>
      <c r="E18" s="6">
        <v>0.1734</v>
      </c>
      <c r="F18" s="6">
        <v>4.0915999999999997</v>
      </c>
      <c r="G18" s="7">
        <v>4.3000000000000002E-5</v>
      </c>
      <c r="H18" s="6"/>
      <c r="I18" s="6"/>
      <c r="J18" s="6"/>
    </row>
    <row r="19" spans="1:10" x14ac:dyDescent="0.3">
      <c r="A19" s="25" t="s">
        <v>8</v>
      </c>
      <c r="B19" s="24" t="s">
        <v>9</v>
      </c>
      <c r="C19" s="25" t="s">
        <v>193</v>
      </c>
      <c r="D19" s="6">
        <v>0</v>
      </c>
      <c r="E19" s="6" t="s">
        <v>10</v>
      </c>
      <c r="F19" s="6" t="s">
        <v>10</v>
      </c>
      <c r="G19" s="6" t="s">
        <v>10</v>
      </c>
      <c r="H19" s="6"/>
      <c r="I19" s="6"/>
      <c r="J19" s="6"/>
    </row>
    <row r="20" spans="1:10" x14ac:dyDescent="0.3">
      <c r="A20" s="25" t="s">
        <v>11</v>
      </c>
      <c r="B20" s="24" t="s">
        <v>9</v>
      </c>
      <c r="C20" s="25" t="s">
        <v>193</v>
      </c>
      <c r="D20" s="6">
        <v>-1.4238</v>
      </c>
      <c r="E20" s="6">
        <v>4.0171999999999999</v>
      </c>
      <c r="F20" s="6">
        <v>-0.35439999999999999</v>
      </c>
      <c r="G20" s="6">
        <v>0.72</v>
      </c>
      <c r="H20" s="6"/>
      <c r="I20" s="6"/>
      <c r="J20" s="6"/>
    </row>
    <row r="21" spans="1:10" x14ac:dyDescent="0.3">
      <c r="A21" s="25" t="s">
        <v>12</v>
      </c>
      <c r="B21" s="24" t="s">
        <v>9</v>
      </c>
      <c r="C21" s="25" t="s">
        <v>193</v>
      </c>
      <c r="D21" s="6">
        <v>1.4865999999999999</v>
      </c>
      <c r="E21" s="6">
        <v>0.15440000000000001</v>
      </c>
      <c r="F21" s="6">
        <v>9.6305999999999994</v>
      </c>
      <c r="G21" s="7">
        <v>5.9000000000000001E-22</v>
      </c>
      <c r="H21" s="6"/>
      <c r="I21" s="6"/>
      <c r="J21" s="6"/>
    </row>
    <row r="22" spans="1:10" x14ac:dyDescent="0.3">
      <c r="A22" s="25" t="s">
        <v>8</v>
      </c>
      <c r="B22" s="24" t="s">
        <v>9</v>
      </c>
      <c r="C22" s="25" t="s">
        <v>192</v>
      </c>
      <c r="D22" s="6">
        <v>0</v>
      </c>
      <c r="E22" s="6" t="s">
        <v>10</v>
      </c>
      <c r="F22" s="6" t="s">
        <v>10</v>
      </c>
      <c r="G22" s="6" t="s">
        <v>10</v>
      </c>
      <c r="H22" s="6"/>
      <c r="I22" s="6"/>
      <c r="J22" s="6"/>
    </row>
    <row r="23" spans="1:10" x14ac:dyDescent="0.3">
      <c r="A23" s="25" t="s">
        <v>11</v>
      </c>
      <c r="B23" s="24" t="s">
        <v>9</v>
      </c>
      <c r="C23" s="25" t="s">
        <v>192</v>
      </c>
      <c r="D23" s="6">
        <v>2.2098</v>
      </c>
      <c r="E23" s="6">
        <v>1.169</v>
      </c>
      <c r="F23" s="6">
        <v>1.8903000000000001</v>
      </c>
      <c r="G23" s="6">
        <v>5.8999999999999997E-2</v>
      </c>
      <c r="H23" s="6"/>
      <c r="I23" s="6"/>
      <c r="J23" s="6"/>
    </row>
    <row r="24" spans="1:10" x14ac:dyDescent="0.3">
      <c r="A24" s="25" t="s">
        <v>12</v>
      </c>
      <c r="B24" s="24" t="s">
        <v>9</v>
      </c>
      <c r="C24" s="25" t="s">
        <v>192</v>
      </c>
      <c r="D24" s="6">
        <v>2.3811</v>
      </c>
      <c r="E24" s="6">
        <v>0.13469999999999999</v>
      </c>
      <c r="F24" s="6">
        <v>17.676300000000001</v>
      </c>
      <c r="G24" s="7">
        <v>6.3999999999999995E-70</v>
      </c>
      <c r="H24" s="6"/>
      <c r="I24" s="6"/>
      <c r="J24" s="6"/>
    </row>
    <row r="25" spans="1:10" x14ac:dyDescent="0.3">
      <c r="A25" s="25" t="s">
        <v>8</v>
      </c>
      <c r="B25" s="24" t="s">
        <v>9</v>
      </c>
      <c r="C25" s="25" t="s">
        <v>191</v>
      </c>
      <c r="D25" s="6">
        <v>0</v>
      </c>
      <c r="E25" s="6" t="s">
        <v>10</v>
      </c>
      <c r="F25" s="6" t="s">
        <v>10</v>
      </c>
      <c r="G25" s="6" t="s">
        <v>10</v>
      </c>
      <c r="H25" s="6"/>
      <c r="I25" s="6"/>
      <c r="J25" s="6"/>
    </row>
    <row r="26" spans="1:10" x14ac:dyDescent="0.3">
      <c r="A26" s="25" t="s">
        <v>11</v>
      </c>
      <c r="B26" s="24" t="s">
        <v>9</v>
      </c>
      <c r="C26" s="25" t="s">
        <v>191</v>
      </c>
      <c r="D26" s="6">
        <v>19.5947</v>
      </c>
      <c r="E26" s="6">
        <v>4.0174000000000003</v>
      </c>
      <c r="F26" s="6">
        <v>4.8773999999999997</v>
      </c>
      <c r="G26" s="7">
        <v>1.1000000000000001E-6</v>
      </c>
      <c r="H26" s="6"/>
      <c r="I26" s="6"/>
      <c r="J26" s="6"/>
    </row>
    <row r="27" spans="1:10" x14ac:dyDescent="0.3">
      <c r="A27" s="25" t="s">
        <v>12</v>
      </c>
      <c r="B27" s="24" t="s">
        <v>9</v>
      </c>
      <c r="C27" s="25" t="s">
        <v>191</v>
      </c>
      <c r="D27" s="6">
        <v>3.0038999999999998</v>
      </c>
      <c r="E27" s="6">
        <v>5.4790999999999999</v>
      </c>
      <c r="F27" s="6">
        <v>0.54820000000000002</v>
      </c>
      <c r="G27" s="6">
        <v>0.57999999999999996</v>
      </c>
      <c r="H27" s="6"/>
      <c r="I27" s="6"/>
      <c r="J27" s="6"/>
    </row>
    <row r="28" spans="1:10" x14ac:dyDescent="0.3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3">
      <c r="A29" s="25" t="s">
        <v>19</v>
      </c>
      <c r="B29" s="24" t="s">
        <v>9</v>
      </c>
      <c r="C29" s="25">
        <v>1</v>
      </c>
      <c r="D29" s="6">
        <v>0</v>
      </c>
      <c r="E29" s="6" t="s">
        <v>10</v>
      </c>
      <c r="F29" s="6" t="s">
        <v>10</v>
      </c>
      <c r="G29" s="6" t="s">
        <v>10</v>
      </c>
      <c r="H29" s="6">
        <v>2979.0807</v>
      </c>
      <c r="I29" s="6">
        <v>2</v>
      </c>
      <c r="J29" s="7" t="s">
        <v>190</v>
      </c>
    </row>
    <row r="30" spans="1:10" x14ac:dyDescent="0.3">
      <c r="A30" s="25" t="s">
        <v>20</v>
      </c>
      <c r="B30" s="24" t="s">
        <v>9</v>
      </c>
      <c r="C30" s="25">
        <v>1</v>
      </c>
      <c r="D30" s="6">
        <v>2.0409999999999999</v>
      </c>
      <c r="E30" s="6">
        <v>3.7600000000000001E-2</v>
      </c>
      <c r="F30" s="6">
        <v>54.217399999999998</v>
      </c>
      <c r="G30" s="7" t="s">
        <v>189</v>
      </c>
      <c r="H30" s="6"/>
      <c r="I30" s="6"/>
      <c r="J30" s="6"/>
    </row>
    <row r="31" spans="1:10" x14ac:dyDescent="0.3">
      <c r="A31" s="25" t="s">
        <v>21</v>
      </c>
      <c r="B31" s="24" t="s">
        <v>9</v>
      </c>
      <c r="C31" s="25">
        <v>1</v>
      </c>
      <c r="D31" s="6">
        <v>-6.9066000000000001</v>
      </c>
      <c r="E31" s="6">
        <v>1.403</v>
      </c>
      <c r="F31" s="6">
        <v>-4.9227999999999996</v>
      </c>
      <c r="G31" s="7">
        <v>8.5000000000000001E-7</v>
      </c>
      <c r="H31" s="6"/>
      <c r="I31" s="6"/>
      <c r="J31" s="6"/>
    </row>
    <row r="32" spans="1:10" x14ac:dyDescent="0.3">
      <c r="A32" s="25" t="s">
        <v>19</v>
      </c>
      <c r="B32" s="24" t="s">
        <v>9</v>
      </c>
      <c r="C32" s="25" t="s">
        <v>8</v>
      </c>
      <c r="D32" s="6">
        <v>0</v>
      </c>
      <c r="E32" s="6" t="s">
        <v>10</v>
      </c>
      <c r="F32" s="6" t="s">
        <v>10</v>
      </c>
      <c r="G32" s="6" t="s">
        <v>10</v>
      </c>
      <c r="H32" s="6">
        <v>652.01009999999997</v>
      </c>
      <c r="I32" s="6">
        <v>4</v>
      </c>
      <c r="J32" s="7">
        <v>8.5999999999999992E-140</v>
      </c>
    </row>
    <row r="33" spans="1:10" x14ac:dyDescent="0.3">
      <c r="A33" s="25" t="s">
        <v>20</v>
      </c>
      <c r="B33" s="24" t="s">
        <v>9</v>
      </c>
      <c r="C33" s="25" t="s">
        <v>8</v>
      </c>
      <c r="D33" s="6">
        <v>0</v>
      </c>
      <c r="E33" s="6" t="s">
        <v>10</v>
      </c>
      <c r="F33" s="6" t="s">
        <v>10</v>
      </c>
      <c r="G33" s="6" t="s">
        <v>10</v>
      </c>
      <c r="H33" s="6"/>
      <c r="I33" s="6"/>
      <c r="J33" s="6"/>
    </row>
    <row r="34" spans="1:10" x14ac:dyDescent="0.3">
      <c r="A34" s="25" t="s">
        <v>21</v>
      </c>
      <c r="B34" s="24" t="s">
        <v>9</v>
      </c>
      <c r="C34" s="25" t="s">
        <v>8</v>
      </c>
      <c r="D34" s="6">
        <v>0</v>
      </c>
      <c r="E34" s="6" t="s">
        <v>10</v>
      </c>
      <c r="F34" s="6" t="s">
        <v>10</v>
      </c>
      <c r="G34" s="6" t="s">
        <v>10</v>
      </c>
      <c r="H34" s="6"/>
      <c r="I34" s="6"/>
      <c r="J34" s="6"/>
    </row>
    <row r="35" spans="1:10" x14ac:dyDescent="0.3">
      <c r="A35" s="25" t="s">
        <v>19</v>
      </c>
      <c r="B35" s="24" t="s">
        <v>9</v>
      </c>
      <c r="C35" s="25" t="s">
        <v>11</v>
      </c>
      <c r="D35" s="6">
        <v>0</v>
      </c>
      <c r="E35" s="6" t="s">
        <v>10</v>
      </c>
      <c r="F35" s="6" t="s">
        <v>10</v>
      </c>
      <c r="G35" s="6" t="s">
        <v>10</v>
      </c>
      <c r="H35" s="6"/>
      <c r="I35" s="6"/>
      <c r="J35" s="6"/>
    </row>
    <row r="36" spans="1:10" x14ac:dyDescent="0.3">
      <c r="A36" s="25" t="s">
        <v>20</v>
      </c>
      <c r="B36" s="24" t="s">
        <v>9</v>
      </c>
      <c r="C36" s="25" t="s">
        <v>11</v>
      </c>
      <c r="D36" s="6">
        <v>-0.5645</v>
      </c>
      <c r="E36" s="6">
        <v>5.7305000000000001</v>
      </c>
      <c r="F36" s="6">
        <v>-9.8500000000000004E-2</v>
      </c>
      <c r="G36" s="6">
        <v>0.92</v>
      </c>
      <c r="H36" s="6"/>
      <c r="I36" s="6"/>
      <c r="J36" s="6"/>
    </row>
    <row r="37" spans="1:10" x14ac:dyDescent="0.3">
      <c r="A37" s="25" t="s">
        <v>21</v>
      </c>
      <c r="B37" s="24" t="s">
        <v>9</v>
      </c>
      <c r="C37" s="25" t="s">
        <v>11</v>
      </c>
      <c r="D37" s="6">
        <v>18.962299999999999</v>
      </c>
      <c r="E37" s="6">
        <v>5.3570000000000002</v>
      </c>
      <c r="F37" s="6">
        <v>3.5396999999999998</v>
      </c>
      <c r="G37" s="6">
        <v>4.0000000000000002E-4</v>
      </c>
      <c r="H37" s="6"/>
      <c r="I37" s="6"/>
      <c r="J37" s="6"/>
    </row>
    <row r="38" spans="1:10" x14ac:dyDescent="0.3">
      <c r="A38" s="25" t="s">
        <v>19</v>
      </c>
      <c r="B38" s="24" t="s">
        <v>9</v>
      </c>
      <c r="C38" s="25" t="s">
        <v>12</v>
      </c>
      <c r="D38" s="6">
        <v>0</v>
      </c>
      <c r="E38" s="6" t="s">
        <v>10</v>
      </c>
      <c r="F38" s="6" t="s">
        <v>10</v>
      </c>
      <c r="G38" s="6" t="s">
        <v>10</v>
      </c>
      <c r="H38" s="6"/>
      <c r="I38" s="6"/>
      <c r="J38" s="6"/>
    </row>
    <row r="39" spans="1:10" x14ac:dyDescent="0.3">
      <c r="A39" s="25" t="s">
        <v>20</v>
      </c>
      <c r="B39" s="24" t="s">
        <v>9</v>
      </c>
      <c r="C39" s="25" t="s">
        <v>12</v>
      </c>
      <c r="D39" s="6">
        <v>-2.4241000000000001</v>
      </c>
      <c r="E39" s="6">
        <v>9.9900000000000003E-2</v>
      </c>
      <c r="F39" s="6">
        <v>-24.267199999999999</v>
      </c>
      <c r="G39" s="7">
        <v>4.3999999999999997E-130</v>
      </c>
      <c r="H39" s="6"/>
      <c r="I39" s="6"/>
      <c r="J39" s="6"/>
    </row>
    <row r="40" spans="1:10" x14ac:dyDescent="0.3">
      <c r="A40" s="25" t="s">
        <v>21</v>
      </c>
      <c r="B40" s="24" t="s">
        <v>9</v>
      </c>
      <c r="C40" s="25" t="s">
        <v>12</v>
      </c>
      <c r="D40" s="6">
        <v>-3.8899999999999997E-2</v>
      </c>
      <c r="E40" s="6">
        <v>1.9144000000000001</v>
      </c>
      <c r="F40" s="6">
        <v>-2.0299999999999999E-2</v>
      </c>
      <c r="G40" s="6">
        <v>0.98</v>
      </c>
      <c r="H40" s="6"/>
      <c r="I40" s="6"/>
      <c r="J40" s="6"/>
    </row>
    <row r="41" spans="1:10" x14ac:dyDescent="0.3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3">
      <c r="A42" s="25" t="s">
        <v>22</v>
      </c>
      <c r="B42" s="24" t="s">
        <v>9</v>
      </c>
      <c r="C42" s="25">
        <v>1</v>
      </c>
      <c r="D42" s="6">
        <v>0</v>
      </c>
      <c r="E42" s="6" t="s">
        <v>10</v>
      </c>
      <c r="F42" s="6" t="s">
        <v>10</v>
      </c>
      <c r="G42" s="6" t="s">
        <v>10</v>
      </c>
      <c r="H42" s="6">
        <v>2842.9812999999999</v>
      </c>
      <c r="I42" s="6">
        <v>2</v>
      </c>
      <c r="J42" s="7" t="s">
        <v>188</v>
      </c>
    </row>
    <row r="43" spans="1:10" x14ac:dyDescent="0.3">
      <c r="A43" s="25" t="s">
        <v>23</v>
      </c>
      <c r="B43" s="24" t="s">
        <v>9</v>
      </c>
      <c r="C43" s="25">
        <v>1</v>
      </c>
      <c r="D43" s="6">
        <v>1.5863</v>
      </c>
      <c r="E43" s="6">
        <v>6.1100000000000002E-2</v>
      </c>
      <c r="F43" s="6">
        <v>25.977699999999999</v>
      </c>
      <c r="G43" s="7">
        <v>8.8999999999999994E-149</v>
      </c>
      <c r="H43" s="6"/>
      <c r="I43" s="6"/>
      <c r="J43" s="6"/>
    </row>
    <row r="44" spans="1:10" x14ac:dyDescent="0.3">
      <c r="A44" s="25" t="s">
        <v>24</v>
      </c>
      <c r="B44" s="24" t="s">
        <v>9</v>
      </c>
      <c r="C44" s="25">
        <v>1</v>
      </c>
      <c r="D44" s="6">
        <v>6.3200000000000006E-2</v>
      </c>
      <c r="E44" s="6">
        <v>6.59E-2</v>
      </c>
      <c r="F44" s="6">
        <v>0.95909999999999995</v>
      </c>
      <c r="G44" s="6">
        <v>0.34</v>
      </c>
      <c r="H44" s="6"/>
      <c r="I44" s="6"/>
      <c r="J44" s="6"/>
    </row>
    <row r="45" spans="1:10" x14ac:dyDescent="0.3">
      <c r="A45" s="25" t="s">
        <v>22</v>
      </c>
      <c r="B45" s="24" t="s">
        <v>9</v>
      </c>
      <c r="C45" s="25" t="s">
        <v>8</v>
      </c>
      <c r="D45" s="6">
        <v>0</v>
      </c>
      <c r="E45" s="6" t="s">
        <v>10</v>
      </c>
      <c r="F45" s="6" t="s">
        <v>10</v>
      </c>
      <c r="G45" s="6" t="s">
        <v>10</v>
      </c>
      <c r="H45" s="6">
        <v>5514.6621999999998</v>
      </c>
      <c r="I45" s="6">
        <v>4</v>
      </c>
      <c r="J45" s="7" t="s">
        <v>187</v>
      </c>
    </row>
    <row r="46" spans="1:10" x14ac:dyDescent="0.3">
      <c r="A46" s="25" t="s">
        <v>23</v>
      </c>
      <c r="B46" s="24" t="s">
        <v>9</v>
      </c>
      <c r="C46" s="25" t="s">
        <v>8</v>
      </c>
      <c r="D46" s="6">
        <v>0</v>
      </c>
      <c r="E46" s="6" t="s">
        <v>10</v>
      </c>
      <c r="F46" s="6" t="s">
        <v>10</v>
      </c>
      <c r="G46" s="6" t="s">
        <v>10</v>
      </c>
      <c r="H46" s="6"/>
      <c r="I46" s="6"/>
      <c r="J46" s="6"/>
    </row>
    <row r="47" spans="1:10" x14ac:dyDescent="0.3">
      <c r="A47" s="25" t="s">
        <v>24</v>
      </c>
      <c r="B47" s="24" t="s">
        <v>9</v>
      </c>
      <c r="C47" s="25" t="s">
        <v>8</v>
      </c>
      <c r="D47" s="6">
        <v>0</v>
      </c>
      <c r="E47" s="6" t="s">
        <v>10</v>
      </c>
      <c r="F47" s="6" t="s">
        <v>10</v>
      </c>
      <c r="G47" s="6" t="s">
        <v>10</v>
      </c>
      <c r="H47" s="6"/>
      <c r="I47" s="6"/>
      <c r="J47" s="6"/>
    </row>
    <row r="48" spans="1:10" x14ac:dyDescent="0.3">
      <c r="A48" s="25" t="s">
        <v>22</v>
      </c>
      <c r="B48" s="24" t="s">
        <v>9</v>
      </c>
      <c r="C48" s="25" t="s">
        <v>11</v>
      </c>
      <c r="D48" s="6">
        <v>0</v>
      </c>
      <c r="E48" s="6" t="s">
        <v>10</v>
      </c>
      <c r="F48" s="6" t="s">
        <v>10</v>
      </c>
      <c r="G48" s="6" t="s">
        <v>10</v>
      </c>
      <c r="H48" s="6"/>
      <c r="I48" s="6"/>
      <c r="J48" s="6"/>
    </row>
    <row r="49" spans="1:10" x14ac:dyDescent="0.3">
      <c r="A49" s="25" t="s">
        <v>23</v>
      </c>
      <c r="B49" s="24" t="s">
        <v>9</v>
      </c>
      <c r="C49" s="25" t="s">
        <v>11</v>
      </c>
      <c r="D49" s="6">
        <v>-0.3155</v>
      </c>
      <c r="E49" s="6">
        <v>0.1028</v>
      </c>
      <c r="F49" s="6">
        <v>-3.0678999999999998</v>
      </c>
      <c r="G49" s="6">
        <v>2.2000000000000001E-3</v>
      </c>
      <c r="H49" s="6"/>
      <c r="I49" s="6"/>
      <c r="J49" s="6"/>
    </row>
    <row r="50" spans="1:10" x14ac:dyDescent="0.3">
      <c r="A50" s="25" t="s">
        <v>24</v>
      </c>
      <c r="B50" s="24" t="s">
        <v>9</v>
      </c>
      <c r="C50" s="25" t="s">
        <v>11</v>
      </c>
      <c r="D50" s="6">
        <v>3.3327</v>
      </c>
      <c r="E50" s="6">
        <v>9.9299999999999999E-2</v>
      </c>
      <c r="F50" s="6">
        <v>33.5533</v>
      </c>
      <c r="G50" s="7">
        <v>8.0999999999999999E-247</v>
      </c>
      <c r="H50" s="6"/>
      <c r="I50" s="6"/>
      <c r="J50" s="6"/>
    </row>
    <row r="51" spans="1:10" x14ac:dyDescent="0.3">
      <c r="A51" s="25" t="s">
        <v>22</v>
      </c>
      <c r="B51" s="24" t="s">
        <v>9</v>
      </c>
      <c r="C51" s="25" t="s">
        <v>12</v>
      </c>
      <c r="D51" s="6">
        <v>0</v>
      </c>
      <c r="E51" s="6" t="s">
        <v>10</v>
      </c>
      <c r="F51" s="6" t="s">
        <v>10</v>
      </c>
      <c r="G51" s="6" t="s">
        <v>10</v>
      </c>
      <c r="H51" s="6"/>
      <c r="I51" s="6"/>
      <c r="J51" s="6"/>
    </row>
    <row r="52" spans="1:10" x14ac:dyDescent="0.3">
      <c r="A52" s="25" t="s">
        <v>23</v>
      </c>
      <c r="B52" s="24" t="s">
        <v>9</v>
      </c>
      <c r="C52" s="25" t="s">
        <v>12</v>
      </c>
      <c r="D52" s="6">
        <v>-7.8201000000000001</v>
      </c>
      <c r="E52" s="6">
        <v>2.6907000000000001</v>
      </c>
      <c r="F52" s="6">
        <v>-2.9062999999999999</v>
      </c>
      <c r="G52" s="6">
        <v>3.7000000000000002E-3</v>
      </c>
      <c r="H52" s="6"/>
      <c r="I52" s="6"/>
      <c r="J52" s="6"/>
    </row>
    <row r="53" spans="1:10" x14ac:dyDescent="0.3">
      <c r="A53" s="25" t="s">
        <v>24</v>
      </c>
      <c r="B53" s="24" t="s">
        <v>9</v>
      </c>
      <c r="C53" s="25" t="s">
        <v>12</v>
      </c>
      <c r="D53" s="6">
        <v>-6.6585999999999999</v>
      </c>
      <c r="E53" s="6">
        <v>2.5556000000000001</v>
      </c>
      <c r="F53" s="6">
        <v>-2.6055000000000001</v>
      </c>
      <c r="G53" s="6">
        <v>9.1999999999999998E-3</v>
      </c>
      <c r="H53" s="6"/>
      <c r="I53" s="6"/>
      <c r="J53" s="6"/>
    </row>
    <row r="54" spans="1:10" x14ac:dyDescent="0.3">
      <c r="A54" s="25"/>
      <c r="B54" s="24"/>
      <c r="C54" s="25"/>
      <c r="D54" s="6"/>
      <c r="E54" s="6"/>
      <c r="F54" s="6"/>
      <c r="G54" s="6"/>
      <c r="H54" s="6"/>
      <c r="I54" s="6"/>
      <c r="J54" s="6"/>
    </row>
    <row r="55" spans="1:10" x14ac:dyDescent="0.3">
      <c r="A55" s="27" t="s">
        <v>171</v>
      </c>
    </row>
    <row r="56" spans="1:10" x14ac:dyDescent="0.3">
      <c r="A56" s="25"/>
      <c r="B56" s="3" t="s">
        <v>25</v>
      </c>
      <c r="C56" s="25"/>
      <c r="D56" s="25"/>
      <c r="E56" s="25"/>
      <c r="F56" s="25"/>
      <c r="G56" s="25"/>
      <c r="H56" s="25"/>
      <c r="I56" s="25"/>
    </row>
    <row r="57" spans="1:10" x14ac:dyDescent="0.3">
      <c r="A57" s="25"/>
      <c r="B57" s="3">
        <v>1</v>
      </c>
      <c r="C57" s="3" t="s">
        <v>3</v>
      </c>
      <c r="D57" s="3">
        <v>2</v>
      </c>
      <c r="E57" s="3" t="s">
        <v>3</v>
      </c>
      <c r="F57" s="3">
        <v>3</v>
      </c>
      <c r="G57" s="3" t="s">
        <v>3</v>
      </c>
      <c r="H57" s="3" t="s">
        <v>26</v>
      </c>
      <c r="I57" s="3" t="s">
        <v>3</v>
      </c>
    </row>
    <row r="58" spans="1:10" x14ac:dyDescent="0.3">
      <c r="A58" s="3" t="s">
        <v>27</v>
      </c>
      <c r="B58" s="6">
        <v>0.51139999999999997</v>
      </c>
      <c r="C58" s="6">
        <v>4.4000000000000003E-3</v>
      </c>
      <c r="D58" s="6">
        <v>0.39629999999999999</v>
      </c>
      <c r="E58" s="6">
        <v>2.0000000000000001E-4</v>
      </c>
      <c r="F58" s="6">
        <v>9.2200000000000004E-2</v>
      </c>
      <c r="G58" s="6">
        <v>4.4000000000000003E-3</v>
      </c>
      <c r="H58" s="6"/>
      <c r="I58" s="6"/>
    </row>
    <row r="59" spans="1:10" x14ac:dyDescent="0.3">
      <c r="A59" s="25" t="s">
        <v>28</v>
      </c>
      <c r="B59" s="34"/>
      <c r="C59" s="34"/>
      <c r="D59" s="34"/>
      <c r="E59" s="34"/>
      <c r="F59" s="34"/>
      <c r="G59" s="34"/>
      <c r="H59" s="34"/>
      <c r="I59" s="34"/>
    </row>
    <row r="60" spans="1:10" x14ac:dyDescent="0.3">
      <c r="A60" s="3">
        <v>1</v>
      </c>
      <c r="B60" s="6">
        <v>0.115</v>
      </c>
      <c r="C60" s="6">
        <v>3.8E-3</v>
      </c>
      <c r="D60" s="6">
        <v>0</v>
      </c>
      <c r="E60" s="6">
        <v>0</v>
      </c>
      <c r="F60" s="6">
        <v>0.59430000000000005</v>
      </c>
      <c r="G60" s="6">
        <v>2.23E-2</v>
      </c>
      <c r="H60" s="6">
        <v>0.11360000000000001</v>
      </c>
      <c r="I60" s="6">
        <v>2.3999999999999998E-3</v>
      </c>
    </row>
    <row r="61" spans="1:10" x14ac:dyDescent="0.3">
      <c r="A61" s="3">
        <v>2</v>
      </c>
      <c r="B61" s="6">
        <v>0.88490000000000002</v>
      </c>
      <c r="C61" s="6">
        <v>3.8E-3</v>
      </c>
      <c r="D61" s="6">
        <v>0</v>
      </c>
      <c r="E61" s="6">
        <v>1E-4</v>
      </c>
      <c r="F61" s="6">
        <v>0.40510000000000002</v>
      </c>
      <c r="G61" s="6">
        <v>2.23E-2</v>
      </c>
      <c r="H61" s="6">
        <v>0.49</v>
      </c>
      <c r="I61" s="6">
        <v>2.3999999999999998E-3</v>
      </c>
    </row>
    <row r="62" spans="1:10" x14ac:dyDescent="0.3">
      <c r="A62" s="3">
        <v>3</v>
      </c>
      <c r="B62" s="6">
        <v>1E-4</v>
      </c>
      <c r="C62" s="6">
        <v>2.0000000000000001E-4</v>
      </c>
      <c r="D62" s="6">
        <v>1</v>
      </c>
      <c r="E62" s="6">
        <v>1E-4</v>
      </c>
      <c r="F62" s="6">
        <v>5.9999999999999995E-4</v>
      </c>
      <c r="G62" s="6">
        <v>6.9999999999999999E-4</v>
      </c>
      <c r="H62" s="6">
        <v>0.39639999999999997</v>
      </c>
      <c r="I62" s="6">
        <v>2.0000000000000001E-4</v>
      </c>
    </row>
    <row r="63" spans="1:10" x14ac:dyDescent="0.3">
      <c r="A63" s="25" t="s">
        <v>29</v>
      </c>
      <c r="B63" s="34"/>
      <c r="C63" s="34"/>
      <c r="D63" s="34"/>
      <c r="E63" s="34"/>
      <c r="F63" s="34"/>
      <c r="G63" s="34"/>
      <c r="H63" s="34"/>
      <c r="I63" s="34"/>
    </row>
    <row r="64" spans="1:10" x14ac:dyDescent="0.3">
      <c r="A64" s="3">
        <v>1</v>
      </c>
      <c r="B64" s="6">
        <v>0.1439</v>
      </c>
      <c r="C64" s="6">
        <v>7.4999999999999997E-3</v>
      </c>
      <c r="D64" s="6">
        <v>2.9100000000000001E-2</v>
      </c>
      <c r="E64" s="6">
        <v>2.0999999999999999E-3</v>
      </c>
      <c r="F64" s="6">
        <v>0.99670000000000003</v>
      </c>
      <c r="G64" s="6">
        <v>6.3E-3</v>
      </c>
      <c r="H64" s="6">
        <v>0.17699999999999999</v>
      </c>
      <c r="I64" s="6">
        <v>2.8E-3</v>
      </c>
    </row>
    <row r="65" spans="1:9" x14ac:dyDescent="0.3">
      <c r="A65" s="3">
        <v>2</v>
      </c>
      <c r="B65" s="6">
        <v>0.70289999999999997</v>
      </c>
      <c r="C65" s="6">
        <v>7.3000000000000001E-3</v>
      </c>
      <c r="D65" s="6">
        <v>0.1036</v>
      </c>
      <c r="E65" s="6">
        <v>3.8E-3</v>
      </c>
      <c r="F65" s="6">
        <v>2E-3</v>
      </c>
      <c r="G65" s="6">
        <v>5.3E-3</v>
      </c>
      <c r="H65" s="6">
        <v>0.4007</v>
      </c>
      <c r="I65" s="6">
        <v>3.3E-3</v>
      </c>
    </row>
    <row r="66" spans="1:9" x14ac:dyDescent="0.3">
      <c r="A66" s="3">
        <v>3</v>
      </c>
      <c r="B66" s="6">
        <v>0.1532</v>
      </c>
      <c r="C66" s="6">
        <v>4.1000000000000003E-3</v>
      </c>
      <c r="D66" s="6">
        <v>0.86739999999999995</v>
      </c>
      <c r="E66" s="6">
        <v>4.1999999999999997E-3</v>
      </c>
      <c r="F66" s="6">
        <v>1.4E-3</v>
      </c>
      <c r="G66" s="6">
        <v>3.5000000000000001E-3</v>
      </c>
      <c r="H66" s="6">
        <v>0.42230000000000001</v>
      </c>
      <c r="I66" s="6">
        <v>2.5999999999999999E-3</v>
      </c>
    </row>
    <row r="68" spans="1:9" x14ac:dyDescent="0.3">
      <c r="A68" s="27" t="s">
        <v>172</v>
      </c>
    </row>
    <row r="69" spans="1:9" x14ac:dyDescent="0.3">
      <c r="A69" s="6"/>
      <c r="B69" s="25" t="s">
        <v>25</v>
      </c>
      <c r="C69" s="6"/>
      <c r="D69" s="6"/>
    </row>
    <row r="70" spans="1:9" x14ac:dyDescent="0.3">
      <c r="A70" s="6"/>
      <c r="B70" s="3">
        <v>1</v>
      </c>
      <c r="C70" s="3">
        <v>2</v>
      </c>
      <c r="D70" s="3">
        <v>3</v>
      </c>
    </row>
    <row r="71" spans="1:9" x14ac:dyDescent="0.3">
      <c r="A71" s="3" t="s">
        <v>26</v>
      </c>
      <c r="B71" s="6">
        <v>0.51149999999999995</v>
      </c>
      <c r="C71" s="6">
        <v>0.39629999999999999</v>
      </c>
      <c r="D71" s="6">
        <v>9.2200000000000004E-2</v>
      </c>
    </row>
    <row r="72" spans="1:9" x14ac:dyDescent="0.3">
      <c r="A72" s="25" t="s">
        <v>30</v>
      </c>
      <c r="B72" s="6"/>
      <c r="C72" s="6"/>
      <c r="D72" s="6"/>
    </row>
    <row r="73" spans="1:9" x14ac:dyDescent="0.3">
      <c r="A73" s="25" t="s">
        <v>28</v>
      </c>
      <c r="B73" s="6"/>
      <c r="C73" s="6"/>
      <c r="D73" s="6"/>
    </row>
    <row r="74" spans="1:9" x14ac:dyDescent="0.3">
      <c r="A74" s="3">
        <v>1</v>
      </c>
      <c r="B74" s="6">
        <v>0.51749999999999996</v>
      </c>
      <c r="C74" s="6">
        <v>0</v>
      </c>
      <c r="D74" s="6">
        <v>0.48249999999999998</v>
      </c>
    </row>
    <row r="75" spans="1:9" x14ac:dyDescent="0.3">
      <c r="A75" s="3">
        <v>2</v>
      </c>
      <c r="B75" s="6">
        <v>0.92379999999999995</v>
      </c>
      <c r="C75" s="6">
        <v>0</v>
      </c>
      <c r="D75" s="6">
        <v>7.6200000000000004E-2</v>
      </c>
    </row>
    <row r="76" spans="1:9" x14ac:dyDescent="0.3">
      <c r="A76" s="3">
        <v>3</v>
      </c>
      <c r="B76" s="6">
        <v>1E-4</v>
      </c>
      <c r="C76" s="6">
        <v>0.99980000000000002</v>
      </c>
      <c r="D76" s="6">
        <v>1E-4</v>
      </c>
    </row>
    <row r="77" spans="1:9" x14ac:dyDescent="0.3">
      <c r="A77" s="25" t="s">
        <v>29</v>
      </c>
      <c r="B77" s="6"/>
      <c r="C77" s="6"/>
      <c r="D77" s="6"/>
    </row>
    <row r="78" spans="1:9" x14ac:dyDescent="0.3">
      <c r="A78" s="3">
        <v>1</v>
      </c>
      <c r="B78" s="6">
        <v>0.41570000000000001</v>
      </c>
      <c r="C78" s="6">
        <v>6.5100000000000005E-2</v>
      </c>
      <c r="D78" s="6">
        <v>0.51929999999999998</v>
      </c>
    </row>
    <row r="79" spans="1:9" x14ac:dyDescent="0.3">
      <c r="A79" s="3">
        <v>2</v>
      </c>
      <c r="B79" s="6">
        <v>0.89710000000000001</v>
      </c>
      <c r="C79" s="6">
        <v>0.1024</v>
      </c>
      <c r="D79" s="6">
        <v>4.0000000000000002E-4</v>
      </c>
    </row>
    <row r="80" spans="1:9" x14ac:dyDescent="0.3">
      <c r="A80" s="3">
        <v>3</v>
      </c>
      <c r="B80" s="6">
        <v>0.18559999999999999</v>
      </c>
      <c r="C80" s="6">
        <v>0.81410000000000005</v>
      </c>
      <c r="D80" s="6">
        <v>2.9999999999999997E-4</v>
      </c>
    </row>
    <row r="81" spans="1:4" x14ac:dyDescent="0.3">
      <c r="A81" s="25" t="s">
        <v>31</v>
      </c>
      <c r="B81" s="6"/>
      <c r="C81" s="6"/>
      <c r="D81" s="6"/>
    </row>
    <row r="82" spans="1:4" x14ac:dyDescent="0.3">
      <c r="A82" s="25" t="s">
        <v>32</v>
      </c>
      <c r="B82" s="6"/>
      <c r="C82" s="6"/>
      <c r="D82" s="6"/>
    </row>
    <row r="83" spans="1:4" x14ac:dyDescent="0.3">
      <c r="A83" s="3">
        <v>1</v>
      </c>
      <c r="B83" s="6">
        <v>0.4879</v>
      </c>
      <c r="C83" s="6">
        <v>0.4118</v>
      </c>
      <c r="D83" s="6">
        <v>0.1003</v>
      </c>
    </row>
    <row r="84" spans="1:4" x14ac:dyDescent="0.3">
      <c r="A84" s="3">
        <v>2</v>
      </c>
      <c r="B84" s="6">
        <v>0.5363</v>
      </c>
      <c r="C84" s="6">
        <v>0.38</v>
      </c>
      <c r="D84" s="6">
        <v>8.3699999999999997E-2</v>
      </c>
    </row>
    <row r="85" spans="1:4" x14ac:dyDescent="0.3">
      <c r="A85" s="25" t="s">
        <v>186</v>
      </c>
      <c r="B85" s="6"/>
      <c r="C85" s="6"/>
      <c r="D85" s="6"/>
    </row>
    <row r="86" spans="1:4" x14ac:dyDescent="0.3">
      <c r="A86" s="3">
        <v>1</v>
      </c>
      <c r="B86" s="6">
        <v>0.95250000000000001</v>
      </c>
      <c r="C86" s="6">
        <v>2.9999999999999997E-4</v>
      </c>
      <c r="D86" s="6">
        <v>4.7199999999999999E-2</v>
      </c>
    </row>
    <row r="87" spans="1:4" x14ac:dyDescent="0.3">
      <c r="A87" s="3">
        <v>2</v>
      </c>
      <c r="B87" s="6">
        <v>0.90839999999999999</v>
      </c>
      <c r="C87" s="6">
        <v>0</v>
      </c>
      <c r="D87" s="6">
        <v>9.1600000000000001E-2</v>
      </c>
    </row>
    <row r="88" spans="1:4" x14ac:dyDescent="0.3">
      <c r="A88" s="3">
        <v>3</v>
      </c>
      <c r="B88" s="6">
        <v>0.82010000000000005</v>
      </c>
      <c r="C88" s="6">
        <v>0</v>
      </c>
      <c r="D88" s="6">
        <v>0.1799</v>
      </c>
    </row>
    <row r="89" spans="1:4" x14ac:dyDescent="0.3">
      <c r="A89" s="3">
        <v>4</v>
      </c>
      <c r="B89" s="6">
        <v>0.64990000000000003</v>
      </c>
      <c r="C89" s="6">
        <v>1.9E-3</v>
      </c>
      <c r="D89" s="6">
        <v>0.34820000000000001</v>
      </c>
    </row>
    <row r="90" spans="1:4" x14ac:dyDescent="0.3">
      <c r="A90" s="3">
        <v>5</v>
      </c>
      <c r="B90" s="6">
        <v>0</v>
      </c>
      <c r="C90" s="6">
        <v>1</v>
      </c>
      <c r="D90" s="6">
        <v>0</v>
      </c>
    </row>
  </sheetData>
  <mergeCells count="4">
    <mergeCell ref="A3:C3"/>
    <mergeCell ref="A2:J2"/>
    <mergeCell ref="B59:I59"/>
    <mergeCell ref="B63:I6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topLeftCell="A62" zoomScale="50" zoomScaleNormal="50" workbookViewId="0">
      <selection activeCell="A116" sqref="A116"/>
    </sheetView>
  </sheetViews>
  <sheetFormatPr defaultRowHeight="14.4" x14ac:dyDescent="0.3"/>
  <cols>
    <col min="1" max="10" width="8.88671875" style="2" customWidth="1"/>
    <col min="11" max="11" width="8.88671875" style="2"/>
    <col min="12" max="22" width="8.88671875" style="2" customWidth="1"/>
    <col min="23" max="23" width="8.88671875" style="2"/>
    <col min="24" max="29" width="8.88671875" style="2" customWidth="1"/>
    <col min="30" max="30" width="8.88671875" style="2"/>
    <col min="31" max="31" width="8.88671875" style="9" customWidth="1"/>
    <col min="32" max="16384" width="8.88671875" style="2"/>
  </cols>
  <sheetData>
    <row r="1" spans="1:11" x14ac:dyDescent="0.3">
      <c r="A1" s="28" t="s">
        <v>173</v>
      </c>
    </row>
    <row r="2" spans="1:11" ht="14.4" customHeight="1" x14ac:dyDescent="0.3">
      <c r="A2" s="33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1"/>
    </row>
    <row r="3" spans="1:11" ht="14.4" customHeight="1" x14ac:dyDescent="0.3">
      <c r="A3" s="32" t="s">
        <v>1</v>
      </c>
      <c r="B3" s="32"/>
      <c r="C3" s="32"/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5</v>
      </c>
    </row>
    <row r="4" spans="1:11" x14ac:dyDescent="0.3">
      <c r="A4" s="4" t="s">
        <v>8</v>
      </c>
      <c r="B4" s="5" t="s">
        <v>9</v>
      </c>
      <c r="C4" s="4">
        <v>1</v>
      </c>
      <c r="D4" s="6">
        <v>0</v>
      </c>
      <c r="E4" s="6" t="s">
        <v>10</v>
      </c>
      <c r="F4" s="6" t="s">
        <v>10</v>
      </c>
      <c r="G4" s="6" t="s">
        <v>10</v>
      </c>
      <c r="H4" s="6">
        <v>276.625</v>
      </c>
      <c r="I4" s="6">
        <v>2</v>
      </c>
      <c r="J4" s="7">
        <v>8.5000000000000002E-61</v>
      </c>
    </row>
    <row r="5" spans="1:11" x14ac:dyDescent="0.3">
      <c r="A5" s="4" t="s">
        <v>11</v>
      </c>
      <c r="B5" s="5" t="s">
        <v>9</v>
      </c>
      <c r="C5" s="4">
        <v>1</v>
      </c>
      <c r="D5" s="6">
        <v>-3.0952000000000002</v>
      </c>
      <c r="E5" s="6">
        <v>1.8525</v>
      </c>
      <c r="F5" s="6">
        <v>-1.6708000000000001</v>
      </c>
      <c r="G5" s="6">
        <v>9.5000000000000001E-2</v>
      </c>
      <c r="H5" s="6"/>
      <c r="I5" s="6"/>
      <c r="J5" s="6"/>
    </row>
    <row r="6" spans="1:11" x14ac:dyDescent="0.3">
      <c r="A6" s="4" t="s">
        <v>12</v>
      </c>
      <c r="B6" s="5" t="s">
        <v>9</v>
      </c>
      <c r="C6" s="4">
        <v>1</v>
      </c>
      <c r="D6" s="6">
        <v>-1.4577</v>
      </c>
      <c r="E6" s="6">
        <v>0.11219999999999999</v>
      </c>
      <c r="F6" s="6">
        <v>-12.9893</v>
      </c>
      <c r="G6" s="7">
        <v>1.4E-38</v>
      </c>
      <c r="H6" s="6"/>
      <c r="I6" s="6"/>
      <c r="J6" s="6"/>
    </row>
    <row r="7" spans="1:11" x14ac:dyDescent="0.3">
      <c r="A7" s="4" t="s">
        <v>8</v>
      </c>
      <c r="B7" s="5" t="s">
        <v>9</v>
      </c>
      <c r="C7" s="4" t="s">
        <v>13</v>
      </c>
      <c r="D7" s="6">
        <v>0</v>
      </c>
      <c r="E7" s="6" t="s">
        <v>10</v>
      </c>
      <c r="F7" s="6" t="s">
        <v>10</v>
      </c>
      <c r="G7" s="6" t="s">
        <v>10</v>
      </c>
      <c r="H7" s="6">
        <v>18.021599999999999</v>
      </c>
      <c r="I7" s="6">
        <v>2</v>
      </c>
      <c r="J7" s="6">
        <v>1.2E-4</v>
      </c>
    </row>
    <row r="8" spans="1:11" x14ac:dyDescent="0.3">
      <c r="A8" s="4" t="s">
        <v>11</v>
      </c>
      <c r="B8" s="5" t="s">
        <v>9</v>
      </c>
      <c r="C8" s="4" t="s">
        <v>13</v>
      </c>
      <c r="D8" s="6">
        <v>0</v>
      </c>
      <c r="E8" s="6" t="s">
        <v>10</v>
      </c>
      <c r="F8" s="6" t="s">
        <v>10</v>
      </c>
      <c r="G8" s="6" t="s">
        <v>10</v>
      </c>
      <c r="H8" s="6"/>
      <c r="I8" s="6"/>
      <c r="J8" s="6"/>
    </row>
    <row r="9" spans="1:11" x14ac:dyDescent="0.3">
      <c r="A9" s="4" t="s">
        <v>12</v>
      </c>
      <c r="B9" s="5" t="s">
        <v>9</v>
      </c>
      <c r="C9" s="4" t="s">
        <v>13</v>
      </c>
      <c r="D9" s="6">
        <v>0</v>
      </c>
      <c r="E9" s="6" t="s">
        <v>10</v>
      </c>
      <c r="F9" s="6" t="s">
        <v>10</v>
      </c>
      <c r="G9" s="6" t="s">
        <v>10</v>
      </c>
      <c r="H9" s="6"/>
      <c r="I9" s="6"/>
      <c r="J9" s="6"/>
    </row>
    <row r="10" spans="1:11" x14ac:dyDescent="0.3">
      <c r="A10" s="4" t="s">
        <v>8</v>
      </c>
      <c r="B10" s="5" t="s">
        <v>9</v>
      </c>
      <c r="C10" s="4" t="s">
        <v>14</v>
      </c>
      <c r="D10" s="6">
        <v>0</v>
      </c>
      <c r="E10" s="6" t="s">
        <v>10</v>
      </c>
      <c r="F10" s="6" t="s">
        <v>10</v>
      </c>
      <c r="G10" s="6" t="s">
        <v>10</v>
      </c>
      <c r="H10" s="6"/>
      <c r="I10" s="6"/>
      <c r="J10" s="6"/>
    </row>
    <row r="11" spans="1:11" x14ac:dyDescent="0.3">
      <c r="A11" s="4" t="s">
        <v>11</v>
      </c>
      <c r="B11" s="5" t="s">
        <v>9</v>
      </c>
      <c r="C11" s="4" t="s">
        <v>14</v>
      </c>
      <c r="D11" s="6">
        <v>-0.37790000000000001</v>
      </c>
      <c r="E11" s="6">
        <v>0.60829999999999995</v>
      </c>
      <c r="F11" s="6">
        <v>-0.62129999999999996</v>
      </c>
      <c r="G11" s="6">
        <v>0.53</v>
      </c>
      <c r="H11" s="6"/>
      <c r="I11" s="6"/>
      <c r="J11" s="6"/>
    </row>
    <row r="12" spans="1:11" x14ac:dyDescent="0.3">
      <c r="A12" s="4" t="s">
        <v>12</v>
      </c>
      <c r="B12" s="5" t="s">
        <v>9</v>
      </c>
      <c r="C12" s="4" t="s">
        <v>14</v>
      </c>
      <c r="D12" s="6">
        <v>-0.26540000000000002</v>
      </c>
      <c r="E12" s="6">
        <v>6.2799999999999995E-2</v>
      </c>
      <c r="F12" s="6">
        <v>-4.2264999999999997</v>
      </c>
      <c r="G12" s="7">
        <v>2.4000000000000001E-5</v>
      </c>
      <c r="H12" s="6"/>
      <c r="I12" s="6"/>
      <c r="J12" s="6"/>
    </row>
    <row r="13" spans="1:11" x14ac:dyDescent="0.3">
      <c r="A13" s="4" t="s">
        <v>8</v>
      </c>
      <c r="B13" s="5" t="s">
        <v>9</v>
      </c>
      <c r="C13" s="4" t="s">
        <v>34</v>
      </c>
      <c r="D13" s="6">
        <v>0</v>
      </c>
      <c r="E13" s="6" t="s">
        <v>10</v>
      </c>
      <c r="F13" s="6" t="s">
        <v>10</v>
      </c>
      <c r="G13" s="6" t="s">
        <v>10</v>
      </c>
      <c r="H13" s="6">
        <v>27.229600000000001</v>
      </c>
      <c r="I13" s="6">
        <v>10</v>
      </c>
      <c r="J13" s="6">
        <v>2.3999999999999998E-3</v>
      </c>
    </row>
    <row r="14" spans="1:11" x14ac:dyDescent="0.3">
      <c r="A14" s="4" t="s">
        <v>11</v>
      </c>
      <c r="B14" s="5" t="s">
        <v>9</v>
      </c>
      <c r="C14" s="4" t="s">
        <v>34</v>
      </c>
      <c r="D14" s="6">
        <v>0</v>
      </c>
      <c r="E14" s="6" t="s">
        <v>10</v>
      </c>
      <c r="F14" s="6" t="s">
        <v>10</v>
      </c>
      <c r="G14" s="6" t="s">
        <v>10</v>
      </c>
      <c r="H14" s="6"/>
      <c r="I14" s="6"/>
      <c r="J14" s="6"/>
    </row>
    <row r="15" spans="1:11" x14ac:dyDescent="0.3">
      <c r="A15" s="4" t="s">
        <v>12</v>
      </c>
      <c r="B15" s="5" t="s">
        <v>9</v>
      </c>
      <c r="C15" s="4" t="s">
        <v>34</v>
      </c>
      <c r="D15" s="6">
        <v>0</v>
      </c>
      <c r="E15" s="6" t="s">
        <v>10</v>
      </c>
      <c r="F15" s="6" t="s">
        <v>10</v>
      </c>
      <c r="G15" s="6" t="s">
        <v>10</v>
      </c>
      <c r="H15" s="6"/>
      <c r="I15" s="6"/>
      <c r="J15" s="6"/>
    </row>
    <row r="16" spans="1:11" x14ac:dyDescent="0.3">
      <c r="A16" s="4" t="s">
        <v>8</v>
      </c>
      <c r="B16" s="5" t="s">
        <v>9</v>
      </c>
      <c r="C16" s="4" t="s">
        <v>35</v>
      </c>
      <c r="D16" s="6">
        <v>0</v>
      </c>
      <c r="E16" s="6" t="s">
        <v>10</v>
      </c>
      <c r="F16" s="6" t="s">
        <v>10</v>
      </c>
      <c r="G16" s="6" t="s">
        <v>10</v>
      </c>
      <c r="H16" s="6"/>
      <c r="I16" s="6"/>
      <c r="J16" s="6"/>
    </row>
    <row r="17" spans="1:26" x14ac:dyDescent="0.3">
      <c r="A17" s="4" t="s">
        <v>11</v>
      </c>
      <c r="B17" s="5" t="s">
        <v>9</v>
      </c>
      <c r="C17" s="4" t="s">
        <v>35</v>
      </c>
      <c r="D17" s="6">
        <v>0.40939999999999999</v>
      </c>
      <c r="E17" s="6">
        <v>0.78469999999999995</v>
      </c>
      <c r="F17" s="6">
        <v>0.52170000000000005</v>
      </c>
      <c r="G17" s="6">
        <v>0.6</v>
      </c>
      <c r="H17" s="6"/>
      <c r="I17" s="6"/>
      <c r="J17" s="6"/>
    </row>
    <row r="18" spans="1:26" x14ac:dyDescent="0.3">
      <c r="A18" s="4" t="s">
        <v>12</v>
      </c>
      <c r="B18" s="5" t="s">
        <v>9</v>
      </c>
      <c r="C18" s="4" t="s">
        <v>35</v>
      </c>
      <c r="D18" s="6">
        <v>-2.5999999999999999E-3</v>
      </c>
      <c r="E18" s="6">
        <v>0.13</v>
      </c>
      <c r="F18" s="6">
        <v>-1.9599999999999999E-2</v>
      </c>
      <c r="G18" s="6">
        <v>0.98</v>
      </c>
      <c r="H18" s="6"/>
      <c r="I18" s="6"/>
      <c r="J18" s="6"/>
    </row>
    <row r="19" spans="1:26" x14ac:dyDescent="0.3">
      <c r="A19" s="4" t="s">
        <v>8</v>
      </c>
      <c r="B19" s="5" t="s">
        <v>9</v>
      </c>
      <c r="C19" s="4" t="s">
        <v>36</v>
      </c>
      <c r="D19" s="6">
        <v>0</v>
      </c>
      <c r="E19" s="6" t="s">
        <v>10</v>
      </c>
      <c r="F19" s="6" t="s">
        <v>10</v>
      </c>
      <c r="G19" s="6" t="s">
        <v>10</v>
      </c>
      <c r="H19" s="6"/>
      <c r="I19" s="6"/>
      <c r="J19" s="6"/>
    </row>
    <row r="20" spans="1:26" x14ac:dyDescent="0.3">
      <c r="A20" s="4" t="s">
        <v>11</v>
      </c>
      <c r="B20" s="5" t="s">
        <v>9</v>
      </c>
      <c r="C20" s="4" t="s">
        <v>36</v>
      </c>
      <c r="D20" s="6">
        <v>-0.1608</v>
      </c>
      <c r="E20" s="6">
        <v>1.0321</v>
      </c>
      <c r="F20" s="6">
        <v>-0.15579999999999999</v>
      </c>
      <c r="G20" s="6">
        <v>0.88</v>
      </c>
      <c r="H20" s="6"/>
      <c r="I20" s="6"/>
      <c r="J20" s="6"/>
    </row>
    <row r="21" spans="1:26" x14ac:dyDescent="0.3">
      <c r="A21" s="4" t="s">
        <v>12</v>
      </c>
      <c r="B21" s="5" t="s">
        <v>9</v>
      </c>
      <c r="C21" s="4" t="s">
        <v>36</v>
      </c>
      <c r="D21" s="6">
        <v>0.1033</v>
      </c>
      <c r="E21" s="6">
        <v>0.40560000000000002</v>
      </c>
      <c r="F21" s="6">
        <v>0.25469999999999998</v>
      </c>
      <c r="G21" s="6">
        <v>0.8</v>
      </c>
      <c r="H21" s="6"/>
      <c r="I21" s="6"/>
      <c r="J21" s="6"/>
    </row>
    <row r="22" spans="1:26" x14ac:dyDescent="0.3">
      <c r="A22" s="4" t="s">
        <v>8</v>
      </c>
      <c r="B22" s="5" t="s">
        <v>9</v>
      </c>
      <c r="C22" s="4" t="s">
        <v>37</v>
      </c>
      <c r="D22" s="6">
        <v>0</v>
      </c>
      <c r="E22" s="6" t="s">
        <v>10</v>
      </c>
      <c r="F22" s="6" t="s">
        <v>10</v>
      </c>
      <c r="G22" s="6" t="s">
        <v>10</v>
      </c>
      <c r="H22" s="6"/>
      <c r="I22" s="6"/>
      <c r="J22" s="6"/>
    </row>
    <row r="23" spans="1:26" x14ac:dyDescent="0.3">
      <c r="A23" s="4" t="s">
        <v>11</v>
      </c>
      <c r="B23" s="5" t="s">
        <v>9</v>
      </c>
      <c r="C23" s="4" t="s">
        <v>37</v>
      </c>
      <c r="D23" s="6">
        <v>0.80479999999999996</v>
      </c>
      <c r="E23" s="6">
        <v>1.1807000000000001</v>
      </c>
      <c r="F23" s="6">
        <v>0.68159999999999998</v>
      </c>
      <c r="G23" s="6">
        <v>0.5</v>
      </c>
      <c r="H23" s="6"/>
      <c r="I23" s="6"/>
      <c r="J23" s="6"/>
    </row>
    <row r="24" spans="1:26" x14ac:dyDescent="0.3">
      <c r="A24" s="4" t="s">
        <v>12</v>
      </c>
      <c r="B24" s="5" t="s">
        <v>9</v>
      </c>
      <c r="C24" s="4" t="s">
        <v>37</v>
      </c>
      <c r="D24" s="6">
        <v>0.43419999999999997</v>
      </c>
      <c r="E24" s="6">
        <v>0.2084</v>
      </c>
      <c r="F24" s="6">
        <v>2.0832000000000002</v>
      </c>
      <c r="G24" s="6">
        <v>3.6999999999999998E-2</v>
      </c>
      <c r="H24" s="6"/>
      <c r="I24" s="6"/>
      <c r="J24" s="6"/>
    </row>
    <row r="25" spans="1:26" x14ac:dyDescent="0.3">
      <c r="A25" s="4" t="s">
        <v>8</v>
      </c>
      <c r="B25" s="5" t="s">
        <v>9</v>
      </c>
      <c r="C25" s="4" t="s">
        <v>38</v>
      </c>
      <c r="D25" s="6">
        <v>0</v>
      </c>
      <c r="E25" s="6" t="s">
        <v>10</v>
      </c>
      <c r="F25" s="6" t="s">
        <v>10</v>
      </c>
      <c r="G25" s="6" t="s">
        <v>10</v>
      </c>
      <c r="H25" s="6"/>
      <c r="I25" s="6"/>
      <c r="J25" s="6"/>
    </row>
    <row r="26" spans="1:26" x14ac:dyDescent="0.3">
      <c r="A26" s="4" t="s">
        <v>11</v>
      </c>
      <c r="B26" s="5" t="s">
        <v>9</v>
      </c>
      <c r="C26" s="4" t="s">
        <v>38</v>
      </c>
      <c r="D26" s="6">
        <v>4.2058999999999997</v>
      </c>
      <c r="E26" s="6">
        <v>2.2088000000000001</v>
      </c>
      <c r="F26" s="6">
        <v>1.9040999999999999</v>
      </c>
      <c r="G26" s="6">
        <v>5.7000000000000002E-2</v>
      </c>
      <c r="H26" s="6"/>
      <c r="I26" s="6"/>
      <c r="J26" s="6"/>
    </row>
    <row r="27" spans="1:26" x14ac:dyDescent="0.3">
      <c r="A27" s="4" t="s">
        <v>12</v>
      </c>
      <c r="B27" s="5" t="s">
        <v>9</v>
      </c>
      <c r="C27" s="4" t="s">
        <v>38</v>
      </c>
      <c r="D27" s="6">
        <v>3.8153999999999999</v>
      </c>
      <c r="E27" s="6">
        <v>1.1894</v>
      </c>
      <c r="F27" s="6">
        <v>3.2079</v>
      </c>
      <c r="G27" s="6">
        <v>1.2999999999999999E-3</v>
      </c>
      <c r="H27" s="6"/>
      <c r="I27" s="6"/>
      <c r="J27" s="6"/>
    </row>
    <row r="28" spans="1:26" x14ac:dyDescent="0.3">
      <c r="A28" s="4" t="s">
        <v>8</v>
      </c>
      <c r="B28" s="5" t="s">
        <v>9</v>
      </c>
      <c r="C28" s="4" t="s">
        <v>39</v>
      </c>
      <c r="D28" s="6">
        <v>0</v>
      </c>
      <c r="E28" s="6" t="s">
        <v>10</v>
      </c>
      <c r="F28" s="6" t="s">
        <v>10</v>
      </c>
      <c r="G28" s="6" t="s">
        <v>10</v>
      </c>
      <c r="H28" s="6"/>
      <c r="I28" s="6"/>
      <c r="J28" s="6"/>
    </row>
    <row r="29" spans="1:26" x14ac:dyDescent="0.3">
      <c r="A29" s="4" t="s">
        <v>11</v>
      </c>
      <c r="B29" s="5" t="s">
        <v>9</v>
      </c>
      <c r="C29" s="4" t="s">
        <v>39</v>
      </c>
      <c r="D29" s="6">
        <v>7.2121000000000004</v>
      </c>
      <c r="E29" s="6">
        <v>4.0454999999999997</v>
      </c>
      <c r="F29" s="6">
        <v>1.7827</v>
      </c>
      <c r="G29" s="6">
        <v>7.4999999999999997E-2</v>
      </c>
      <c r="H29" s="6"/>
      <c r="I29" s="6"/>
      <c r="J29" s="6"/>
    </row>
    <row r="30" spans="1:26" x14ac:dyDescent="0.3">
      <c r="A30" s="4" t="s">
        <v>12</v>
      </c>
      <c r="B30" s="5" t="s">
        <v>9</v>
      </c>
      <c r="C30" s="4" t="s">
        <v>39</v>
      </c>
      <c r="D30" s="6">
        <v>-0.23</v>
      </c>
      <c r="E30" s="6">
        <v>5.4833999999999996</v>
      </c>
      <c r="F30" s="6">
        <v>-4.19E-2</v>
      </c>
      <c r="G30" s="6">
        <v>0.97</v>
      </c>
      <c r="H30" s="6"/>
      <c r="I30" s="6"/>
      <c r="J30" s="6"/>
    </row>
    <row r="31" spans="1:26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X31" s="8" t="s">
        <v>204</v>
      </c>
      <c r="Y31" s="8" t="s">
        <v>205</v>
      </c>
      <c r="Z31" s="8" t="s">
        <v>206</v>
      </c>
    </row>
    <row r="32" spans="1:26" x14ac:dyDescent="0.3">
      <c r="A32" s="4" t="s">
        <v>19</v>
      </c>
      <c r="B32" s="5" t="s">
        <v>9</v>
      </c>
      <c r="C32" s="4">
        <v>1</v>
      </c>
      <c r="D32" s="6">
        <v>0</v>
      </c>
      <c r="E32" s="6" t="s">
        <v>10</v>
      </c>
      <c r="F32" s="6" t="s">
        <v>10</v>
      </c>
      <c r="G32" s="6" t="s">
        <v>10</v>
      </c>
      <c r="H32" s="6">
        <v>57.110300000000002</v>
      </c>
      <c r="I32" s="6">
        <v>2</v>
      </c>
      <c r="J32" s="7">
        <v>4.0000000000000001E-13</v>
      </c>
      <c r="L32" s="2" t="s">
        <v>60</v>
      </c>
      <c r="M32" s="6">
        <f>EXP(D32+D35+D44)</f>
        <v>1</v>
      </c>
      <c r="N32" s="2">
        <f>M32/SUM(M32:M34)</f>
        <v>1.6880464955698216E-3</v>
      </c>
      <c r="P32" s="2" t="s">
        <v>61</v>
      </c>
      <c r="Q32" s="2">
        <f>EXP(D32+D38+D44)</f>
        <v>1</v>
      </c>
      <c r="R32" s="2">
        <f>Q32/SUM(Q32:Q34)</f>
        <v>2.3941527984898347E-3</v>
      </c>
      <c r="T32" s="2" t="s">
        <v>62</v>
      </c>
      <c r="U32" s="2">
        <f>EXP(D32+D41+D44)</f>
        <v>1</v>
      </c>
      <c r="V32" s="2">
        <f>U32/SUM(U32:U34)</f>
        <v>0.97878342399628127</v>
      </c>
    </row>
    <row r="33" spans="1:26" x14ac:dyDescent="0.3">
      <c r="A33" s="4" t="s">
        <v>20</v>
      </c>
      <c r="B33" s="5" t="s">
        <v>9</v>
      </c>
      <c r="C33" s="4">
        <v>1</v>
      </c>
      <c r="D33" s="6">
        <v>6.3823999999999996</v>
      </c>
      <c r="E33" s="6">
        <v>2.8792</v>
      </c>
      <c r="F33" s="6">
        <v>2.2166999999999999</v>
      </c>
      <c r="G33" s="6">
        <v>2.7E-2</v>
      </c>
      <c r="H33" s="6"/>
      <c r="I33" s="6"/>
      <c r="J33" s="6"/>
      <c r="L33" s="2" t="s">
        <v>63</v>
      </c>
      <c r="M33" s="6">
        <f t="shared" ref="M33:M34" si="0">EXP(D33+D36+D45)</f>
        <v>591.34523450865629</v>
      </c>
      <c r="N33" s="2">
        <f>M33/SUM(M32:M34)</f>
        <v>0.99821825078425153</v>
      </c>
      <c r="P33" s="2" t="s">
        <v>64</v>
      </c>
      <c r="Q33" s="2">
        <f t="shared" ref="Q33:Q34" si="1">EXP(D33+D39+D45)</f>
        <v>413.35219419217213</v>
      </c>
      <c r="R33" s="2">
        <f>Q33/SUM(Q32:Q34)</f>
        <v>0.98962831248710259</v>
      </c>
      <c r="T33" s="2" t="s">
        <v>65</v>
      </c>
      <c r="U33" s="2">
        <f t="shared" ref="U33:U34" si="2">EXP(D33+D42+D45)</f>
        <v>2.1672740635903399E-2</v>
      </c>
      <c r="V33" s="2">
        <f>U33/SUM(U32:U34)</f>
        <v>2.1212919286992871E-2</v>
      </c>
    </row>
    <row r="34" spans="1:26" x14ac:dyDescent="0.3">
      <c r="A34" s="4" t="s">
        <v>21</v>
      </c>
      <c r="B34" s="5" t="s">
        <v>9</v>
      </c>
      <c r="C34" s="4">
        <v>1</v>
      </c>
      <c r="D34" s="6">
        <v>-2.8912</v>
      </c>
      <c r="E34" s="6">
        <v>3.1497000000000002</v>
      </c>
      <c r="F34" s="6">
        <v>-0.91790000000000005</v>
      </c>
      <c r="G34" s="6">
        <v>0.36</v>
      </c>
      <c r="H34" s="6"/>
      <c r="I34" s="6"/>
      <c r="J34" s="6"/>
      <c r="L34" s="2" t="s">
        <v>66</v>
      </c>
      <c r="M34" s="6">
        <f t="shared" si="0"/>
        <v>5.5509561155221224E-2</v>
      </c>
      <c r="N34" s="2">
        <f>M34/SUM(M32:M34)</f>
        <v>9.3702720178689882E-5</v>
      </c>
      <c r="P34" s="2" t="s">
        <v>67</v>
      </c>
      <c r="Q34" s="2">
        <f t="shared" si="1"/>
        <v>3.3320908838565404</v>
      </c>
      <c r="R34" s="2">
        <f>Q34/SUM(Q32:Q34)</f>
        <v>7.9775347144076039E-3</v>
      </c>
      <c r="T34" s="2" t="s">
        <v>68</v>
      </c>
      <c r="U34" s="2">
        <f t="shared" si="2"/>
        <v>3.7359814605109298E-6</v>
      </c>
      <c r="V34" s="2">
        <f>U34/SUM(U32:U34)</f>
        <v>3.6567167259055156E-6</v>
      </c>
    </row>
    <row r="35" spans="1:26" x14ac:dyDescent="0.3">
      <c r="A35" s="4" t="s">
        <v>19</v>
      </c>
      <c r="B35" s="5" t="s">
        <v>9</v>
      </c>
      <c r="C35" s="4" t="s">
        <v>8</v>
      </c>
      <c r="D35" s="6">
        <v>0</v>
      </c>
      <c r="E35" s="6" t="s">
        <v>10</v>
      </c>
      <c r="F35" s="6" t="s">
        <v>10</v>
      </c>
      <c r="G35" s="6" t="s">
        <v>10</v>
      </c>
      <c r="H35" s="6">
        <v>11.781499999999999</v>
      </c>
      <c r="I35" s="6">
        <v>4</v>
      </c>
      <c r="J35" s="6">
        <v>1.9E-2</v>
      </c>
      <c r="M35" s="6"/>
    </row>
    <row r="36" spans="1:26" x14ac:dyDescent="0.3">
      <c r="A36" s="4" t="s">
        <v>20</v>
      </c>
      <c r="B36" s="5" t="s">
        <v>9</v>
      </c>
      <c r="C36" s="4" t="s">
        <v>8</v>
      </c>
      <c r="D36" s="6">
        <v>0</v>
      </c>
      <c r="E36" s="6" t="s">
        <v>10</v>
      </c>
      <c r="F36" s="6" t="s">
        <v>10</v>
      </c>
      <c r="G36" s="6" t="s">
        <v>10</v>
      </c>
      <c r="H36" s="6"/>
      <c r="I36" s="6"/>
      <c r="J36" s="6"/>
      <c r="L36" s="2" t="s">
        <v>69</v>
      </c>
      <c r="M36" s="6">
        <f>EXP(D32+D35+D47)</f>
        <v>1</v>
      </c>
      <c r="N36" s="2">
        <f>M36/SUM(M36:M38)</f>
        <v>0.20574200394987024</v>
      </c>
      <c r="P36" s="2" t="s">
        <v>70</v>
      </c>
      <c r="Q36" s="2">
        <f>EXP(D32+D38+D47)</f>
        <v>1</v>
      </c>
      <c r="R36" s="2">
        <f>Q36/SUM(Q36:Q38)</f>
        <v>0.2656875100980281</v>
      </c>
      <c r="T36" s="2" t="s">
        <v>71</v>
      </c>
      <c r="U36" s="2">
        <f>EXP(D32+D41+D47)</f>
        <v>1</v>
      </c>
      <c r="V36" s="2">
        <f>U36/SUM(U36:U38)</f>
        <v>0.99985850094674267</v>
      </c>
    </row>
    <row r="37" spans="1:26" x14ac:dyDescent="0.3">
      <c r="A37" s="4" t="s">
        <v>21</v>
      </c>
      <c r="B37" s="5" t="s">
        <v>9</v>
      </c>
      <c r="C37" s="4" t="s">
        <v>8</v>
      </c>
      <c r="D37" s="6">
        <v>0</v>
      </c>
      <c r="E37" s="6" t="s">
        <v>10</v>
      </c>
      <c r="F37" s="6" t="s">
        <v>10</v>
      </c>
      <c r="G37" s="6" t="s">
        <v>10</v>
      </c>
      <c r="H37" s="6"/>
      <c r="I37" s="6"/>
      <c r="J37" s="6"/>
      <c r="L37" s="2" t="s">
        <v>72</v>
      </c>
      <c r="M37" s="6">
        <f t="shared" ref="M37:M38" si="3">EXP(D33+D36+D48)</f>
        <v>3.8593547257208849</v>
      </c>
      <c r="N37" s="2">
        <f>M37/SUM(M36:M38)</f>
        <v>0.79403137522321665</v>
      </c>
      <c r="P37" s="2" t="s">
        <v>73</v>
      </c>
      <c r="Q37" s="2">
        <f t="shared" ref="Q37:Q38" si="4">EXP(D33+D39+D48)</f>
        <v>2.6977011920425049</v>
      </c>
      <c r="R37" s="2">
        <f>Q37/SUM(Q36:Q38)</f>
        <v>0.71674551270225551</v>
      </c>
      <c r="T37" s="2" t="s">
        <v>74</v>
      </c>
      <c r="U37" s="2">
        <f t="shared" ref="U37:U38" si="5">EXP(D33+D42+D48)</f>
        <v>1.4144494469798993E-4</v>
      </c>
      <c r="V37" s="2">
        <f>U37/SUM(U36:U38)</f>
        <v>1.4142493037222711E-4</v>
      </c>
    </row>
    <row r="38" spans="1:26" x14ac:dyDescent="0.3">
      <c r="A38" s="4" t="s">
        <v>19</v>
      </c>
      <c r="B38" s="5" t="s">
        <v>9</v>
      </c>
      <c r="C38" s="4" t="s">
        <v>11</v>
      </c>
      <c r="D38" s="6">
        <v>0</v>
      </c>
      <c r="E38" s="6" t="s">
        <v>10</v>
      </c>
      <c r="F38" s="6" t="s">
        <v>10</v>
      </c>
      <c r="G38" s="6" t="s">
        <v>10</v>
      </c>
      <c r="H38" s="6"/>
      <c r="I38" s="6"/>
      <c r="J38" s="6"/>
      <c r="L38" s="2" t="s">
        <v>75</v>
      </c>
      <c r="M38" s="6">
        <f t="shared" si="3"/>
        <v>1.1014806046524069E-3</v>
      </c>
      <c r="N38" s="2">
        <f>M38/SUM(M36:M38)</f>
        <v>2.2662082691310095E-4</v>
      </c>
      <c r="P38" s="2" t="s">
        <v>76</v>
      </c>
      <c r="Q38" s="2">
        <f t="shared" si="4"/>
        <v>6.6118942487115154E-2</v>
      </c>
      <c r="R38" s="2">
        <f>Q38/SUM(Q36:Q38)</f>
        <v>1.7566977199716349E-2</v>
      </c>
      <c r="T38" s="2" t="s">
        <v>77</v>
      </c>
      <c r="U38" s="2">
        <f t="shared" si="5"/>
        <v>7.4133375088062379E-8</v>
      </c>
      <c r="V38" s="2">
        <f>U38/SUM(U36:U38)</f>
        <v>7.4122885285672649E-8</v>
      </c>
    </row>
    <row r="39" spans="1:26" x14ac:dyDescent="0.3">
      <c r="A39" s="4" t="s">
        <v>20</v>
      </c>
      <c r="B39" s="5" t="s">
        <v>9</v>
      </c>
      <c r="C39" s="4" t="s">
        <v>11</v>
      </c>
      <c r="D39" s="6">
        <v>-0.35809999999999997</v>
      </c>
      <c r="E39" s="6">
        <v>0.62190000000000001</v>
      </c>
      <c r="F39" s="6">
        <v>-0.57579999999999998</v>
      </c>
      <c r="G39" s="6">
        <v>0.56000000000000005</v>
      </c>
      <c r="H39" s="6"/>
      <c r="I39" s="6"/>
      <c r="J39" s="6"/>
      <c r="M39" s="6"/>
    </row>
    <row r="40" spans="1:26" x14ac:dyDescent="0.3">
      <c r="A40" s="4" t="s">
        <v>21</v>
      </c>
      <c r="B40" s="5" t="s">
        <v>9</v>
      </c>
      <c r="C40" s="4" t="s">
        <v>11</v>
      </c>
      <c r="D40" s="6">
        <v>4.0948000000000002</v>
      </c>
      <c r="E40" s="6">
        <v>2.1334</v>
      </c>
      <c r="F40" s="6">
        <v>1.9194</v>
      </c>
      <c r="G40" s="6">
        <v>5.5E-2</v>
      </c>
      <c r="H40" s="6"/>
      <c r="I40" s="6"/>
      <c r="J40" s="6"/>
      <c r="L40" s="2" t="s">
        <v>78</v>
      </c>
      <c r="M40" s="6">
        <f>EXP(D32+D35+D50)</f>
        <v>1</v>
      </c>
      <c r="N40" s="2">
        <f>M40/SUM(M40:M42)</f>
        <v>2.8440207739470712E-5</v>
      </c>
      <c r="P40" s="2" t="s">
        <v>79</v>
      </c>
      <c r="Q40" s="2">
        <f>EXP(D32+D38+D50)</f>
        <v>1</v>
      </c>
      <c r="R40" s="2">
        <f>Q40/SUM(Q40:Q42)</f>
        <v>4.0418038132171396E-5</v>
      </c>
      <c r="T40" s="2" t="s">
        <v>80</v>
      </c>
      <c r="U40" s="2">
        <f>EXP(D32+D41+D50)</f>
        <v>1</v>
      </c>
      <c r="V40" s="2">
        <f>U40/SUM(U40:U42)</f>
        <v>0.43692688530230334</v>
      </c>
    </row>
    <row r="41" spans="1:26" x14ac:dyDescent="0.3">
      <c r="A41" s="4" t="s">
        <v>19</v>
      </c>
      <c r="B41" s="5" t="s">
        <v>9</v>
      </c>
      <c r="C41" s="4" t="s">
        <v>12</v>
      </c>
      <c r="D41" s="6">
        <v>0</v>
      </c>
      <c r="E41" s="6" t="s">
        <v>10</v>
      </c>
      <c r="F41" s="6" t="s">
        <v>10</v>
      </c>
      <c r="G41" s="6" t="s">
        <v>10</v>
      </c>
      <c r="H41" s="6"/>
      <c r="I41" s="6"/>
      <c r="J41" s="6"/>
      <c r="L41" s="2" t="s">
        <v>81</v>
      </c>
      <c r="M41" s="6">
        <f t="shared" ref="M41:M42" si="6">EXP(D33+D36+D51)</f>
        <v>35157.737463543133</v>
      </c>
      <c r="N41" s="2">
        <f>M41/SUM(M40:M42)</f>
        <v>0.99989335711293881</v>
      </c>
      <c r="P41" s="2" t="s">
        <v>82</v>
      </c>
      <c r="Q41" s="2">
        <f t="shared" ref="Q41:Q42" si="7">EXP(D33+D39+D51)</f>
        <v>24575.36997903237</v>
      </c>
      <c r="R41" s="2">
        <f>Q41/SUM(Q40:Q42)</f>
        <v>0.99328824092475043</v>
      </c>
      <c r="T41" s="2" t="s">
        <v>83</v>
      </c>
      <c r="U41" s="2">
        <f t="shared" ref="U41:U42" si="8">EXP(D33+D42+D51)</f>
        <v>1.2885273794852914</v>
      </c>
      <c r="V41" s="2">
        <f>U41/SUM(U40:U42)</f>
        <v>0.56299225454524737</v>
      </c>
    </row>
    <row r="42" spans="1:26" x14ac:dyDescent="0.3">
      <c r="A42" s="4" t="s">
        <v>20</v>
      </c>
      <c r="B42" s="5" t="s">
        <v>9</v>
      </c>
      <c r="C42" s="4" t="s">
        <v>12</v>
      </c>
      <c r="D42" s="6">
        <v>-10.2141</v>
      </c>
      <c r="E42" s="6">
        <v>3.8222</v>
      </c>
      <c r="F42" s="6">
        <v>-2.6722999999999999</v>
      </c>
      <c r="G42" s="6">
        <v>7.6E-3</v>
      </c>
      <c r="H42" s="6"/>
      <c r="I42" s="6"/>
      <c r="J42" s="6"/>
      <c r="L42" s="2" t="s">
        <v>84</v>
      </c>
      <c r="M42" s="6">
        <f t="shared" si="6"/>
        <v>2.7497225068855631</v>
      </c>
      <c r="N42" s="2">
        <f>M42/SUM(M40:M42)</f>
        <v>7.8202679321723596E-5</v>
      </c>
      <c r="P42" s="2" t="s">
        <v>85</v>
      </c>
      <c r="Q42" s="2">
        <f t="shared" si="7"/>
        <v>165.05850717695202</v>
      </c>
      <c r="R42" s="2">
        <f>Q42/SUM(Q40:Q42)</f>
        <v>6.6713410371173325E-3</v>
      </c>
      <c r="T42" s="2" t="s">
        <v>86</v>
      </c>
      <c r="U42" s="2">
        <f t="shared" si="8"/>
        <v>1.8506563722505358E-4</v>
      </c>
      <c r="V42" s="2">
        <f>U42/SUM(U40:U42)</f>
        <v>8.0860152449228664E-5</v>
      </c>
    </row>
    <row r="43" spans="1:26" x14ac:dyDescent="0.3">
      <c r="A43" s="4" t="s">
        <v>21</v>
      </c>
      <c r="B43" s="5" t="s">
        <v>9</v>
      </c>
      <c r="C43" s="4" t="s">
        <v>12</v>
      </c>
      <c r="D43" s="6">
        <v>-9.6062999999999992</v>
      </c>
      <c r="E43" s="6">
        <v>5.5557999999999996</v>
      </c>
      <c r="F43" s="6">
        <v>-1.7291000000000001</v>
      </c>
      <c r="G43" s="6">
        <v>8.4000000000000005E-2</v>
      </c>
      <c r="H43" s="6"/>
      <c r="I43" s="6"/>
      <c r="J43" s="6"/>
      <c r="L43" s="6"/>
      <c r="M43" s="6"/>
    </row>
    <row r="44" spans="1:26" x14ac:dyDescent="0.3">
      <c r="A44" s="4" t="s">
        <v>19</v>
      </c>
      <c r="B44" s="5" t="s">
        <v>9</v>
      </c>
      <c r="C44" s="4" t="s">
        <v>34</v>
      </c>
      <c r="D44" s="6">
        <v>0</v>
      </c>
      <c r="E44" s="6" t="s">
        <v>10</v>
      </c>
      <c r="F44" s="6" t="s">
        <v>10</v>
      </c>
      <c r="G44" s="6" t="s">
        <v>10</v>
      </c>
      <c r="H44" s="6">
        <v>37.654800000000002</v>
      </c>
      <c r="I44" s="6">
        <v>10</v>
      </c>
      <c r="J44" s="7">
        <v>4.3999999999999999E-5</v>
      </c>
      <c r="L44" s="2" t="s">
        <v>87</v>
      </c>
      <c r="M44" s="6">
        <f>EXP(D32+D35+D53)</f>
        <v>1</v>
      </c>
      <c r="N44" s="2">
        <f>M44/SUM(M44:M46)</f>
        <v>1.4264219739673114E-5</v>
      </c>
      <c r="P44" s="2" t="s">
        <v>88</v>
      </c>
      <c r="Q44" s="2">
        <f>EXP(D32+D38+D53)</f>
        <v>1</v>
      </c>
      <c r="R44" s="2">
        <f>Q44/SUM(Q44:Q46)</f>
        <v>1.9045861158460322E-5</v>
      </c>
      <c r="T44" s="2" t="s">
        <v>89</v>
      </c>
      <c r="U44" s="2">
        <f>EXP(D32+D41+D53)</f>
        <v>1</v>
      </c>
      <c r="V44" s="2">
        <f>U44/SUM(U44:U46)</f>
        <v>0.28002336612195122</v>
      </c>
    </row>
    <row r="45" spans="1:26" x14ac:dyDescent="0.3">
      <c r="A45" s="4" t="s">
        <v>20</v>
      </c>
      <c r="B45" s="5" t="s">
        <v>9</v>
      </c>
      <c r="C45" s="4" t="s">
        <v>34</v>
      </c>
      <c r="D45" s="6">
        <v>0</v>
      </c>
      <c r="E45" s="6" t="s">
        <v>10</v>
      </c>
      <c r="F45" s="6" t="s">
        <v>10</v>
      </c>
      <c r="G45" s="6" t="s">
        <v>10</v>
      </c>
      <c r="H45" s="6"/>
      <c r="I45" s="6"/>
      <c r="J45" s="6"/>
      <c r="L45" s="2" t="s">
        <v>90</v>
      </c>
      <c r="M45" s="6">
        <f t="shared" ref="M45:M46" si="9">EXP(D33+D36+D54)</f>
        <v>70045.478294794637</v>
      </c>
      <c r="N45" s="2">
        <f>M45/SUM(M44:M46)</f>
        <v>0.99914409416745431</v>
      </c>
      <c r="P45" s="2" t="s">
        <v>91</v>
      </c>
      <c r="Q45" s="2">
        <f t="shared" ref="Q45" si="10">EXP(D33+D39+D54)</f>
        <v>48962.011455881118</v>
      </c>
      <c r="R45" s="2">
        <f>Q45/SUM(Q44:Q46)</f>
        <v>0.93252367222765542</v>
      </c>
      <c r="T45" s="2" t="s">
        <v>92</v>
      </c>
      <c r="U45" s="2">
        <f t="shared" ref="U45:U46" si="11">EXP(D33+D42+D54)</f>
        <v>2.5671594108004299</v>
      </c>
      <c r="V45" s="2">
        <f>U45/SUM(U44:U46)</f>
        <v>0.71886461958398129</v>
      </c>
    </row>
    <row r="46" spans="1:26" x14ac:dyDescent="0.3">
      <c r="A46" s="4" t="s">
        <v>21</v>
      </c>
      <c r="B46" s="5" t="s">
        <v>9</v>
      </c>
      <c r="C46" s="4" t="s">
        <v>34</v>
      </c>
      <c r="D46" s="6">
        <v>0</v>
      </c>
      <c r="E46" s="6" t="s">
        <v>10</v>
      </c>
      <c r="F46" s="6" t="s">
        <v>10</v>
      </c>
      <c r="G46" s="6" t="s">
        <v>10</v>
      </c>
      <c r="H46" s="6"/>
      <c r="I46" s="6"/>
      <c r="J46" s="6"/>
      <c r="L46" s="2" t="s">
        <v>93</v>
      </c>
      <c r="M46" s="6">
        <f t="shared" si="9"/>
        <v>59.003690925006296</v>
      </c>
      <c r="N46" s="2">
        <f>M46/SUM(M44:M46)</f>
        <v>8.4164161280604621E-4</v>
      </c>
      <c r="P46" s="2" t="s">
        <v>94</v>
      </c>
      <c r="Q46" s="2">
        <f>EXP(D34+D40+D55)</f>
        <v>3541.8341733117718</v>
      </c>
      <c r="R46" s="2">
        <f>Q46/SUM(Q44:Q46)</f>
        <v>6.7457281911186093E-2</v>
      </c>
      <c r="T46" s="2" t="s">
        <v>95</v>
      </c>
      <c r="U46" s="2">
        <f t="shared" si="11"/>
        <v>3.9711482276203539E-3</v>
      </c>
      <c r="V46" s="2">
        <f>U46/SUM(U44:U46)</f>
        <v>1.1120142940674719E-3</v>
      </c>
    </row>
    <row r="47" spans="1:26" x14ac:dyDescent="0.3">
      <c r="A47" s="4" t="s">
        <v>19</v>
      </c>
      <c r="B47" s="5" t="s">
        <v>9</v>
      </c>
      <c r="C47" s="4" t="s">
        <v>35</v>
      </c>
      <c r="D47" s="6">
        <v>0</v>
      </c>
      <c r="E47" s="6" t="s">
        <v>10</v>
      </c>
      <c r="F47" s="6" t="s">
        <v>10</v>
      </c>
      <c r="G47" s="6" t="s">
        <v>10</v>
      </c>
      <c r="H47" s="6"/>
      <c r="I47" s="6"/>
      <c r="J47" s="6"/>
      <c r="L47" s="6"/>
      <c r="M47" s="6"/>
    </row>
    <row r="48" spans="1:26" x14ac:dyDescent="0.3">
      <c r="A48" s="4" t="s">
        <v>20</v>
      </c>
      <c r="B48" s="5" t="s">
        <v>9</v>
      </c>
      <c r="C48" s="4" t="s">
        <v>35</v>
      </c>
      <c r="D48" s="6">
        <v>-5.0319000000000003</v>
      </c>
      <c r="E48" s="6">
        <v>2.8580000000000001</v>
      </c>
      <c r="F48" s="6">
        <v>-1.7606999999999999</v>
      </c>
      <c r="G48" s="6">
        <v>7.8E-2</v>
      </c>
      <c r="H48" s="6"/>
      <c r="I48" s="6"/>
      <c r="J48" s="6"/>
      <c r="L48" s="2" t="s">
        <v>96</v>
      </c>
      <c r="M48" s="6">
        <f>EXP(D32+D35+D56)</f>
        <v>1</v>
      </c>
      <c r="N48" s="2">
        <f>M48/SUM(M48:M50)</f>
        <v>3.6622626422416245E-6</v>
      </c>
      <c r="P48" s="2" t="s">
        <v>97</v>
      </c>
      <c r="Q48" s="2">
        <f>EXP(D32+D38+D56)</f>
        <v>1</v>
      </c>
      <c r="R48" s="2">
        <f>Q48/SUM(Q48:Q50)</f>
        <v>5.2278393743137512E-6</v>
      </c>
      <c r="T48" s="2" t="s">
        <v>98</v>
      </c>
      <c r="U48" s="2">
        <f t="shared" ref="U48:U49" si="12">EXP(D32+D41+D56)</f>
        <v>1</v>
      </c>
      <c r="V48" s="2">
        <f>U48/SUM(U48:U50)</f>
        <v>9.0846122229112952E-2</v>
      </c>
      <c r="X48" s="2" t="b">
        <f>G48 &lt;= 0.05</f>
        <v>0</v>
      </c>
      <c r="Y48" s="2" t="b">
        <f>OR(D48 &lt;= -LN(1.25), D48 &gt;= LN(1.25))</f>
        <v>1</v>
      </c>
      <c r="Z48" s="2" t="b">
        <f>AND(X48, Y48)</f>
        <v>0</v>
      </c>
    </row>
    <row r="49" spans="1:26" x14ac:dyDescent="0.3">
      <c r="A49" s="4" t="s">
        <v>21</v>
      </c>
      <c r="B49" s="5" t="s">
        <v>9</v>
      </c>
      <c r="C49" s="4" t="s">
        <v>35</v>
      </c>
      <c r="D49" s="6">
        <v>-3.9199000000000002</v>
      </c>
      <c r="E49" s="6">
        <v>3.0621999999999998</v>
      </c>
      <c r="F49" s="6">
        <v>-1.2801</v>
      </c>
      <c r="G49" s="6">
        <v>0.2</v>
      </c>
      <c r="H49" s="6"/>
      <c r="I49" s="6"/>
      <c r="J49" s="6"/>
      <c r="L49" s="2" t="s">
        <v>99</v>
      </c>
      <c r="M49" s="6">
        <f t="shared" ref="M49" si="13">EXP(D33+D36+D57)</f>
        <v>273047.21283442387</v>
      </c>
      <c r="N49" s="2">
        <f>M49/SUM(M48:M50)</f>
        <v>0.99997060713170838</v>
      </c>
      <c r="P49" s="2" t="s">
        <v>100</v>
      </c>
      <c r="Q49" s="2">
        <f t="shared" ref="Q49" si="14">EXP(D33+D39+D57)</f>
        <v>190860.86765702008</v>
      </c>
      <c r="R49" s="2">
        <f>Q49/SUM(Q48:Q50)</f>
        <v>0.99778995895305544</v>
      </c>
      <c r="T49" s="2" t="s">
        <v>101</v>
      </c>
      <c r="U49" s="2">
        <f t="shared" si="12"/>
        <v>10.007151626128753</v>
      </c>
      <c r="V49" s="2">
        <f>U49/SUM(U48:U50)</f>
        <v>0.90911091979255909</v>
      </c>
      <c r="X49" s="2" t="b">
        <f>G49 &lt;= 0.05</f>
        <v>0</v>
      </c>
      <c r="Y49" s="2" t="b">
        <f>OR(D49 &lt;= -LN(1.25), D49 &gt;= LN(1.25))</f>
        <v>1</v>
      </c>
      <c r="Z49" s="2" t="b">
        <f>AND(X49, Y49)</f>
        <v>0</v>
      </c>
    </row>
    <row r="50" spans="1:26" x14ac:dyDescent="0.3">
      <c r="A50" s="4" t="s">
        <v>19</v>
      </c>
      <c r="B50" s="5" t="s">
        <v>9</v>
      </c>
      <c r="C50" s="4" t="s">
        <v>36</v>
      </c>
      <c r="D50" s="6">
        <v>0</v>
      </c>
      <c r="E50" s="6" t="s">
        <v>10</v>
      </c>
      <c r="F50" s="6" t="s">
        <v>10</v>
      </c>
      <c r="G50" s="6" t="s">
        <v>10</v>
      </c>
      <c r="H50" s="6"/>
      <c r="I50" s="6"/>
      <c r="J50" s="6"/>
      <c r="L50" s="2" t="s">
        <v>102</v>
      </c>
      <c r="M50" s="6">
        <f>EXP(D34+D37+D58)</f>
        <v>7.025876667777097</v>
      </c>
      <c r="N50" s="2">
        <f>M50/SUM(M48:M50)</f>
        <v>2.5730605649397132E-5</v>
      </c>
      <c r="P50" s="2" t="s">
        <v>103</v>
      </c>
      <c r="Q50" s="2">
        <f>EXP(D34+D40+D58)</f>
        <v>421.7446347726783</v>
      </c>
      <c r="R50" s="2">
        <f>Q50/SUM(Q48:Q50)</f>
        <v>2.2048132075701801E-3</v>
      </c>
      <c r="T50" s="2" t="s">
        <v>104</v>
      </c>
      <c r="U50" s="2">
        <f>EXP(D34+D43+D58)</f>
        <v>4.7286529434546987E-4</v>
      </c>
      <c r="V50" s="2">
        <f>U50/SUM(U48:U50)</f>
        <v>4.2957978328014028E-5</v>
      </c>
    </row>
    <row r="51" spans="1:26" x14ac:dyDescent="0.3">
      <c r="A51" s="4" t="s">
        <v>20</v>
      </c>
      <c r="B51" s="5" t="s">
        <v>9</v>
      </c>
      <c r="C51" s="4" t="s">
        <v>36</v>
      </c>
      <c r="D51" s="6">
        <v>4.0852000000000004</v>
      </c>
      <c r="E51" s="6">
        <v>2.4104999999999999</v>
      </c>
      <c r="F51" s="6">
        <v>1.6947000000000001</v>
      </c>
      <c r="G51" s="6">
        <v>0.09</v>
      </c>
      <c r="H51" s="6"/>
      <c r="I51" s="6"/>
      <c r="J51" s="6"/>
      <c r="X51" s="2" t="b">
        <f>G51 &lt;= 0.05</f>
        <v>0</v>
      </c>
      <c r="Y51" s="2" t="b">
        <f>OR(D51 &lt;= -LN(1.25), D51 &gt;= LN(1.25))</f>
        <v>1</v>
      </c>
      <c r="Z51" s="2" t="b">
        <f>AND(X51, Y51)</f>
        <v>0</v>
      </c>
    </row>
    <row r="52" spans="1:26" x14ac:dyDescent="0.3">
      <c r="A52" s="4" t="s">
        <v>21</v>
      </c>
      <c r="B52" s="5" t="s">
        <v>9</v>
      </c>
      <c r="C52" s="4" t="s">
        <v>36</v>
      </c>
      <c r="D52" s="6">
        <v>3.9026999999999998</v>
      </c>
      <c r="E52" s="6">
        <v>4.6860999999999997</v>
      </c>
      <c r="F52" s="6">
        <v>0.83279999999999998</v>
      </c>
      <c r="G52" s="6">
        <v>0.4</v>
      </c>
      <c r="H52" s="6"/>
      <c r="I52" s="6"/>
      <c r="J52" s="6"/>
      <c r="L52" s="2" t="s">
        <v>105</v>
      </c>
      <c r="M52" s="2">
        <f>EXP(D32+D35+D59)</f>
        <v>1</v>
      </c>
      <c r="N52" s="2">
        <f>M52/SUM(M52:M54)</f>
        <v>6.2901708280484891E-8</v>
      </c>
      <c r="P52" s="2" t="s">
        <v>106</v>
      </c>
      <c r="Q52" s="2">
        <f>EXP(D32+D38+D59)</f>
        <v>1</v>
      </c>
      <c r="R52" s="2">
        <f>Q52/SUM(Q52:Q54)</f>
        <v>1.0482910481120126E-9</v>
      </c>
      <c r="T52" s="2" t="s">
        <v>107</v>
      </c>
      <c r="U52" s="2">
        <f>EXP(D32+D41+D59)</f>
        <v>1</v>
      </c>
      <c r="V52" s="2">
        <f>U52/SUM(U52:U54)</f>
        <v>9.3389358787804083E-4</v>
      </c>
      <c r="X52" s="2" t="b">
        <f>G52 &lt;= 0.05</f>
        <v>0</v>
      </c>
      <c r="Y52" s="2" t="b">
        <f>OR(D52 &lt;= -LN(1.25), D52 &gt;= LN(1.25))</f>
        <v>1</v>
      </c>
      <c r="Z52" s="2" t="b">
        <f>AND(X52, Y52)</f>
        <v>0</v>
      </c>
    </row>
    <row r="53" spans="1:26" x14ac:dyDescent="0.3">
      <c r="A53" s="4" t="s">
        <v>19</v>
      </c>
      <c r="B53" s="5" t="s">
        <v>9</v>
      </c>
      <c r="C53" s="4" t="s">
        <v>37</v>
      </c>
      <c r="D53" s="6">
        <v>0</v>
      </c>
      <c r="E53" s="6" t="s">
        <v>10</v>
      </c>
      <c r="F53" s="6" t="s">
        <v>10</v>
      </c>
      <c r="G53" s="6" t="s">
        <v>10</v>
      </c>
      <c r="H53" s="6"/>
      <c r="I53" s="6"/>
      <c r="J53" s="6"/>
      <c r="L53" s="2" t="s">
        <v>108</v>
      </c>
      <c r="M53" s="2">
        <f t="shared" ref="M53:M54" si="15">EXP(D33+D36+D60)</f>
        <v>6237.9070721597582</v>
      </c>
      <c r="N53" s="2">
        <f>M53/SUM(M52:M54)</f>
        <v>3.9237501093376673E-4</v>
      </c>
      <c r="P53" s="2" t="s">
        <v>109</v>
      </c>
      <c r="Q53" s="2">
        <f t="shared" ref="Q53:Q54" si="16">EXP(D33+D39+D60)</f>
        <v>4360.3168250548579</v>
      </c>
      <c r="R53" s="2">
        <f>Q53/SUM(Q52:Q54)</f>
        <v>4.5708810946372E-6</v>
      </c>
      <c r="T53" s="2" t="s">
        <v>110</v>
      </c>
      <c r="U53" s="2">
        <f t="shared" ref="U53:U54" si="17">EXP(D33+D42+D60)</f>
        <v>0.22861863797400253</v>
      </c>
      <c r="V53" s="2">
        <f>U53/SUM(U52:U54)</f>
        <v>2.1350548007333212E-4</v>
      </c>
    </row>
    <row r="54" spans="1:26" x14ac:dyDescent="0.3">
      <c r="A54" s="4" t="s">
        <v>20</v>
      </c>
      <c r="B54" s="5" t="s">
        <v>9</v>
      </c>
      <c r="C54" s="4" t="s">
        <v>37</v>
      </c>
      <c r="D54" s="6">
        <v>4.7744999999999997</v>
      </c>
      <c r="E54" s="6">
        <v>2.3759999999999999</v>
      </c>
      <c r="F54" s="6">
        <v>2.0095000000000001</v>
      </c>
      <c r="G54" s="6">
        <v>4.4999999999999998E-2</v>
      </c>
      <c r="H54" s="6"/>
      <c r="I54" s="6"/>
      <c r="J54" s="6"/>
      <c r="L54" s="2" t="s">
        <v>111</v>
      </c>
      <c r="M54" s="2">
        <f t="shared" si="15"/>
        <v>15891580.521629233</v>
      </c>
      <c r="N54" s="2">
        <f>M54/SUM(M52:M54)</f>
        <v>0.9996075620873579</v>
      </c>
      <c r="P54" s="2" t="s">
        <v>112</v>
      </c>
      <c r="Q54" s="2">
        <f t="shared" si="16"/>
        <v>953929187.76862645</v>
      </c>
      <c r="R54" s="2">
        <f>Q54/SUM(Q52:Q54)</f>
        <v>0.99999542807061437</v>
      </c>
      <c r="T54" s="2" t="s">
        <v>113</v>
      </c>
      <c r="U54" s="2">
        <f t="shared" si="17"/>
        <v>1069.5571892742141</v>
      </c>
      <c r="V54" s="2">
        <f>U54/SUM(U52:U54)</f>
        <v>0.99885260093204864</v>
      </c>
      <c r="X54" s="2" t="b">
        <f>G54 &lt;= 0.05</f>
        <v>1</v>
      </c>
      <c r="Y54" s="2" t="b">
        <f>OR(D54 &lt;= -LN(1.25), D54 &gt;= LN(1.25))</f>
        <v>1</v>
      </c>
      <c r="Z54" s="2" t="b">
        <f>AND(X54, Y54)</f>
        <v>1</v>
      </c>
    </row>
    <row r="55" spans="1:26" x14ac:dyDescent="0.3">
      <c r="A55" s="4" t="s">
        <v>21</v>
      </c>
      <c r="B55" s="5" t="s">
        <v>9</v>
      </c>
      <c r="C55" s="4" t="s">
        <v>37</v>
      </c>
      <c r="D55" s="6">
        <v>6.9687999999999999</v>
      </c>
      <c r="E55" s="6">
        <v>2.7345999999999999</v>
      </c>
      <c r="F55" s="6">
        <v>2.5484</v>
      </c>
      <c r="G55" s="6">
        <v>1.0999999999999999E-2</v>
      </c>
      <c r="H55" s="6"/>
      <c r="I55" s="6"/>
      <c r="J55" s="6"/>
      <c r="X55" s="2" t="b">
        <f>G55 &lt;= 0.05</f>
        <v>1</v>
      </c>
      <c r="Y55" s="2" t="b">
        <f>OR(D55 &lt;= -LN(1.25), D55 &gt;= LN(1.25))</f>
        <v>1</v>
      </c>
      <c r="Z55" s="2" t="b">
        <f>AND(X55, Y55)</f>
        <v>1</v>
      </c>
    </row>
    <row r="56" spans="1:26" x14ac:dyDescent="0.3">
      <c r="A56" s="4" t="s">
        <v>19</v>
      </c>
      <c r="B56" s="5" t="s">
        <v>9</v>
      </c>
      <c r="C56" s="4" t="s">
        <v>38</v>
      </c>
      <c r="D56" s="6">
        <v>0</v>
      </c>
      <c r="E56" s="6" t="s">
        <v>10</v>
      </c>
      <c r="F56" s="6" t="s">
        <v>10</v>
      </c>
      <c r="G56" s="6" t="s">
        <v>10</v>
      </c>
      <c r="H56" s="6"/>
      <c r="I56" s="6"/>
      <c r="J56" s="6"/>
    </row>
    <row r="57" spans="1:26" x14ac:dyDescent="0.3">
      <c r="A57" s="4" t="s">
        <v>20</v>
      </c>
      <c r="B57" s="5" t="s">
        <v>9</v>
      </c>
      <c r="C57" s="4" t="s">
        <v>38</v>
      </c>
      <c r="D57" s="6">
        <v>6.1349999999999998</v>
      </c>
      <c r="E57" s="6">
        <v>2.4228999999999998</v>
      </c>
      <c r="F57" s="6">
        <v>2.532</v>
      </c>
      <c r="G57" s="6">
        <v>1.0999999999999999E-2</v>
      </c>
      <c r="H57" s="6"/>
      <c r="I57" s="6"/>
      <c r="J57" s="6"/>
      <c r="X57" s="2" t="b">
        <f>G57 &lt;= 0.05</f>
        <v>1</v>
      </c>
      <c r="Y57" s="2" t="b">
        <f>OR(D57 &lt;= -LN(1.25), D57 &gt;= LN(1.25))</f>
        <v>1</v>
      </c>
      <c r="Z57" s="2" t="b">
        <f>AND(X57, Y57)</f>
        <v>1</v>
      </c>
    </row>
    <row r="58" spans="1:26" x14ac:dyDescent="0.3">
      <c r="A58" s="4" t="s">
        <v>21</v>
      </c>
      <c r="B58" s="5" t="s">
        <v>9</v>
      </c>
      <c r="C58" s="4" t="s">
        <v>38</v>
      </c>
      <c r="D58" s="6">
        <v>4.8407999999999998</v>
      </c>
      <c r="E58" s="6">
        <v>5.0438999999999998</v>
      </c>
      <c r="F58" s="6">
        <v>0.9597</v>
      </c>
      <c r="G58" s="6">
        <v>0.34</v>
      </c>
      <c r="H58" s="6"/>
      <c r="I58" s="6"/>
      <c r="J58" s="6"/>
      <c r="X58" s="2" t="b">
        <f>G58 &lt;= 0.05</f>
        <v>0</v>
      </c>
      <c r="Y58" s="2" t="b">
        <f>OR(D58 &lt;= -LN(1.25), D58 &gt;= LN(1.25))</f>
        <v>1</v>
      </c>
      <c r="Z58" s="2" t="b">
        <f>AND(X58, Y58)</f>
        <v>0</v>
      </c>
    </row>
    <row r="59" spans="1:26" x14ac:dyDescent="0.3">
      <c r="A59" s="4" t="s">
        <v>19</v>
      </c>
      <c r="B59" s="5" t="s">
        <v>9</v>
      </c>
      <c r="C59" s="4" t="s">
        <v>39</v>
      </c>
      <c r="D59" s="6">
        <v>0</v>
      </c>
      <c r="E59" s="6" t="s">
        <v>10</v>
      </c>
      <c r="F59" s="6" t="s">
        <v>10</v>
      </c>
      <c r="G59" s="6" t="s">
        <v>10</v>
      </c>
      <c r="H59" s="6"/>
      <c r="I59" s="6"/>
      <c r="J59" s="6"/>
    </row>
    <row r="60" spans="1:26" x14ac:dyDescent="0.3">
      <c r="A60" s="4" t="s">
        <v>20</v>
      </c>
      <c r="B60" s="5" t="s">
        <v>9</v>
      </c>
      <c r="C60" s="4" t="s">
        <v>39</v>
      </c>
      <c r="D60" s="6">
        <v>2.3559999999999999</v>
      </c>
      <c r="E60" s="6">
        <v>10.4025</v>
      </c>
      <c r="F60" s="6">
        <v>0.22650000000000001</v>
      </c>
      <c r="G60" s="6">
        <v>0.82</v>
      </c>
      <c r="H60" s="6"/>
      <c r="I60" s="6"/>
      <c r="J60" s="6"/>
      <c r="X60" s="2" t="b">
        <f>G60 &lt;= 0.05</f>
        <v>0</v>
      </c>
      <c r="Y60" s="2" t="b">
        <f>OR(D60 &lt;= -LN(1.25), D60 &gt;= LN(1.25))</f>
        <v>1</v>
      </c>
      <c r="Z60" s="2" t="b">
        <f>AND(X60, Y60)</f>
        <v>0</v>
      </c>
    </row>
    <row r="61" spans="1:26" x14ac:dyDescent="0.3">
      <c r="A61" s="4" t="s">
        <v>21</v>
      </c>
      <c r="B61" s="5" t="s">
        <v>9</v>
      </c>
      <c r="C61" s="4" t="s">
        <v>39</v>
      </c>
      <c r="D61" s="6">
        <v>19.4725</v>
      </c>
      <c r="E61" s="6">
        <v>10.2027</v>
      </c>
      <c r="F61" s="6">
        <v>1.9086000000000001</v>
      </c>
      <c r="G61" s="6">
        <v>5.6000000000000001E-2</v>
      </c>
      <c r="H61" s="6"/>
      <c r="I61" s="6"/>
      <c r="J61" s="6"/>
      <c r="X61" s="2" t="b">
        <f>G61 &lt;= 0.05</f>
        <v>0</v>
      </c>
      <c r="Y61" s="2" t="b">
        <f>OR(D61 &lt;= -LN(1.25), D61 &gt;= LN(1.25))</f>
        <v>1</v>
      </c>
      <c r="Z61" s="2" t="b">
        <f>AND(X61, Y61)</f>
        <v>0</v>
      </c>
    </row>
    <row r="62" spans="1:26" x14ac:dyDescent="0.3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26" x14ac:dyDescent="0.3">
      <c r="A63" s="4" t="s">
        <v>22</v>
      </c>
      <c r="B63" s="5" t="s">
        <v>9</v>
      </c>
      <c r="C63" s="4">
        <v>1</v>
      </c>
      <c r="D63" s="6">
        <v>0</v>
      </c>
      <c r="E63" s="6" t="s">
        <v>10</v>
      </c>
      <c r="F63" s="6" t="s">
        <v>10</v>
      </c>
      <c r="G63" s="6" t="s">
        <v>10</v>
      </c>
      <c r="H63" s="6">
        <v>1017.5302</v>
      </c>
      <c r="I63" s="6">
        <v>2</v>
      </c>
      <c r="J63" s="7">
        <v>1.1E-221</v>
      </c>
      <c r="M63" s="6"/>
    </row>
    <row r="64" spans="1:26" x14ac:dyDescent="0.3">
      <c r="A64" s="4" t="s">
        <v>23</v>
      </c>
      <c r="B64" s="5" t="s">
        <v>9</v>
      </c>
      <c r="C64" s="4">
        <v>1</v>
      </c>
      <c r="D64" s="6">
        <v>1.2354000000000001</v>
      </c>
      <c r="E64" s="6">
        <v>3.9100000000000003E-2</v>
      </c>
      <c r="F64" s="6">
        <v>31.599599999999999</v>
      </c>
      <c r="G64" s="7">
        <v>3.7E-219</v>
      </c>
      <c r="H64" s="6"/>
      <c r="I64" s="6"/>
      <c r="J64" s="6"/>
      <c r="M64" s="6"/>
    </row>
    <row r="65" spans="1:13" x14ac:dyDescent="0.3">
      <c r="A65" s="4" t="s">
        <v>24</v>
      </c>
      <c r="B65" s="5" t="s">
        <v>9</v>
      </c>
      <c r="C65" s="4">
        <v>1</v>
      </c>
      <c r="D65" s="6">
        <v>-0.62050000000000005</v>
      </c>
      <c r="E65" s="6">
        <v>0.61750000000000005</v>
      </c>
      <c r="F65" s="6">
        <v>-1.0046999999999999</v>
      </c>
      <c r="G65" s="6">
        <v>0.32</v>
      </c>
      <c r="H65" s="6"/>
      <c r="I65" s="6"/>
      <c r="J65" s="6"/>
      <c r="M65" s="6"/>
    </row>
    <row r="66" spans="1:13" x14ac:dyDescent="0.3">
      <c r="A66" s="4" t="s">
        <v>22</v>
      </c>
      <c r="B66" s="5" t="s">
        <v>9</v>
      </c>
      <c r="C66" s="4" t="s">
        <v>8</v>
      </c>
      <c r="D66" s="6">
        <v>0</v>
      </c>
      <c r="E66" s="6" t="s">
        <v>10</v>
      </c>
      <c r="F66" s="6" t="s">
        <v>10</v>
      </c>
      <c r="G66" s="6" t="s">
        <v>10</v>
      </c>
      <c r="H66" s="6">
        <v>769.09550000000002</v>
      </c>
      <c r="I66" s="6">
        <v>4</v>
      </c>
      <c r="J66" s="7">
        <v>3.8000000000000002E-165</v>
      </c>
      <c r="M66" s="6"/>
    </row>
    <row r="67" spans="1:13" x14ac:dyDescent="0.3">
      <c r="A67" s="4" t="s">
        <v>23</v>
      </c>
      <c r="B67" s="5" t="s">
        <v>9</v>
      </c>
      <c r="C67" s="4" t="s">
        <v>8</v>
      </c>
      <c r="D67" s="6">
        <v>0</v>
      </c>
      <c r="E67" s="6" t="s">
        <v>10</v>
      </c>
      <c r="F67" s="6" t="s">
        <v>10</v>
      </c>
      <c r="G67" s="6" t="s">
        <v>10</v>
      </c>
      <c r="H67" s="6"/>
      <c r="I67" s="6"/>
      <c r="J67" s="6"/>
    </row>
    <row r="68" spans="1:13" x14ac:dyDescent="0.3">
      <c r="A68" s="4" t="s">
        <v>24</v>
      </c>
      <c r="B68" s="5" t="s">
        <v>9</v>
      </c>
      <c r="C68" s="4" t="s">
        <v>8</v>
      </c>
      <c r="D68" s="6">
        <v>0</v>
      </c>
      <c r="E68" s="6" t="s">
        <v>10</v>
      </c>
      <c r="F68" s="6" t="s">
        <v>10</v>
      </c>
      <c r="G68" s="6" t="s">
        <v>10</v>
      </c>
      <c r="H68" s="6"/>
      <c r="I68" s="6"/>
      <c r="J68" s="6"/>
    </row>
    <row r="69" spans="1:13" x14ac:dyDescent="0.3">
      <c r="A69" s="4" t="s">
        <v>22</v>
      </c>
      <c r="B69" s="5" t="s">
        <v>9</v>
      </c>
      <c r="C69" s="4" t="s">
        <v>11</v>
      </c>
      <c r="D69" s="6">
        <v>0</v>
      </c>
      <c r="E69" s="6" t="s">
        <v>10</v>
      </c>
      <c r="F69" s="6" t="s">
        <v>10</v>
      </c>
      <c r="G69" s="6" t="s">
        <v>10</v>
      </c>
      <c r="H69" s="6"/>
      <c r="I69" s="6"/>
      <c r="J69" s="6"/>
    </row>
    <row r="70" spans="1:13" x14ac:dyDescent="0.3">
      <c r="A70" s="4" t="s">
        <v>23</v>
      </c>
      <c r="B70" s="5" t="s">
        <v>9</v>
      </c>
      <c r="C70" s="4" t="s">
        <v>11</v>
      </c>
      <c r="D70" s="6">
        <v>0.11210000000000001</v>
      </c>
      <c r="E70" s="6">
        <v>0.44409999999999999</v>
      </c>
      <c r="F70" s="6">
        <v>0.25240000000000001</v>
      </c>
      <c r="G70" s="6">
        <v>0.8</v>
      </c>
      <c r="H70" s="6"/>
      <c r="I70" s="6"/>
      <c r="J70" s="6"/>
    </row>
    <row r="71" spans="1:13" x14ac:dyDescent="0.3">
      <c r="A71" s="4" t="s">
        <v>24</v>
      </c>
      <c r="B71" s="5" t="s">
        <v>9</v>
      </c>
      <c r="C71" s="4" t="s">
        <v>11</v>
      </c>
      <c r="D71" s="6">
        <v>4.2384000000000004</v>
      </c>
      <c r="E71" s="6">
        <v>1.1501999999999999</v>
      </c>
      <c r="F71" s="6">
        <v>3.6848999999999998</v>
      </c>
      <c r="G71" s="6">
        <v>2.3000000000000001E-4</v>
      </c>
      <c r="H71" s="6"/>
      <c r="I71" s="6"/>
      <c r="J71" s="6"/>
    </row>
    <row r="72" spans="1:13" x14ac:dyDescent="0.3">
      <c r="A72" s="4" t="s">
        <v>22</v>
      </c>
      <c r="B72" s="5" t="s">
        <v>9</v>
      </c>
      <c r="C72" s="4" t="s">
        <v>12</v>
      </c>
      <c r="D72" s="6">
        <v>0</v>
      </c>
      <c r="E72" s="6" t="s">
        <v>10</v>
      </c>
      <c r="F72" s="6" t="s">
        <v>10</v>
      </c>
      <c r="G72" s="6" t="s">
        <v>10</v>
      </c>
      <c r="H72" s="6"/>
      <c r="I72" s="6"/>
      <c r="J72" s="6"/>
    </row>
    <row r="73" spans="1:13" x14ac:dyDescent="0.3">
      <c r="A73" s="4" t="s">
        <v>23</v>
      </c>
      <c r="B73" s="5" t="s">
        <v>9</v>
      </c>
      <c r="C73" s="4" t="s">
        <v>12</v>
      </c>
      <c r="D73" s="6">
        <v>-2.0707</v>
      </c>
      <c r="E73" s="6">
        <v>9.1700000000000004E-2</v>
      </c>
      <c r="F73" s="6">
        <v>-22.58</v>
      </c>
      <c r="G73" s="7">
        <v>6.8000000000000005E-113</v>
      </c>
      <c r="H73" s="6"/>
      <c r="I73" s="6"/>
      <c r="J73" s="6"/>
    </row>
    <row r="74" spans="1:13" x14ac:dyDescent="0.3">
      <c r="A74" s="4" t="s">
        <v>24</v>
      </c>
      <c r="B74" s="5" t="s">
        <v>9</v>
      </c>
      <c r="C74" s="4" t="s">
        <v>12</v>
      </c>
      <c r="D74" s="6">
        <v>-1.6601999999999999</v>
      </c>
      <c r="E74" s="6">
        <v>0.626</v>
      </c>
      <c r="F74" s="6">
        <v>-2.6520999999999999</v>
      </c>
      <c r="G74" s="6">
        <v>8.0000000000000002E-3</v>
      </c>
      <c r="H74" s="6"/>
      <c r="I74" s="6"/>
      <c r="J74" s="6"/>
    </row>
    <row r="75" spans="1:13" x14ac:dyDescent="0.3">
      <c r="A75" s="25"/>
      <c r="B75" s="24"/>
      <c r="C75" s="25"/>
      <c r="D75" s="6"/>
      <c r="E75" s="6"/>
      <c r="F75" s="6"/>
      <c r="G75" s="6"/>
      <c r="H75" s="6"/>
      <c r="I75" s="6"/>
      <c r="J75" s="6"/>
    </row>
    <row r="76" spans="1:13" x14ac:dyDescent="0.3">
      <c r="A76" s="27" t="s">
        <v>171</v>
      </c>
    </row>
    <row r="77" spans="1:13" x14ac:dyDescent="0.3">
      <c r="A77" s="4"/>
      <c r="B77" s="3" t="s">
        <v>25</v>
      </c>
      <c r="C77" s="4"/>
      <c r="D77" s="4"/>
      <c r="E77" s="4"/>
      <c r="F77" s="4"/>
      <c r="G77" s="4"/>
      <c r="H77" s="4"/>
      <c r="I77" s="4"/>
    </row>
    <row r="78" spans="1:13" x14ac:dyDescent="0.3">
      <c r="A78" s="4"/>
      <c r="B78" s="3">
        <v>1</v>
      </c>
      <c r="C78" s="3" t="s">
        <v>3</v>
      </c>
      <c r="D78" s="3">
        <v>2</v>
      </c>
      <c r="E78" s="3" t="s">
        <v>3</v>
      </c>
      <c r="F78" s="3">
        <v>3</v>
      </c>
      <c r="G78" s="3" t="s">
        <v>3</v>
      </c>
      <c r="H78" s="3" t="s">
        <v>26</v>
      </c>
      <c r="I78" s="3" t="s">
        <v>3</v>
      </c>
    </row>
    <row r="79" spans="1:13" x14ac:dyDescent="0.3">
      <c r="A79" s="3" t="s">
        <v>27</v>
      </c>
      <c r="B79" s="6">
        <v>0.48130000000000001</v>
      </c>
      <c r="C79" s="6">
        <v>2.7799999999999998E-2</v>
      </c>
      <c r="D79" s="6">
        <v>0.4103</v>
      </c>
      <c r="E79" s="6">
        <v>2.5999999999999999E-2</v>
      </c>
      <c r="F79" s="6">
        <v>0.1084</v>
      </c>
      <c r="G79" s="6">
        <v>8.8999999999999999E-3</v>
      </c>
      <c r="H79" s="6"/>
      <c r="I79" s="6"/>
    </row>
    <row r="80" spans="1:13" x14ac:dyDescent="0.3">
      <c r="A80" s="4" t="s">
        <v>28</v>
      </c>
      <c r="B80" s="34"/>
      <c r="C80" s="34"/>
      <c r="D80" s="34"/>
      <c r="E80" s="34"/>
      <c r="F80" s="34"/>
      <c r="G80" s="34"/>
      <c r="H80" s="34"/>
      <c r="I80" s="34"/>
    </row>
    <row r="81" spans="1:9" x14ac:dyDescent="0.3">
      <c r="A81" s="3">
        <v>1</v>
      </c>
      <c r="B81" s="6">
        <v>4.4999999999999998E-2</v>
      </c>
      <c r="C81" s="6">
        <v>6.1000000000000004E-3</v>
      </c>
      <c r="D81" s="6">
        <v>3.8999999999999998E-3</v>
      </c>
      <c r="E81" s="6">
        <v>4.3E-3</v>
      </c>
      <c r="F81" s="6">
        <v>0.83340000000000003</v>
      </c>
      <c r="G81" s="6">
        <v>6.1100000000000002E-2</v>
      </c>
      <c r="H81" s="6">
        <v>0.11360000000000001</v>
      </c>
      <c r="I81" s="6">
        <v>2.3E-3</v>
      </c>
    </row>
    <row r="82" spans="1:9" x14ac:dyDescent="0.3">
      <c r="A82" s="3">
        <v>2</v>
      </c>
      <c r="B82" s="6">
        <v>0.93889999999999996</v>
      </c>
      <c r="C82" s="6">
        <v>3.4099999999999998E-2</v>
      </c>
      <c r="D82" s="6">
        <v>5.1700000000000003E-2</v>
      </c>
      <c r="E82" s="6">
        <v>7.9200000000000007E-2</v>
      </c>
      <c r="F82" s="6">
        <v>0.15509999999999999</v>
      </c>
      <c r="G82" s="6">
        <v>3.4500000000000003E-2</v>
      </c>
      <c r="H82" s="6">
        <v>0.49</v>
      </c>
      <c r="I82" s="6">
        <v>2.3E-3</v>
      </c>
    </row>
    <row r="83" spans="1:9" x14ac:dyDescent="0.3">
      <c r="A83" s="3">
        <v>3</v>
      </c>
      <c r="B83" s="6">
        <v>1.61E-2</v>
      </c>
      <c r="C83" s="6">
        <v>3.5499999999999997E-2</v>
      </c>
      <c r="D83" s="6">
        <v>0.94440000000000002</v>
      </c>
      <c r="E83" s="6">
        <v>8.3199999999999996E-2</v>
      </c>
      <c r="F83" s="6">
        <v>1.15E-2</v>
      </c>
      <c r="G83" s="6">
        <v>6.08E-2</v>
      </c>
      <c r="H83" s="6">
        <v>0.39639999999999997</v>
      </c>
      <c r="I83" s="6">
        <v>2.0000000000000001E-4</v>
      </c>
    </row>
    <row r="84" spans="1:9" x14ac:dyDescent="0.3">
      <c r="A84" s="4" t="s">
        <v>29</v>
      </c>
      <c r="B84" s="34"/>
      <c r="C84" s="34"/>
      <c r="D84" s="34"/>
      <c r="E84" s="34"/>
      <c r="F84" s="34"/>
      <c r="G84" s="34"/>
      <c r="H84" s="34"/>
      <c r="I84" s="34"/>
    </row>
    <row r="85" spans="1:9" x14ac:dyDescent="0.3">
      <c r="A85" s="3">
        <v>1</v>
      </c>
      <c r="B85" s="6">
        <v>0.2009</v>
      </c>
      <c r="C85" s="6">
        <v>1.4999999999999999E-2</v>
      </c>
      <c r="D85" s="6">
        <v>2.3699999999999999E-2</v>
      </c>
      <c r="E85" s="6">
        <v>1.46E-2</v>
      </c>
      <c r="F85" s="6">
        <v>0.65110000000000001</v>
      </c>
      <c r="G85" s="6">
        <v>1.77E-2</v>
      </c>
      <c r="H85" s="6">
        <v>0.17699999999999999</v>
      </c>
      <c r="I85" s="6">
        <v>2.8E-3</v>
      </c>
    </row>
    <row r="86" spans="1:9" x14ac:dyDescent="0.3">
      <c r="A86" s="3">
        <v>2</v>
      </c>
      <c r="B86" s="6">
        <v>0.69110000000000005</v>
      </c>
      <c r="C86" s="6">
        <v>4.5999999999999999E-2</v>
      </c>
      <c r="D86" s="6">
        <v>9.1399999999999995E-2</v>
      </c>
      <c r="E86" s="6">
        <v>2.7799999999999998E-2</v>
      </c>
      <c r="F86" s="6">
        <v>0.28239999999999998</v>
      </c>
      <c r="G86" s="6">
        <v>1.61E-2</v>
      </c>
      <c r="H86" s="6">
        <v>0.4007</v>
      </c>
      <c r="I86" s="6">
        <v>3.3E-3</v>
      </c>
    </row>
    <row r="87" spans="1:9" x14ac:dyDescent="0.3">
      <c r="A87" s="3">
        <v>3</v>
      </c>
      <c r="B87" s="6">
        <v>0.108</v>
      </c>
      <c r="C87" s="6">
        <v>5.9299999999999999E-2</v>
      </c>
      <c r="D87" s="6">
        <v>0.88490000000000002</v>
      </c>
      <c r="E87" s="6">
        <v>0.04</v>
      </c>
      <c r="F87" s="6">
        <v>6.6600000000000006E-2</v>
      </c>
      <c r="G87" s="6">
        <v>7.7000000000000002E-3</v>
      </c>
      <c r="H87" s="6">
        <v>0.42230000000000001</v>
      </c>
      <c r="I87" s="6">
        <v>2.5999999999999999E-3</v>
      </c>
    </row>
    <row r="89" spans="1:9" x14ac:dyDescent="0.3">
      <c r="A89" s="27" t="s">
        <v>172</v>
      </c>
    </row>
    <row r="90" spans="1:9" x14ac:dyDescent="0.3">
      <c r="A90" s="6"/>
      <c r="B90" s="4" t="s">
        <v>25</v>
      </c>
      <c r="C90" s="6"/>
      <c r="D90" s="6"/>
    </row>
    <row r="91" spans="1:9" x14ac:dyDescent="0.3">
      <c r="A91" s="6"/>
      <c r="B91" s="3">
        <v>1</v>
      </c>
      <c r="C91" s="3">
        <v>2</v>
      </c>
      <c r="D91" s="3">
        <v>3</v>
      </c>
    </row>
    <row r="92" spans="1:9" x14ac:dyDescent="0.3">
      <c r="A92" s="3" t="s">
        <v>26</v>
      </c>
      <c r="B92" s="6">
        <v>0.48130000000000001</v>
      </c>
      <c r="C92" s="6">
        <v>0.4103</v>
      </c>
      <c r="D92" s="6">
        <v>0.1084</v>
      </c>
    </row>
    <row r="93" spans="1:9" x14ac:dyDescent="0.3">
      <c r="A93" s="4" t="s">
        <v>30</v>
      </c>
      <c r="B93" s="6"/>
      <c r="C93" s="6"/>
      <c r="D93" s="6"/>
    </row>
    <row r="94" spans="1:9" x14ac:dyDescent="0.3">
      <c r="A94" s="4" t="s">
        <v>28</v>
      </c>
      <c r="B94" s="6"/>
      <c r="C94" s="6"/>
      <c r="D94" s="6"/>
    </row>
    <row r="95" spans="1:9" x14ac:dyDescent="0.3">
      <c r="A95" s="3">
        <v>1</v>
      </c>
      <c r="B95" s="6">
        <v>0.1908</v>
      </c>
      <c r="C95" s="6">
        <v>1.41E-2</v>
      </c>
      <c r="D95" s="6">
        <v>0.79510000000000003</v>
      </c>
    </row>
    <row r="96" spans="1:9" x14ac:dyDescent="0.3">
      <c r="A96" s="3">
        <v>2</v>
      </c>
      <c r="B96" s="6">
        <v>0.9224</v>
      </c>
      <c r="C96" s="6">
        <v>4.3299999999999998E-2</v>
      </c>
      <c r="D96" s="6">
        <v>3.4299999999999997E-2</v>
      </c>
    </row>
    <row r="97" spans="1:4" x14ac:dyDescent="0.3">
      <c r="A97" s="3">
        <v>3</v>
      </c>
      <c r="B97" s="6">
        <v>1.95E-2</v>
      </c>
      <c r="C97" s="6">
        <v>0.97740000000000005</v>
      </c>
      <c r="D97" s="6">
        <v>3.0999999999999999E-3</v>
      </c>
    </row>
    <row r="98" spans="1:4" x14ac:dyDescent="0.3">
      <c r="A98" s="4" t="s">
        <v>29</v>
      </c>
      <c r="B98" s="6"/>
      <c r="C98" s="6"/>
      <c r="D98" s="6"/>
    </row>
    <row r="99" spans="1:4" x14ac:dyDescent="0.3">
      <c r="A99" s="3">
        <v>1</v>
      </c>
      <c r="B99" s="6">
        <v>0.54630000000000001</v>
      </c>
      <c r="C99" s="6">
        <v>5.5E-2</v>
      </c>
      <c r="D99" s="6">
        <v>0.3987</v>
      </c>
    </row>
    <row r="100" spans="1:4" x14ac:dyDescent="0.3">
      <c r="A100" s="3">
        <v>2</v>
      </c>
      <c r="B100" s="6">
        <v>0.83009999999999995</v>
      </c>
      <c r="C100" s="6">
        <v>9.35E-2</v>
      </c>
      <c r="D100" s="6">
        <v>7.6399999999999996E-2</v>
      </c>
    </row>
    <row r="101" spans="1:4" x14ac:dyDescent="0.3">
      <c r="A101" s="3">
        <v>3</v>
      </c>
      <c r="B101" s="6">
        <v>0.1231</v>
      </c>
      <c r="C101" s="6">
        <v>0.85980000000000001</v>
      </c>
      <c r="D101" s="6">
        <v>1.7100000000000001E-2</v>
      </c>
    </row>
    <row r="102" spans="1:4" x14ac:dyDescent="0.3">
      <c r="A102" s="4" t="s">
        <v>31</v>
      </c>
      <c r="B102" s="6"/>
      <c r="C102" s="6"/>
      <c r="D102" s="6"/>
    </row>
    <row r="103" spans="1:4" x14ac:dyDescent="0.3">
      <c r="A103" s="4" t="s">
        <v>32</v>
      </c>
      <c r="B103" s="6"/>
      <c r="C103" s="6"/>
      <c r="D103" s="6"/>
    </row>
    <row r="104" spans="1:4" x14ac:dyDescent="0.3">
      <c r="A104" s="3">
        <v>1</v>
      </c>
      <c r="B104" s="6">
        <v>0.45090000000000002</v>
      </c>
      <c r="C104" s="6">
        <v>0.4304</v>
      </c>
      <c r="D104" s="6">
        <v>0.1187</v>
      </c>
    </row>
    <row r="105" spans="1:4" x14ac:dyDescent="0.3">
      <c r="A105" s="3">
        <v>2</v>
      </c>
      <c r="B105" s="6">
        <v>0.51349999999999996</v>
      </c>
      <c r="C105" s="6">
        <v>0.38900000000000001</v>
      </c>
      <c r="D105" s="6">
        <v>9.7500000000000003E-2</v>
      </c>
    </row>
    <row r="106" spans="1:4" x14ac:dyDescent="0.3">
      <c r="A106" s="4" t="s">
        <v>40</v>
      </c>
      <c r="B106" s="6"/>
      <c r="C106" s="6"/>
      <c r="D106" s="6"/>
    </row>
    <row r="107" spans="1:4" x14ac:dyDescent="0.3">
      <c r="A107" s="3">
        <v>1</v>
      </c>
      <c r="B107" s="6">
        <v>0.8054</v>
      </c>
      <c r="C107" s="6">
        <v>3.04E-2</v>
      </c>
      <c r="D107" s="6">
        <v>0.1643</v>
      </c>
    </row>
    <row r="108" spans="1:4" x14ac:dyDescent="0.3">
      <c r="A108" s="3">
        <v>2</v>
      </c>
      <c r="B108" s="6">
        <v>0.79190000000000005</v>
      </c>
      <c r="C108" s="6">
        <v>4.5499999999999999E-2</v>
      </c>
      <c r="D108" s="6">
        <v>0.16259999999999999</v>
      </c>
    </row>
    <row r="109" spans="1:4" x14ac:dyDescent="0.3">
      <c r="A109" s="3">
        <v>3</v>
      </c>
      <c r="B109" s="6">
        <v>0.79220000000000002</v>
      </c>
      <c r="C109" s="6">
        <v>2.58E-2</v>
      </c>
      <c r="D109" s="6">
        <v>0.182</v>
      </c>
    </row>
    <row r="110" spans="1:4" x14ac:dyDescent="0.3">
      <c r="A110" s="3">
        <v>4</v>
      </c>
      <c r="B110" s="6">
        <v>0.7127</v>
      </c>
      <c r="C110" s="6">
        <v>6.08E-2</v>
      </c>
      <c r="D110" s="6">
        <v>0.22639999999999999</v>
      </c>
    </row>
    <row r="111" spans="1:4" x14ac:dyDescent="0.3">
      <c r="A111" s="3">
        <v>5</v>
      </c>
      <c r="B111" s="6">
        <v>7.2300000000000003E-2</v>
      </c>
      <c r="C111" s="6">
        <v>0.2034</v>
      </c>
      <c r="D111" s="6">
        <v>0.72430000000000005</v>
      </c>
    </row>
    <row r="112" spans="1:4" x14ac:dyDescent="0.3">
      <c r="A112" s="3">
        <v>6</v>
      </c>
      <c r="B112" s="6">
        <v>1.9300000000000001E-2</v>
      </c>
      <c r="C112" s="6">
        <v>0.97760000000000002</v>
      </c>
      <c r="D112" s="6">
        <v>3.0999999999999999E-3</v>
      </c>
    </row>
    <row r="114" spans="1:1" x14ac:dyDescent="0.3">
      <c r="A114" s="28" t="s">
        <v>207</v>
      </c>
    </row>
    <row r="115" spans="1:1" x14ac:dyDescent="0.3">
      <c r="A115" s="2" t="b">
        <f>IF(COUNTIF(Z32:Z74, TRUE) &gt; 0, TRUE, FALSE)</f>
        <v>1</v>
      </c>
    </row>
  </sheetData>
  <mergeCells count="4">
    <mergeCell ref="A3:C3"/>
    <mergeCell ref="B80:I80"/>
    <mergeCell ref="B84:I84"/>
    <mergeCell ref="A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2"/>
  <sheetViews>
    <sheetView topLeftCell="A69" zoomScale="50" zoomScaleNormal="50" workbookViewId="0">
      <selection activeCell="A121" sqref="A121:A122"/>
    </sheetView>
  </sheetViews>
  <sheetFormatPr defaultRowHeight="14.4" x14ac:dyDescent="0.3"/>
  <cols>
    <col min="1" max="10" width="8.88671875" style="2" customWidth="1"/>
    <col min="11" max="11" width="8.88671875" style="2"/>
    <col min="12" max="25" width="8.88671875" style="2" customWidth="1"/>
    <col min="26" max="26" width="8.88671875" style="2"/>
    <col min="27" max="29" width="8.88671875" style="2" customWidth="1"/>
    <col min="30" max="30" width="8.88671875" style="2"/>
    <col min="31" max="31" width="8.88671875" style="9" customWidth="1"/>
    <col min="32" max="16384" width="8.88671875" style="2"/>
  </cols>
  <sheetData>
    <row r="1" spans="1:10" x14ac:dyDescent="0.3">
      <c r="A1" s="28" t="s">
        <v>173</v>
      </c>
    </row>
    <row r="2" spans="1:10" x14ac:dyDescent="0.3">
      <c r="A2" s="33" t="s">
        <v>0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ht="14.4" customHeight="1" x14ac:dyDescent="0.3">
      <c r="A3" s="32" t="s">
        <v>1</v>
      </c>
      <c r="B3" s="32"/>
      <c r="C3" s="32"/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5</v>
      </c>
    </row>
    <row r="4" spans="1:10" x14ac:dyDescent="0.3">
      <c r="A4" s="4" t="s">
        <v>8</v>
      </c>
      <c r="B4" s="5" t="s">
        <v>9</v>
      </c>
      <c r="C4" s="4">
        <v>1</v>
      </c>
      <c r="D4" s="6">
        <v>0</v>
      </c>
      <c r="E4" s="6" t="s">
        <v>10</v>
      </c>
      <c r="F4" s="6" t="s">
        <v>10</v>
      </c>
      <c r="G4" s="6" t="s">
        <v>10</v>
      </c>
      <c r="H4" s="6">
        <v>42.240299999999998</v>
      </c>
      <c r="I4" s="6">
        <v>2</v>
      </c>
      <c r="J4" s="7">
        <v>6.6999999999999996E-10</v>
      </c>
    </row>
    <row r="5" spans="1:10" x14ac:dyDescent="0.3">
      <c r="A5" s="4" t="s">
        <v>11</v>
      </c>
      <c r="B5" s="5" t="s">
        <v>9</v>
      </c>
      <c r="C5" s="4">
        <v>1</v>
      </c>
      <c r="D5" s="6">
        <v>1.0451999999999999</v>
      </c>
      <c r="E5" s="6">
        <v>0.24490000000000001</v>
      </c>
      <c r="F5" s="6">
        <v>4.2680999999999996</v>
      </c>
      <c r="G5" s="7">
        <v>2.0000000000000002E-5</v>
      </c>
      <c r="H5" s="6"/>
      <c r="I5" s="6"/>
      <c r="J5" s="6"/>
    </row>
    <row r="6" spans="1:10" x14ac:dyDescent="0.3">
      <c r="A6" s="4" t="s">
        <v>12</v>
      </c>
      <c r="B6" s="5" t="s">
        <v>9</v>
      </c>
      <c r="C6" s="4">
        <v>1</v>
      </c>
      <c r="D6" s="6">
        <v>-2.5577999999999999</v>
      </c>
      <c r="E6" s="6">
        <v>0.65090000000000003</v>
      </c>
      <c r="F6" s="6">
        <v>-3.9297</v>
      </c>
      <c r="G6" s="7">
        <v>8.5000000000000006E-5</v>
      </c>
      <c r="H6" s="6"/>
      <c r="I6" s="6"/>
      <c r="J6" s="6"/>
    </row>
    <row r="7" spans="1:10" x14ac:dyDescent="0.3">
      <c r="A7" s="4" t="s">
        <v>8</v>
      </c>
      <c r="B7" s="5" t="s">
        <v>9</v>
      </c>
      <c r="C7" s="4" t="s">
        <v>13</v>
      </c>
      <c r="D7" s="6">
        <v>0</v>
      </c>
      <c r="E7" s="6" t="s">
        <v>10</v>
      </c>
      <c r="F7" s="6" t="s">
        <v>10</v>
      </c>
      <c r="G7" s="6" t="s">
        <v>10</v>
      </c>
      <c r="H7" s="6">
        <v>6.5019999999999998</v>
      </c>
      <c r="I7" s="6">
        <v>2</v>
      </c>
      <c r="J7" s="6">
        <v>3.9E-2</v>
      </c>
    </row>
    <row r="8" spans="1:10" x14ac:dyDescent="0.3">
      <c r="A8" s="4" t="s">
        <v>11</v>
      </c>
      <c r="B8" s="5" t="s">
        <v>9</v>
      </c>
      <c r="C8" s="4" t="s">
        <v>13</v>
      </c>
      <c r="D8" s="6">
        <v>0</v>
      </c>
      <c r="E8" s="6" t="s">
        <v>10</v>
      </c>
      <c r="F8" s="6" t="s">
        <v>10</v>
      </c>
      <c r="G8" s="6" t="s">
        <v>10</v>
      </c>
      <c r="H8" s="6"/>
      <c r="I8" s="6"/>
      <c r="J8" s="6"/>
    </row>
    <row r="9" spans="1:10" x14ac:dyDescent="0.3">
      <c r="A9" s="4" t="s">
        <v>12</v>
      </c>
      <c r="B9" s="5" t="s">
        <v>9</v>
      </c>
      <c r="C9" s="4" t="s">
        <v>13</v>
      </c>
      <c r="D9" s="6">
        <v>0</v>
      </c>
      <c r="E9" s="6" t="s">
        <v>10</v>
      </c>
      <c r="F9" s="6" t="s">
        <v>10</v>
      </c>
      <c r="G9" s="6" t="s">
        <v>10</v>
      </c>
      <c r="H9" s="6"/>
      <c r="I9" s="6"/>
      <c r="J9" s="6"/>
    </row>
    <row r="10" spans="1:10" x14ac:dyDescent="0.3">
      <c r="A10" s="4" t="s">
        <v>8</v>
      </c>
      <c r="B10" s="5" t="s">
        <v>9</v>
      </c>
      <c r="C10" s="4" t="s">
        <v>14</v>
      </c>
      <c r="D10" s="6">
        <v>0</v>
      </c>
      <c r="E10" s="6" t="s">
        <v>10</v>
      </c>
      <c r="F10" s="6" t="s">
        <v>10</v>
      </c>
      <c r="G10" s="6" t="s">
        <v>10</v>
      </c>
      <c r="H10" s="6"/>
      <c r="I10" s="6"/>
      <c r="J10" s="6"/>
    </row>
    <row r="11" spans="1:10" x14ac:dyDescent="0.3">
      <c r="A11" s="4" t="s">
        <v>11</v>
      </c>
      <c r="B11" s="5" t="s">
        <v>9</v>
      </c>
      <c r="C11" s="4" t="s">
        <v>14</v>
      </c>
      <c r="D11" s="6">
        <v>0.20499999999999999</v>
      </c>
      <c r="E11" s="6">
        <v>0.1283</v>
      </c>
      <c r="F11" s="6">
        <v>1.5978000000000001</v>
      </c>
      <c r="G11" s="6">
        <v>0.11</v>
      </c>
      <c r="H11" s="6"/>
      <c r="I11" s="6"/>
      <c r="J11" s="6"/>
    </row>
    <row r="12" spans="1:10" x14ac:dyDescent="0.3">
      <c r="A12" s="4" t="s">
        <v>12</v>
      </c>
      <c r="B12" s="5" t="s">
        <v>9</v>
      </c>
      <c r="C12" s="4" t="s">
        <v>14</v>
      </c>
      <c r="D12" s="6">
        <v>1.3100000000000001E-2</v>
      </c>
      <c r="E12" s="6">
        <v>0.14169999999999999</v>
      </c>
      <c r="F12" s="6">
        <v>9.2799999999999994E-2</v>
      </c>
      <c r="G12" s="6">
        <v>0.93</v>
      </c>
      <c r="H12" s="6"/>
      <c r="I12" s="6"/>
      <c r="J12" s="6"/>
    </row>
    <row r="13" spans="1:10" x14ac:dyDescent="0.3">
      <c r="A13" s="4" t="s">
        <v>8</v>
      </c>
      <c r="B13" s="5" t="s">
        <v>9</v>
      </c>
      <c r="C13" s="4" t="s">
        <v>41</v>
      </c>
      <c r="D13" s="6">
        <v>0</v>
      </c>
      <c r="E13" s="6" t="s">
        <v>10</v>
      </c>
      <c r="F13" s="6" t="s">
        <v>10</v>
      </c>
      <c r="G13" s="6" t="s">
        <v>10</v>
      </c>
      <c r="H13" s="6">
        <v>149.04069999999999</v>
      </c>
      <c r="I13" s="6">
        <v>12</v>
      </c>
      <c r="J13" s="7">
        <v>8.9000000000000001E-26</v>
      </c>
    </row>
    <row r="14" spans="1:10" x14ac:dyDescent="0.3">
      <c r="A14" s="4" t="s">
        <v>11</v>
      </c>
      <c r="B14" s="5" t="s">
        <v>9</v>
      </c>
      <c r="C14" s="4" t="s">
        <v>41</v>
      </c>
      <c r="D14" s="6">
        <v>0</v>
      </c>
      <c r="E14" s="6" t="s">
        <v>10</v>
      </c>
      <c r="F14" s="6" t="s">
        <v>10</v>
      </c>
      <c r="G14" s="6" t="s">
        <v>10</v>
      </c>
      <c r="H14" s="6"/>
      <c r="I14" s="6"/>
      <c r="J14" s="6"/>
    </row>
    <row r="15" spans="1:10" x14ac:dyDescent="0.3">
      <c r="A15" s="4" t="s">
        <v>12</v>
      </c>
      <c r="B15" s="5" t="s">
        <v>9</v>
      </c>
      <c r="C15" s="4" t="s">
        <v>41</v>
      </c>
      <c r="D15" s="6">
        <v>0</v>
      </c>
      <c r="E15" s="6" t="s">
        <v>10</v>
      </c>
      <c r="F15" s="6" t="s">
        <v>10</v>
      </c>
      <c r="G15" s="6" t="s">
        <v>10</v>
      </c>
      <c r="H15" s="6"/>
      <c r="I15" s="6"/>
      <c r="J15" s="6"/>
    </row>
    <row r="16" spans="1:10" x14ac:dyDescent="0.3">
      <c r="A16" s="4" t="s">
        <v>8</v>
      </c>
      <c r="B16" s="5" t="s">
        <v>9</v>
      </c>
      <c r="C16" s="4" t="s">
        <v>42</v>
      </c>
      <c r="D16" s="6">
        <v>0</v>
      </c>
      <c r="E16" s="6" t="s">
        <v>10</v>
      </c>
      <c r="F16" s="6" t="s">
        <v>10</v>
      </c>
      <c r="G16" s="6" t="s">
        <v>10</v>
      </c>
      <c r="H16" s="6"/>
      <c r="I16" s="6"/>
      <c r="J16" s="6"/>
    </row>
    <row r="17" spans="1:10" x14ac:dyDescent="0.3">
      <c r="A17" s="4" t="s">
        <v>11</v>
      </c>
      <c r="B17" s="5" t="s">
        <v>9</v>
      </c>
      <c r="C17" s="4" t="s">
        <v>42</v>
      </c>
      <c r="D17" s="6">
        <v>0.77259999999999995</v>
      </c>
      <c r="E17" s="6">
        <v>0.28499999999999998</v>
      </c>
      <c r="F17" s="6">
        <v>2.7113999999999998</v>
      </c>
      <c r="G17" s="6">
        <v>6.7000000000000002E-3</v>
      </c>
      <c r="H17" s="6"/>
      <c r="I17" s="6"/>
      <c r="J17" s="6"/>
    </row>
    <row r="18" spans="1:10" x14ac:dyDescent="0.3">
      <c r="A18" s="4" t="s">
        <v>12</v>
      </c>
      <c r="B18" s="5" t="s">
        <v>9</v>
      </c>
      <c r="C18" s="4" t="s">
        <v>42</v>
      </c>
      <c r="D18" s="6">
        <v>1.9</v>
      </c>
      <c r="E18" s="6">
        <v>0.62549999999999994</v>
      </c>
      <c r="F18" s="6">
        <v>3.0375999999999999</v>
      </c>
      <c r="G18" s="6">
        <v>2.3999999999999998E-3</v>
      </c>
      <c r="H18" s="6"/>
      <c r="I18" s="6"/>
      <c r="J18" s="6"/>
    </row>
    <row r="19" spans="1:10" x14ac:dyDescent="0.3">
      <c r="A19" s="4" t="s">
        <v>8</v>
      </c>
      <c r="B19" s="5" t="s">
        <v>9</v>
      </c>
      <c r="C19" s="4" t="s">
        <v>43</v>
      </c>
      <c r="D19" s="6">
        <v>0</v>
      </c>
      <c r="E19" s="6" t="s">
        <v>10</v>
      </c>
      <c r="F19" s="6" t="s">
        <v>10</v>
      </c>
      <c r="G19" s="6" t="s">
        <v>10</v>
      </c>
      <c r="H19" s="6"/>
      <c r="I19" s="6"/>
      <c r="J19" s="6"/>
    </row>
    <row r="20" spans="1:10" x14ac:dyDescent="0.3">
      <c r="A20" s="4" t="s">
        <v>11</v>
      </c>
      <c r="B20" s="5" t="s">
        <v>9</v>
      </c>
      <c r="C20" s="4" t="s">
        <v>43</v>
      </c>
      <c r="D20" s="6">
        <v>1.4211</v>
      </c>
      <c r="E20" s="6">
        <v>0.68310000000000004</v>
      </c>
      <c r="F20" s="6">
        <v>2.0802999999999998</v>
      </c>
      <c r="G20" s="6">
        <v>3.7999999999999999E-2</v>
      </c>
      <c r="H20" s="6"/>
      <c r="I20" s="6"/>
      <c r="J20" s="6"/>
    </row>
    <row r="21" spans="1:10" x14ac:dyDescent="0.3">
      <c r="A21" s="4" t="s">
        <v>12</v>
      </c>
      <c r="B21" s="5" t="s">
        <v>9</v>
      </c>
      <c r="C21" s="4" t="s">
        <v>43</v>
      </c>
      <c r="D21" s="6">
        <v>2.94</v>
      </c>
      <c r="E21" s="6">
        <v>0.88539999999999996</v>
      </c>
      <c r="F21" s="6">
        <v>3.3207</v>
      </c>
      <c r="G21" s="6">
        <v>8.9999999999999998E-4</v>
      </c>
      <c r="H21" s="6"/>
      <c r="I21" s="6"/>
      <c r="J21" s="6"/>
    </row>
    <row r="22" spans="1:10" x14ac:dyDescent="0.3">
      <c r="A22" s="4" t="s">
        <v>8</v>
      </c>
      <c r="B22" s="5" t="s">
        <v>9</v>
      </c>
      <c r="C22" s="4" t="s">
        <v>44</v>
      </c>
      <c r="D22" s="6">
        <v>0</v>
      </c>
      <c r="E22" s="6" t="s">
        <v>10</v>
      </c>
      <c r="F22" s="6" t="s">
        <v>10</v>
      </c>
      <c r="G22" s="6" t="s">
        <v>10</v>
      </c>
      <c r="H22" s="6"/>
      <c r="I22" s="6"/>
      <c r="J22" s="6"/>
    </row>
    <row r="23" spans="1:10" x14ac:dyDescent="0.3">
      <c r="A23" s="4" t="s">
        <v>11</v>
      </c>
      <c r="B23" s="5" t="s">
        <v>9</v>
      </c>
      <c r="C23" s="4" t="s">
        <v>44</v>
      </c>
      <c r="D23" s="6">
        <v>1.5129999999999999</v>
      </c>
      <c r="E23" s="6">
        <v>0.79459999999999997</v>
      </c>
      <c r="F23" s="6">
        <v>1.9041999999999999</v>
      </c>
      <c r="G23" s="6">
        <v>5.7000000000000002E-2</v>
      </c>
      <c r="H23" s="6"/>
      <c r="I23" s="6"/>
      <c r="J23" s="6"/>
    </row>
    <row r="24" spans="1:10" x14ac:dyDescent="0.3">
      <c r="A24" s="4" t="s">
        <v>12</v>
      </c>
      <c r="B24" s="5" t="s">
        <v>9</v>
      </c>
      <c r="C24" s="4" t="s">
        <v>44</v>
      </c>
      <c r="D24" s="6">
        <v>3.8549000000000002</v>
      </c>
      <c r="E24" s="6">
        <v>0.99690000000000001</v>
      </c>
      <c r="F24" s="6">
        <v>3.8668</v>
      </c>
      <c r="G24" s="6">
        <v>1.1E-4</v>
      </c>
      <c r="H24" s="6"/>
      <c r="I24" s="6"/>
      <c r="J24" s="6"/>
    </row>
    <row r="25" spans="1:10" x14ac:dyDescent="0.3">
      <c r="A25" s="4" t="s">
        <v>8</v>
      </c>
      <c r="B25" s="5" t="s">
        <v>9</v>
      </c>
      <c r="C25" s="4" t="s">
        <v>45</v>
      </c>
      <c r="D25" s="6">
        <v>0</v>
      </c>
      <c r="E25" s="6" t="s">
        <v>10</v>
      </c>
      <c r="F25" s="6" t="s">
        <v>10</v>
      </c>
      <c r="G25" s="6" t="s">
        <v>10</v>
      </c>
      <c r="H25" s="6"/>
      <c r="I25" s="6"/>
      <c r="J25" s="6"/>
    </row>
    <row r="26" spans="1:10" x14ac:dyDescent="0.3">
      <c r="A26" s="4" t="s">
        <v>11</v>
      </c>
      <c r="B26" s="5" t="s">
        <v>9</v>
      </c>
      <c r="C26" s="4" t="s">
        <v>45</v>
      </c>
      <c r="D26" s="6">
        <v>1.2966</v>
      </c>
      <c r="E26" s="6">
        <v>0.65039999999999998</v>
      </c>
      <c r="F26" s="6">
        <v>1.9933000000000001</v>
      </c>
      <c r="G26" s="6">
        <v>4.5999999999999999E-2</v>
      </c>
      <c r="H26" s="6"/>
      <c r="I26" s="6"/>
      <c r="J26" s="6"/>
    </row>
    <row r="27" spans="1:10" x14ac:dyDescent="0.3">
      <c r="A27" s="4" t="s">
        <v>12</v>
      </c>
      <c r="B27" s="5" t="s">
        <v>9</v>
      </c>
      <c r="C27" s="4" t="s">
        <v>45</v>
      </c>
      <c r="D27" s="6">
        <v>4.8009000000000004</v>
      </c>
      <c r="E27" s="6">
        <v>0.92079999999999995</v>
      </c>
      <c r="F27" s="6">
        <v>5.2140000000000004</v>
      </c>
      <c r="G27" s="7">
        <v>1.8E-7</v>
      </c>
      <c r="H27" s="6"/>
      <c r="I27" s="6"/>
      <c r="J27" s="6"/>
    </row>
    <row r="28" spans="1:10" x14ac:dyDescent="0.3">
      <c r="A28" s="4" t="s">
        <v>8</v>
      </c>
      <c r="B28" s="5" t="s">
        <v>9</v>
      </c>
      <c r="C28" s="4" t="s">
        <v>46</v>
      </c>
      <c r="D28" s="6">
        <v>0</v>
      </c>
      <c r="E28" s="6" t="s">
        <v>10</v>
      </c>
      <c r="F28" s="6" t="s">
        <v>10</v>
      </c>
      <c r="G28" s="6" t="s">
        <v>10</v>
      </c>
      <c r="H28" s="6"/>
      <c r="I28" s="6"/>
      <c r="J28" s="6"/>
    </row>
    <row r="29" spans="1:10" x14ac:dyDescent="0.3">
      <c r="A29" s="4" t="s">
        <v>11</v>
      </c>
      <c r="B29" s="5" t="s">
        <v>9</v>
      </c>
      <c r="C29" s="4" t="s">
        <v>46</v>
      </c>
      <c r="D29" s="6">
        <v>1.7839</v>
      </c>
      <c r="E29" s="6">
        <v>1.0652999999999999</v>
      </c>
      <c r="F29" s="6">
        <v>1.6745000000000001</v>
      </c>
      <c r="G29" s="6">
        <v>9.4E-2</v>
      </c>
      <c r="H29" s="6"/>
      <c r="I29" s="6"/>
      <c r="J29" s="6"/>
    </row>
    <row r="30" spans="1:10" x14ac:dyDescent="0.3">
      <c r="A30" s="4" t="s">
        <v>12</v>
      </c>
      <c r="B30" s="5" t="s">
        <v>9</v>
      </c>
      <c r="C30" s="4" t="s">
        <v>46</v>
      </c>
      <c r="D30" s="6">
        <v>6.2172999999999998</v>
      </c>
      <c r="E30" s="6">
        <v>1.2797000000000001</v>
      </c>
      <c r="F30" s="6">
        <v>4.8582000000000001</v>
      </c>
      <c r="G30" s="7">
        <v>1.1999999999999999E-6</v>
      </c>
      <c r="H30" s="6"/>
      <c r="I30" s="6"/>
      <c r="J30" s="6"/>
    </row>
    <row r="31" spans="1:10" x14ac:dyDescent="0.3">
      <c r="A31" s="4" t="s">
        <v>8</v>
      </c>
      <c r="B31" s="5" t="s">
        <v>9</v>
      </c>
      <c r="C31" s="4" t="s">
        <v>47</v>
      </c>
      <c r="D31" s="6">
        <v>0</v>
      </c>
      <c r="E31" s="6" t="s">
        <v>10</v>
      </c>
      <c r="F31" s="6" t="s">
        <v>10</v>
      </c>
      <c r="G31" s="6" t="s">
        <v>10</v>
      </c>
      <c r="H31" s="6"/>
      <c r="I31" s="6"/>
      <c r="J31" s="6"/>
    </row>
    <row r="32" spans="1:10" x14ac:dyDescent="0.3">
      <c r="A32" s="4" t="s">
        <v>11</v>
      </c>
      <c r="B32" s="5" t="s">
        <v>9</v>
      </c>
      <c r="C32" s="4" t="s">
        <v>47</v>
      </c>
      <c r="D32" s="6">
        <v>-4.4736000000000002</v>
      </c>
      <c r="E32" s="6">
        <v>1.7698</v>
      </c>
      <c r="F32" s="6">
        <v>-2.5276999999999998</v>
      </c>
      <c r="G32" s="6">
        <v>1.2E-2</v>
      </c>
      <c r="H32" s="6"/>
      <c r="I32" s="6"/>
      <c r="J32" s="6"/>
    </row>
    <row r="33" spans="1:26" x14ac:dyDescent="0.3">
      <c r="A33" s="4" t="s">
        <v>12</v>
      </c>
      <c r="B33" s="5" t="s">
        <v>9</v>
      </c>
      <c r="C33" s="4" t="s">
        <v>47</v>
      </c>
      <c r="D33" s="6">
        <v>-1.0945</v>
      </c>
      <c r="E33" s="6">
        <v>1.4577</v>
      </c>
      <c r="F33" s="6">
        <v>-0.75080000000000002</v>
      </c>
      <c r="G33" s="6">
        <v>0.45</v>
      </c>
      <c r="H33" s="6"/>
      <c r="I33" s="6"/>
      <c r="J33" s="6"/>
    </row>
    <row r="34" spans="1:26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X34" s="8" t="s">
        <v>204</v>
      </c>
      <c r="Y34" s="8" t="s">
        <v>205</v>
      </c>
      <c r="Z34" s="8" t="s">
        <v>206</v>
      </c>
    </row>
    <row r="35" spans="1:26" x14ac:dyDescent="0.3">
      <c r="A35" s="4" t="s">
        <v>19</v>
      </c>
      <c r="B35" s="5" t="s">
        <v>9</v>
      </c>
      <c r="C35" s="4">
        <v>1</v>
      </c>
      <c r="D35" s="6">
        <v>0</v>
      </c>
      <c r="E35" s="6" t="s">
        <v>10</v>
      </c>
      <c r="F35" s="6" t="s">
        <v>10</v>
      </c>
      <c r="G35" s="6" t="s">
        <v>10</v>
      </c>
      <c r="H35" s="6">
        <v>211.67009999999999</v>
      </c>
      <c r="I35" s="6">
        <v>2</v>
      </c>
      <c r="J35" s="7">
        <v>1.1E-46</v>
      </c>
      <c r="L35" s="2" t="s">
        <v>60</v>
      </c>
      <c r="M35" s="6">
        <f>EXP(D35+D38+D47)</f>
        <v>1</v>
      </c>
      <c r="N35" s="2">
        <f>M35/SUM(M35:M37)</f>
        <v>6.4880251424945037E-2</v>
      </c>
      <c r="P35" s="2" t="s">
        <v>61</v>
      </c>
      <c r="Q35" s="2">
        <f>EXP(D35+D41+D47)</f>
        <v>1</v>
      </c>
      <c r="R35" s="2">
        <f>Q35/SUM(Q35:Q37)</f>
        <v>6.3815470172602778E-2</v>
      </c>
      <c r="T35" s="2" t="s">
        <v>62</v>
      </c>
      <c r="U35" s="2">
        <f>EXP(D35+D44+D47)</f>
        <v>1</v>
      </c>
      <c r="V35" s="2">
        <f>U35/SUM(U35:U37)</f>
        <v>0.43262550572995506</v>
      </c>
    </row>
    <row r="36" spans="1:26" x14ac:dyDescent="0.3">
      <c r="A36" s="4" t="s">
        <v>20</v>
      </c>
      <c r="B36" s="5" t="s">
        <v>9</v>
      </c>
      <c r="C36" s="4">
        <v>1</v>
      </c>
      <c r="D36" s="6">
        <v>2.6652999999999998</v>
      </c>
      <c r="E36" s="6">
        <v>0.2006</v>
      </c>
      <c r="F36" s="6">
        <v>13.287100000000001</v>
      </c>
      <c r="G36" s="7">
        <v>2.7000000000000001E-40</v>
      </c>
      <c r="H36" s="6"/>
      <c r="I36" s="6"/>
      <c r="J36" s="6"/>
      <c r="L36" s="2" t="s">
        <v>63</v>
      </c>
      <c r="M36" s="6">
        <f t="shared" ref="M36:M37" si="0">EXP(D36+D39+D48)</f>
        <v>14.372260577482937</v>
      </c>
      <c r="N36" s="2">
        <f>M36/SUM(M35:M37)</f>
        <v>0.9324758798119186</v>
      </c>
      <c r="P36" s="2" t="s">
        <v>64</v>
      </c>
      <c r="Q36" s="2">
        <f t="shared" ref="Q36:Q37" si="1">EXP(D36+D42+D48)</f>
        <v>14.669932633242437</v>
      </c>
      <c r="R36" s="2">
        <f>Q36/SUM(Q35:Q37)</f>
        <v>0.93616864839077485</v>
      </c>
      <c r="T36" s="2" t="s">
        <v>65</v>
      </c>
      <c r="U36" s="2">
        <f t="shared" ref="U36:U37" si="2">EXP(D36+D45+D48)</f>
        <v>1.3111439494337058</v>
      </c>
      <c r="V36" s="2">
        <f>U36/SUM(U35:U37)</f>
        <v>0.56723431420852766</v>
      </c>
    </row>
    <row r="37" spans="1:26" x14ac:dyDescent="0.3">
      <c r="A37" s="4" t="s">
        <v>21</v>
      </c>
      <c r="B37" s="5" t="s">
        <v>9</v>
      </c>
      <c r="C37" s="4">
        <v>1</v>
      </c>
      <c r="D37" s="6">
        <v>-3.2002999999999999</v>
      </c>
      <c r="E37" s="6">
        <v>1.0189999999999999</v>
      </c>
      <c r="F37" s="6">
        <v>-3.1408</v>
      </c>
      <c r="G37" s="6">
        <v>1.6999999999999999E-3</v>
      </c>
      <c r="H37" s="6"/>
      <c r="I37" s="6"/>
      <c r="J37" s="6"/>
      <c r="L37" s="2" t="s">
        <v>66</v>
      </c>
      <c r="M37" s="6">
        <f t="shared" si="0"/>
        <v>4.0749977151288475E-2</v>
      </c>
      <c r="N37" s="2">
        <f>M37/SUM(M35:M37)</f>
        <v>2.6438687631363616E-3</v>
      </c>
      <c r="P37" s="2" t="s">
        <v>67</v>
      </c>
      <c r="Q37" s="2">
        <f t="shared" si="1"/>
        <v>2.4886499432608843E-4</v>
      </c>
      <c r="R37" s="2">
        <f>Q37/SUM(Q35:Q37)</f>
        <v>1.5881436622421455E-5</v>
      </c>
      <c r="T37" s="2" t="s">
        <v>68</v>
      </c>
      <c r="U37" s="2">
        <f t="shared" si="2"/>
        <v>3.2402172239186044E-4</v>
      </c>
      <c r="V37" s="2">
        <f>U37/SUM(U35:U37)</f>
        <v>1.4018006151726974E-4</v>
      </c>
    </row>
    <row r="38" spans="1:26" x14ac:dyDescent="0.3">
      <c r="A38" s="4" t="s">
        <v>19</v>
      </c>
      <c r="B38" s="5" t="s">
        <v>9</v>
      </c>
      <c r="C38" s="4" t="s">
        <v>8</v>
      </c>
      <c r="D38" s="6">
        <v>0</v>
      </c>
      <c r="E38" s="6" t="s">
        <v>10</v>
      </c>
      <c r="F38" s="6" t="s">
        <v>10</v>
      </c>
      <c r="G38" s="6" t="s">
        <v>10</v>
      </c>
      <c r="H38" s="6">
        <v>55.245800000000003</v>
      </c>
      <c r="I38" s="6">
        <v>4</v>
      </c>
      <c r="J38" s="7">
        <v>2.9E-11</v>
      </c>
      <c r="M38" s="6"/>
    </row>
    <row r="39" spans="1:26" x14ac:dyDescent="0.3">
      <c r="A39" s="4" t="s">
        <v>20</v>
      </c>
      <c r="B39" s="5" t="s">
        <v>9</v>
      </c>
      <c r="C39" s="4" t="s">
        <v>8</v>
      </c>
      <c r="D39" s="6">
        <v>0</v>
      </c>
      <c r="E39" s="6" t="s">
        <v>10</v>
      </c>
      <c r="F39" s="6" t="s">
        <v>10</v>
      </c>
      <c r="G39" s="6" t="s">
        <v>10</v>
      </c>
      <c r="H39" s="6"/>
      <c r="I39" s="6"/>
      <c r="J39" s="6"/>
      <c r="L39" s="2" t="s">
        <v>69</v>
      </c>
      <c r="M39" s="6">
        <f>EXP(D35+D38+D50)</f>
        <v>1</v>
      </c>
      <c r="N39" s="2">
        <f>M39/SUM(M39:M41)</f>
        <v>6.5947662046790437E-2</v>
      </c>
      <c r="P39" s="2" t="s">
        <v>70</v>
      </c>
      <c r="Q39" s="2">
        <f>EXP(D35+D41+D50)</f>
        <v>1</v>
      </c>
      <c r="R39" s="2">
        <f>Q39/SUM(Q39:Q41)</f>
        <v>6.5068236426670381E-2</v>
      </c>
      <c r="T39" s="2" t="s">
        <v>71</v>
      </c>
      <c r="U39" s="2">
        <f>EXP(D35+D44+D50)</f>
        <v>1</v>
      </c>
      <c r="V39" s="2">
        <f>U39/SUM(U39:U41)</f>
        <v>0.43766612944192623</v>
      </c>
    </row>
    <row r="40" spans="1:26" x14ac:dyDescent="0.3">
      <c r="A40" s="4" t="s">
        <v>21</v>
      </c>
      <c r="B40" s="5" t="s">
        <v>9</v>
      </c>
      <c r="C40" s="4" t="s">
        <v>8</v>
      </c>
      <c r="D40" s="6">
        <v>0</v>
      </c>
      <c r="E40" s="6" t="s">
        <v>10</v>
      </c>
      <c r="F40" s="6" t="s">
        <v>10</v>
      </c>
      <c r="G40" s="6" t="s">
        <v>10</v>
      </c>
      <c r="H40" s="6"/>
      <c r="I40" s="6"/>
      <c r="J40" s="6"/>
      <c r="L40" s="2" t="s">
        <v>72</v>
      </c>
      <c r="M40" s="6">
        <f t="shared" ref="M40:M41" si="3">EXP(D36+D39+D51)</f>
        <v>14.076405120720114</v>
      </c>
      <c r="N40" s="2">
        <f>M40/SUM(M39:M41)</f>
        <v>0.92830600773496053</v>
      </c>
      <c r="P40" s="2" t="s">
        <v>73</v>
      </c>
      <c r="Q40" s="2">
        <f t="shared" ref="Q40:Q41" si="4">EXP(D36+D42+D51)</f>
        <v>14.367949545996751</v>
      </c>
      <c r="R40" s="2">
        <f>Q40/SUM(Q39:Q41)</f>
        <v>0.93489713802538799</v>
      </c>
      <c r="T40" s="2" t="s">
        <v>74</v>
      </c>
      <c r="U40" s="2">
        <f t="shared" ref="U40:U41" si="5">EXP(D36+D45+D51)</f>
        <v>1.2841538256497509</v>
      </c>
      <c r="V40" s="2">
        <f>U40/SUM(U39:U41)</f>
        <v>0.56203063448016866</v>
      </c>
    </row>
    <row r="41" spans="1:26" x14ac:dyDescent="0.3">
      <c r="A41" s="4" t="s">
        <v>19</v>
      </c>
      <c r="B41" s="5" t="s">
        <v>9</v>
      </c>
      <c r="C41" s="4" t="s">
        <v>11</v>
      </c>
      <c r="D41" s="6">
        <v>0</v>
      </c>
      <c r="E41" s="6" t="s">
        <v>10</v>
      </c>
      <c r="F41" s="6" t="s">
        <v>10</v>
      </c>
      <c r="G41" s="6" t="s">
        <v>10</v>
      </c>
      <c r="H41" s="6"/>
      <c r="I41" s="6"/>
      <c r="J41" s="6"/>
      <c r="L41" s="2" t="s">
        <v>75</v>
      </c>
      <c r="M41" s="6">
        <f t="shared" si="3"/>
        <v>8.7134707128388847E-2</v>
      </c>
      <c r="N41" s="2">
        <f>M41/SUM(M39:M41)</f>
        <v>5.7463302182490499E-3</v>
      </c>
      <c r="P41" s="2" t="s">
        <v>76</v>
      </c>
      <c r="Q41" s="2">
        <f t="shared" si="4"/>
        <v>5.3214209948155048E-4</v>
      </c>
      <c r="R41" s="2">
        <f>Q41/SUM(Q39:Q41)</f>
        <v>3.4625547941650272E-5</v>
      </c>
      <c r="T41" s="2" t="s">
        <v>77</v>
      </c>
      <c r="U41" s="2">
        <f t="shared" si="5"/>
        <v>6.9284794391493657E-4</v>
      </c>
      <c r="V41" s="2">
        <f>U41/SUM(U39:U41)</f>
        <v>3.0323607790504707E-4</v>
      </c>
    </row>
    <row r="42" spans="1:26" x14ac:dyDescent="0.3">
      <c r="A42" s="4" t="s">
        <v>20</v>
      </c>
      <c r="B42" s="5" t="s">
        <v>9</v>
      </c>
      <c r="C42" s="4" t="s">
        <v>11</v>
      </c>
      <c r="D42" s="6">
        <v>2.0500000000000001E-2</v>
      </c>
      <c r="E42" s="6">
        <v>0.23100000000000001</v>
      </c>
      <c r="F42" s="6">
        <v>8.8599999999999998E-2</v>
      </c>
      <c r="G42" s="6">
        <v>0.93</v>
      </c>
      <c r="H42" s="6"/>
      <c r="I42" s="6"/>
      <c r="J42" s="6"/>
      <c r="M42" s="6"/>
    </row>
    <row r="43" spans="1:26" x14ac:dyDescent="0.3">
      <c r="A43" s="4" t="s">
        <v>21</v>
      </c>
      <c r="B43" s="5" t="s">
        <v>9</v>
      </c>
      <c r="C43" s="4" t="s">
        <v>11</v>
      </c>
      <c r="D43" s="6">
        <v>-5.0983000000000001</v>
      </c>
      <c r="E43" s="6">
        <v>2.6038999999999999</v>
      </c>
      <c r="F43" s="6">
        <v>-1.9579</v>
      </c>
      <c r="G43" s="6">
        <v>0.05</v>
      </c>
      <c r="H43" s="6"/>
      <c r="I43" s="6"/>
      <c r="J43" s="6"/>
      <c r="L43" s="2" t="s">
        <v>78</v>
      </c>
      <c r="M43" s="6">
        <f>EXP(D35+D38+D53)</f>
        <v>1</v>
      </c>
      <c r="N43" s="2">
        <f>M43/SUM(M43:M45)</f>
        <v>6.7347978924822943E-2</v>
      </c>
      <c r="P43" s="2" t="s">
        <v>79</v>
      </c>
      <c r="Q43" s="2">
        <f>EXP(D35+D41+D53)</f>
        <v>1</v>
      </c>
      <c r="R43" s="2">
        <f>Q43/SUM(Q43:Q45)</f>
        <v>6.6567734100461753E-2</v>
      </c>
      <c r="T43" s="2" t="s">
        <v>80</v>
      </c>
      <c r="U43" s="2">
        <f>EXP(D35+D44+D53)</f>
        <v>1</v>
      </c>
      <c r="V43" s="2">
        <f>U43/SUM(U43:U45)</f>
        <v>0.44363928459459334</v>
      </c>
    </row>
    <row r="44" spans="1:26" x14ac:dyDescent="0.3">
      <c r="A44" s="4" t="s">
        <v>19</v>
      </c>
      <c r="B44" s="5" t="s">
        <v>9</v>
      </c>
      <c r="C44" s="4" t="s">
        <v>12</v>
      </c>
      <c r="D44" s="6">
        <v>0</v>
      </c>
      <c r="E44" s="6" t="s">
        <v>10</v>
      </c>
      <c r="F44" s="6" t="s">
        <v>10</v>
      </c>
      <c r="G44" s="6" t="s">
        <v>10</v>
      </c>
      <c r="H44" s="6"/>
      <c r="I44" s="6"/>
      <c r="J44" s="6"/>
      <c r="L44" s="2" t="s">
        <v>81</v>
      </c>
      <c r="M44" s="6">
        <f t="shared" ref="M44:M45" si="6">EXP(D36+D39+D54)</f>
        <v>13.737097226117339</v>
      </c>
      <c r="N44" s="2">
        <f>M44/SUM(M43:M45)</f>
        <v>0.92516573447279415</v>
      </c>
      <c r="P44" s="2" t="s">
        <v>82</v>
      </c>
      <c r="Q44" s="2">
        <f t="shared" ref="Q44:Q45" si="7">EXP(D36+D42+D54)</f>
        <v>14.021614052779455</v>
      </c>
      <c r="R44" s="2">
        <f>Q44/SUM(Q43:Q45)</f>
        <v>0.9333870759247207</v>
      </c>
      <c r="T44" s="2" t="s">
        <v>83</v>
      </c>
      <c r="U44" s="2">
        <f t="shared" ref="U44:U45" si="8">EXP(D36+D45+D54)</f>
        <v>1.2531996489838675</v>
      </c>
      <c r="V44" s="2">
        <f>U44/SUM(U43:U45)</f>
        <v>0.5559685957293985</v>
      </c>
    </row>
    <row r="45" spans="1:26" x14ac:dyDescent="0.3">
      <c r="A45" s="4" t="s">
        <v>20</v>
      </c>
      <c r="B45" s="5" t="s">
        <v>9</v>
      </c>
      <c r="C45" s="4" t="s">
        <v>12</v>
      </c>
      <c r="D45" s="6">
        <v>-2.3944000000000001</v>
      </c>
      <c r="E45" s="6">
        <v>0.41539999999999999</v>
      </c>
      <c r="F45" s="6">
        <v>-5.7644000000000002</v>
      </c>
      <c r="G45" s="7">
        <v>8.2000000000000006E-9</v>
      </c>
      <c r="H45" s="6"/>
      <c r="I45" s="6"/>
      <c r="J45" s="6"/>
      <c r="L45" s="2" t="s">
        <v>84</v>
      </c>
      <c r="M45" s="6">
        <f t="shared" si="6"/>
        <v>0.1111582963868816</v>
      </c>
      <c r="N45" s="2">
        <f>M45/SUM(M43:M45)</f>
        <v>7.4862866023829239E-3</v>
      </c>
      <c r="P45" s="2" t="s">
        <v>85</v>
      </c>
      <c r="Q45" s="2">
        <f t="shared" si="7"/>
        <v>6.7885703829760917E-4</v>
      </c>
      <c r="R45" s="2">
        <f>Q45/SUM(Q43:Q45)</f>
        <v>4.518997481762223E-5</v>
      </c>
      <c r="T45" s="2" t="s">
        <v>86</v>
      </c>
      <c r="U45" s="2">
        <f t="shared" si="8"/>
        <v>8.8387049935519861E-4</v>
      </c>
      <c r="V45" s="2">
        <f>U45/SUM(U43:U45)</f>
        <v>3.921196760082063E-4</v>
      </c>
    </row>
    <row r="46" spans="1:26" x14ac:dyDescent="0.3">
      <c r="A46" s="4" t="s">
        <v>21</v>
      </c>
      <c r="B46" s="5" t="s">
        <v>9</v>
      </c>
      <c r="C46" s="4" t="s">
        <v>12</v>
      </c>
      <c r="D46" s="6">
        <v>-4.8343999999999996</v>
      </c>
      <c r="E46" s="6">
        <v>1.8684000000000001</v>
      </c>
      <c r="F46" s="6">
        <v>-2.5874999999999999</v>
      </c>
      <c r="G46" s="6">
        <v>9.7000000000000003E-3</v>
      </c>
      <c r="H46" s="6"/>
      <c r="I46" s="6"/>
      <c r="J46" s="6"/>
      <c r="L46" s="6"/>
      <c r="M46" s="6"/>
    </row>
    <row r="47" spans="1:26" x14ac:dyDescent="0.3">
      <c r="A47" s="4" t="s">
        <v>19</v>
      </c>
      <c r="B47" s="5" t="s">
        <v>9</v>
      </c>
      <c r="C47" s="4" t="s">
        <v>41</v>
      </c>
      <c r="D47" s="6">
        <v>0</v>
      </c>
      <c r="E47" s="6" t="s">
        <v>10</v>
      </c>
      <c r="F47" s="6" t="s">
        <v>10</v>
      </c>
      <c r="G47" s="6" t="s">
        <v>10</v>
      </c>
      <c r="H47" s="6">
        <v>32.162300000000002</v>
      </c>
      <c r="I47" s="6">
        <v>12</v>
      </c>
      <c r="J47" s="6">
        <v>1.2999999999999999E-3</v>
      </c>
      <c r="L47" s="2" t="s">
        <v>87</v>
      </c>
      <c r="M47" s="6">
        <f>EXP(D35+D38+D56)</f>
        <v>1</v>
      </c>
      <c r="N47" s="2">
        <f>M47/SUM(M47:M49)</f>
        <v>7.4858517660238821E-2</v>
      </c>
      <c r="P47" s="2" t="s">
        <v>88</v>
      </c>
      <c r="Q47" s="2">
        <f>EXP(D35+D41+D56)</f>
        <v>1</v>
      </c>
      <c r="R47" s="2">
        <f>Q47/SUM(Q47:Q49)</f>
        <v>7.5011611649409601E-2</v>
      </c>
      <c r="T47" s="2" t="s">
        <v>89</v>
      </c>
      <c r="U47" s="2">
        <f>EXP(D35+D44+D56)</f>
        <v>1</v>
      </c>
      <c r="V47" s="2">
        <f>U47/SUM(U47:U49)</f>
        <v>0.47524220325838717</v>
      </c>
    </row>
    <row r="48" spans="1:26" x14ac:dyDescent="0.3">
      <c r="A48" s="4" t="s">
        <v>20</v>
      </c>
      <c r="B48" s="5" t="s">
        <v>9</v>
      </c>
      <c r="C48" s="4" t="s">
        <v>41</v>
      </c>
      <c r="D48" s="6">
        <v>0</v>
      </c>
      <c r="E48" s="6" t="s">
        <v>10</v>
      </c>
      <c r="F48" s="6" t="s">
        <v>10</v>
      </c>
      <c r="G48" s="6" t="s">
        <v>10</v>
      </c>
      <c r="H48" s="6"/>
      <c r="I48" s="6"/>
      <c r="J48" s="6"/>
      <c r="L48" s="2" t="s">
        <v>90</v>
      </c>
      <c r="M48" s="6">
        <f t="shared" ref="M48:M49" si="9">EXP(D36+D39+D57)</f>
        <v>12.079381610348031</v>
      </c>
      <c r="N48" s="2">
        <f>M48/SUM(M47:M49)</f>
        <v>0.90424460160300213</v>
      </c>
      <c r="P48" s="2" t="s">
        <v>91</v>
      </c>
      <c r="Q48" s="2">
        <f t="shared" ref="Q48" si="10">EXP(D36+D42+D57)</f>
        <v>12.329564546906333</v>
      </c>
      <c r="R48" s="2">
        <f>Q48/SUM(Q47:Q49)</f>
        <v>0.92486050759886662</v>
      </c>
      <c r="T48" s="2" t="s">
        <v>92</v>
      </c>
      <c r="U48" s="2">
        <f t="shared" ref="U48:U49" si="11">EXP(D36+D45+D57)</f>
        <v>1.101970565167858</v>
      </c>
      <c r="V48" s="2">
        <f>U48/SUM(U47:U49)</f>
        <v>0.52370291931626289</v>
      </c>
    </row>
    <row r="49" spans="1:26" x14ac:dyDescent="0.3">
      <c r="A49" s="4" t="s">
        <v>21</v>
      </c>
      <c r="B49" s="5" t="s">
        <v>9</v>
      </c>
      <c r="C49" s="4" t="s">
        <v>41</v>
      </c>
      <c r="D49" s="6">
        <v>0</v>
      </c>
      <c r="E49" s="6" t="s">
        <v>10</v>
      </c>
      <c r="F49" s="6" t="s">
        <v>10</v>
      </c>
      <c r="G49" s="6" t="s">
        <v>10</v>
      </c>
      <c r="H49" s="6"/>
      <c r="I49" s="6"/>
      <c r="J49" s="6"/>
      <c r="L49" s="2" t="s">
        <v>93</v>
      </c>
      <c r="M49" s="6">
        <f t="shared" si="9"/>
        <v>0.27915167692210985</v>
      </c>
      <c r="N49" s="2">
        <f>M49/SUM(M47:M49)</f>
        <v>2.0896880736759042E-2</v>
      </c>
      <c r="P49" s="2" t="s">
        <v>94</v>
      </c>
      <c r="Q49" s="2">
        <f>EXP(D37+D43+D58)</f>
        <v>1.7048127471438919E-3</v>
      </c>
      <c r="R49" s="2">
        <f>Q49/SUM(Q47:Q49)</f>
        <v>1.2788075172372074E-4</v>
      </c>
      <c r="T49" s="2" t="s">
        <v>95</v>
      </c>
      <c r="U49" s="2">
        <f t="shared" si="11"/>
        <v>2.2196627700935578E-3</v>
      </c>
      <c r="V49" s="2">
        <f>U49/SUM(U47:U49)</f>
        <v>1.0548774253498774E-3</v>
      </c>
    </row>
    <row r="50" spans="1:26" x14ac:dyDescent="0.3">
      <c r="A50" s="4" t="s">
        <v>19</v>
      </c>
      <c r="B50" s="5" t="s">
        <v>9</v>
      </c>
      <c r="C50" s="4" t="s">
        <v>42</v>
      </c>
      <c r="D50" s="6">
        <v>0</v>
      </c>
      <c r="E50" s="6" t="s">
        <v>10</v>
      </c>
      <c r="F50" s="6" t="s">
        <v>10</v>
      </c>
      <c r="G50" s="6" t="s">
        <v>10</v>
      </c>
      <c r="H50" s="6"/>
      <c r="I50" s="6"/>
      <c r="J50" s="6"/>
      <c r="L50" s="6"/>
      <c r="M50" s="6"/>
    </row>
    <row r="51" spans="1:26" x14ac:dyDescent="0.3">
      <c r="A51" s="4" t="s">
        <v>20</v>
      </c>
      <c r="B51" s="5" t="s">
        <v>9</v>
      </c>
      <c r="C51" s="4" t="s">
        <v>42</v>
      </c>
      <c r="D51" s="6">
        <v>-2.0799999999999999E-2</v>
      </c>
      <c r="E51" s="6">
        <v>0.16489999999999999</v>
      </c>
      <c r="F51" s="6">
        <v>-0.126</v>
      </c>
      <c r="G51" s="6">
        <v>0.9</v>
      </c>
      <c r="H51" s="6"/>
      <c r="I51" s="6"/>
      <c r="J51" s="6"/>
      <c r="L51" s="2" t="s">
        <v>96</v>
      </c>
      <c r="M51" s="6">
        <f>EXP(D35+D38+D59)</f>
        <v>1</v>
      </c>
      <c r="N51" s="2">
        <f>M51/SUM(M51:M53)</f>
        <v>0.11097520529899856</v>
      </c>
      <c r="P51" s="2" t="s">
        <v>97</v>
      </c>
      <c r="Q51" s="2">
        <f>EXP(D35+D41+D59)</f>
        <v>1</v>
      </c>
      <c r="R51" s="2">
        <f>Q51/SUM(Q51:Q53)</f>
        <v>0.10905741527833269</v>
      </c>
      <c r="T51" s="2" t="s">
        <v>98</v>
      </c>
      <c r="U51" s="2">
        <f t="shared" ref="U51:U52" si="12">EXP(D35+D44+D59)</f>
        <v>1</v>
      </c>
      <c r="V51" s="2">
        <f>U51/SUM(U51:U53)</f>
        <v>0.57796374630009606</v>
      </c>
      <c r="X51" s="2" t="b">
        <f>G51 &lt;= 0.05</f>
        <v>0</v>
      </c>
      <c r="Y51" s="2" t="b">
        <f>OR(D51 &lt;= -LN(1.25), D51 &gt;= LN(1.25))</f>
        <v>0</v>
      </c>
      <c r="Z51" s="2" t="b">
        <f>AND(X51, Y51)</f>
        <v>0</v>
      </c>
    </row>
    <row r="52" spans="1:26" x14ac:dyDescent="0.3">
      <c r="A52" s="4" t="s">
        <v>21</v>
      </c>
      <c r="B52" s="5" t="s">
        <v>9</v>
      </c>
      <c r="C52" s="4" t="s">
        <v>42</v>
      </c>
      <c r="D52" s="6">
        <v>0.76</v>
      </c>
      <c r="E52" s="6">
        <v>1.4149</v>
      </c>
      <c r="F52" s="6">
        <v>0.53710000000000002</v>
      </c>
      <c r="G52" s="6">
        <v>0.59</v>
      </c>
      <c r="H52" s="6"/>
      <c r="I52" s="6"/>
      <c r="J52" s="6"/>
      <c r="L52" s="2" t="s">
        <v>99</v>
      </c>
      <c r="M52" s="6">
        <f t="shared" ref="M52" si="13">EXP(D36+D39+D60)</f>
        <v>8.0036685074259317</v>
      </c>
      <c r="N52" s="2">
        <f>M52/SUM(M51:M53)</f>
        <v>0.88820875575672209</v>
      </c>
      <c r="P52" s="2" t="s">
        <v>100</v>
      </c>
      <c r="Q52" s="2">
        <f t="shared" ref="Q52" si="14">EXP(D36+D42+D60)</f>
        <v>8.1694370339133844</v>
      </c>
      <c r="R52" s="2">
        <f>Q52/SUM(Q51:Q53)</f>
        <v>0.8909376871976824</v>
      </c>
      <c r="T52" s="2" t="s">
        <v>101</v>
      </c>
      <c r="U52" s="2">
        <f t="shared" si="12"/>
        <v>0.73015385994500615</v>
      </c>
      <c r="V52" s="2">
        <f>U52/SUM(U51:U53)</f>
        <v>0.42200246026929139</v>
      </c>
      <c r="X52" s="2" t="b">
        <f>G52 &lt;= 0.05</f>
        <v>0</v>
      </c>
      <c r="Y52" s="2" t="b">
        <f>OR(D52 &lt;= -LN(1.25), D52 &gt;= LN(1.25))</f>
        <v>1</v>
      </c>
      <c r="Z52" s="2" t="b">
        <f>AND(X52, Y52)</f>
        <v>0</v>
      </c>
    </row>
    <row r="53" spans="1:26" x14ac:dyDescent="0.3">
      <c r="A53" s="4" t="s">
        <v>19</v>
      </c>
      <c r="B53" s="5" t="s">
        <v>9</v>
      </c>
      <c r="C53" s="4" t="s">
        <v>43</v>
      </c>
      <c r="D53" s="6">
        <v>0</v>
      </c>
      <c r="E53" s="6" t="s">
        <v>10</v>
      </c>
      <c r="F53" s="6" t="s">
        <v>10</v>
      </c>
      <c r="G53" s="6" t="s">
        <v>10</v>
      </c>
      <c r="H53" s="6"/>
      <c r="I53" s="6"/>
      <c r="J53" s="6"/>
      <c r="L53" s="2" t="s">
        <v>102</v>
      </c>
      <c r="M53" s="6">
        <f>EXP(D37+D40+D61)</f>
        <v>7.353344759134575E-3</v>
      </c>
      <c r="N53" s="2">
        <f>M53/SUM(M51:M53)</f>
        <v>8.1603894427927451E-4</v>
      </c>
      <c r="P53" s="2" t="s">
        <v>103</v>
      </c>
      <c r="Q53" s="2">
        <f>EXP(D37+D43+D61)</f>
        <v>4.4907757738507996E-5</v>
      </c>
      <c r="R53" s="2">
        <f>Q53/SUM(Q51:Q53)</f>
        <v>4.8975239849072247E-6</v>
      </c>
      <c r="T53" s="2" t="s">
        <v>104</v>
      </c>
      <c r="U53" s="2">
        <f>EXP(D37+D46+D61)</f>
        <v>5.8469810310571062E-5</v>
      </c>
      <c r="V53" s="2">
        <f>U53/SUM(U51:U53)</f>
        <v>3.3793430612553637E-5</v>
      </c>
    </row>
    <row r="54" spans="1:26" x14ac:dyDescent="0.3">
      <c r="A54" s="4" t="s">
        <v>20</v>
      </c>
      <c r="B54" s="5" t="s">
        <v>9</v>
      </c>
      <c r="C54" s="4" t="s">
        <v>43</v>
      </c>
      <c r="D54" s="6">
        <v>-4.5199999999999997E-2</v>
      </c>
      <c r="E54" s="6">
        <v>0.16470000000000001</v>
      </c>
      <c r="F54" s="6">
        <v>-0.27460000000000001</v>
      </c>
      <c r="G54" s="6">
        <v>0.78</v>
      </c>
      <c r="H54" s="6"/>
      <c r="I54" s="6"/>
      <c r="J54" s="6"/>
      <c r="X54" s="2" t="b">
        <f>G54 &lt;= 0.05</f>
        <v>0</v>
      </c>
      <c r="Y54" s="2" t="b">
        <f>OR(D54 &lt;= -LN(1.25), D54 &gt;= LN(1.25))</f>
        <v>0</v>
      </c>
      <c r="Z54" s="2" t="b">
        <f>AND(X54, Y54)</f>
        <v>0</v>
      </c>
    </row>
    <row r="55" spans="1:26" x14ac:dyDescent="0.3">
      <c r="A55" s="4" t="s">
        <v>21</v>
      </c>
      <c r="B55" s="5" t="s">
        <v>9</v>
      </c>
      <c r="C55" s="4" t="s">
        <v>43</v>
      </c>
      <c r="D55" s="6">
        <v>1.0035000000000001</v>
      </c>
      <c r="E55" s="6">
        <v>1.546</v>
      </c>
      <c r="F55" s="6">
        <v>0.64910000000000001</v>
      </c>
      <c r="G55" s="6">
        <v>0.52</v>
      </c>
      <c r="H55" s="6"/>
      <c r="I55" s="6"/>
      <c r="J55" s="6"/>
      <c r="L55" s="2" t="s">
        <v>105</v>
      </c>
      <c r="M55" s="2">
        <f>EXP(D35+D38+D62)</f>
        <v>1</v>
      </c>
      <c r="N55" s="2">
        <f>M55/SUM(M55:M57)</f>
        <v>0.13159112449229518</v>
      </c>
      <c r="P55" s="2" t="s">
        <v>106</v>
      </c>
      <c r="Q55" s="2">
        <f>EXP(D35+D41+D62)</f>
        <v>1</v>
      </c>
      <c r="R55" s="2">
        <f>Q55/SUM(Q55:Q57)</f>
        <v>0.13306754603554743</v>
      </c>
      <c r="T55" s="2" t="s">
        <v>107</v>
      </c>
      <c r="U55" s="2">
        <f>EXP(D35+D44+D62)</f>
        <v>1</v>
      </c>
      <c r="V55" s="2">
        <f>U55/SUM(U55:U57)</f>
        <v>0.63135388309097951</v>
      </c>
      <c r="X55" s="2" t="b">
        <f>G55 &lt;= 0.05</f>
        <v>0</v>
      </c>
      <c r="Y55" s="2" t="b">
        <f>OR(D55 &lt;= -LN(1.25), D55 &gt;= LN(1.25))</f>
        <v>1</v>
      </c>
      <c r="Z55" s="2" t="b">
        <f>AND(X55, Y55)</f>
        <v>0</v>
      </c>
    </row>
    <row r="56" spans="1:26" x14ac:dyDescent="0.3">
      <c r="A56" s="4" t="s">
        <v>19</v>
      </c>
      <c r="B56" s="5" t="s">
        <v>9</v>
      </c>
      <c r="C56" s="4" t="s">
        <v>44</v>
      </c>
      <c r="D56" s="6">
        <v>0</v>
      </c>
      <c r="E56" s="6" t="s">
        <v>10</v>
      </c>
      <c r="F56" s="6" t="s">
        <v>10</v>
      </c>
      <c r="G56" s="6" t="s">
        <v>10</v>
      </c>
      <c r="H56" s="6"/>
      <c r="I56" s="6"/>
      <c r="J56" s="6"/>
      <c r="L56" s="2" t="s">
        <v>108</v>
      </c>
      <c r="M56" s="2">
        <f t="shared" ref="M56:M57" si="15">EXP(D36+D39+D63)</f>
        <v>6.3814797104320107</v>
      </c>
      <c r="N56" s="2">
        <f>M56/SUM(M55:M57)</f>
        <v>0.83974609102051456</v>
      </c>
      <c r="P56" s="2" t="s">
        <v>109</v>
      </c>
      <c r="Q56" s="2">
        <f t="shared" ref="Q56:Q57" si="16">EXP(D36+D42+D63)</f>
        <v>6.5136501629471795</v>
      </c>
      <c r="R56" s="2">
        <f>Q56/SUM(Q55:Q57)</f>
        <v>0.86675544291742479</v>
      </c>
      <c r="T56" s="2" t="s">
        <v>110</v>
      </c>
      <c r="U56" s="2">
        <f t="shared" ref="U56:U57" si="17">EXP(D36+D45+D63)</f>
        <v>0.58216579539864133</v>
      </c>
      <c r="V56" s="2">
        <f>U56/SUM(U55:U57)</f>
        <v>0.36755263552768086</v>
      </c>
    </row>
    <row r="57" spans="1:26" x14ac:dyDescent="0.3">
      <c r="A57" s="4" t="s">
        <v>20</v>
      </c>
      <c r="B57" s="5" t="s">
        <v>9</v>
      </c>
      <c r="C57" s="4" t="s">
        <v>44</v>
      </c>
      <c r="D57" s="6">
        <v>-0.17380000000000001</v>
      </c>
      <c r="E57" s="6">
        <v>0.2077</v>
      </c>
      <c r="F57" s="6">
        <v>-0.83699999999999997</v>
      </c>
      <c r="G57" s="6">
        <v>0.4</v>
      </c>
      <c r="H57" s="6"/>
      <c r="I57" s="6"/>
      <c r="J57" s="6"/>
      <c r="L57" s="2" t="s">
        <v>111</v>
      </c>
      <c r="M57" s="2">
        <f t="shared" si="15"/>
        <v>0.21781700397938653</v>
      </c>
      <c r="N57" s="2">
        <f>M57/SUM(M55:M57)</f>
        <v>2.8662784487190208E-2</v>
      </c>
      <c r="P57" s="2" t="s">
        <v>112</v>
      </c>
      <c r="Q57" s="2">
        <f t="shared" si="16"/>
        <v>1.3302345485546273E-3</v>
      </c>
      <c r="R57" s="2">
        <f>Q57/SUM(Q55:Q57)</f>
        <v>1.770110470278685E-4</v>
      </c>
      <c r="T57" s="2" t="s">
        <v>113</v>
      </c>
      <c r="U57" s="2">
        <f t="shared" si="17"/>
        <v>1.7319627084356275E-3</v>
      </c>
      <c r="V57" s="2">
        <f>U57/SUM(U55:U57)</f>
        <v>1.0934813813396034E-3</v>
      </c>
      <c r="X57" s="2" t="b">
        <f>G57 &lt;= 0.05</f>
        <v>0</v>
      </c>
      <c r="Y57" s="2" t="b">
        <f>OR(D57 &lt;= -LN(1.25), D57 &gt;= LN(1.25))</f>
        <v>0</v>
      </c>
      <c r="Z57" s="2" t="b">
        <f>AND(X57, Y57)</f>
        <v>0</v>
      </c>
    </row>
    <row r="58" spans="1:26" x14ac:dyDescent="0.3">
      <c r="A58" s="4" t="s">
        <v>21</v>
      </c>
      <c r="B58" s="5" t="s">
        <v>9</v>
      </c>
      <c r="C58" s="4" t="s">
        <v>44</v>
      </c>
      <c r="D58" s="6">
        <v>1.9242999999999999</v>
      </c>
      <c r="E58" s="6">
        <v>1.409</v>
      </c>
      <c r="F58" s="6">
        <v>1.3656999999999999</v>
      </c>
      <c r="G58" s="6">
        <v>0.17</v>
      </c>
      <c r="H58" s="6"/>
      <c r="I58" s="6"/>
      <c r="J58" s="6"/>
      <c r="X58" s="2" t="b">
        <f>G58 &lt;= 0.05</f>
        <v>0</v>
      </c>
      <c r="Y58" s="2" t="b">
        <f>OR(D58 &lt;= -LN(1.25), D58 &gt;= LN(1.25))</f>
        <v>1</v>
      </c>
      <c r="Z58" s="2" t="b">
        <f>AND(X58, Y58)</f>
        <v>0</v>
      </c>
    </row>
    <row r="59" spans="1:26" x14ac:dyDescent="0.3">
      <c r="A59" s="4" t="s">
        <v>19</v>
      </c>
      <c r="B59" s="5" t="s">
        <v>9</v>
      </c>
      <c r="C59" s="4" t="s">
        <v>45</v>
      </c>
      <c r="D59" s="6">
        <v>0</v>
      </c>
      <c r="E59" s="6" t="s">
        <v>10</v>
      </c>
      <c r="F59" s="6" t="s">
        <v>10</v>
      </c>
      <c r="G59" s="6" t="s">
        <v>10</v>
      </c>
      <c r="H59" s="6"/>
      <c r="I59" s="6"/>
      <c r="J59" s="6"/>
      <c r="L59" s="2" t="s">
        <v>114</v>
      </c>
      <c r="M59" s="2">
        <f>EXP(D35+D38+D65)</f>
        <v>1</v>
      </c>
      <c r="N59" s="2">
        <f>M59/SUM(M59:M61)</f>
        <v>2.6051592432451356E-7</v>
      </c>
      <c r="P59" s="2" t="s">
        <v>115</v>
      </c>
      <c r="Q59" s="2">
        <f>EXP(D35+D41+D65)</f>
        <v>1</v>
      </c>
      <c r="R59" s="2">
        <f>Q59/SUM(Q59:Q61)</f>
        <v>4.2644685589457771E-5</v>
      </c>
      <c r="T59" s="2" t="s">
        <v>116</v>
      </c>
      <c r="U59" s="2">
        <f>EXP(D35+D44+D65)</f>
        <v>1</v>
      </c>
      <c r="V59" s="2">
        <f>U59/SUM(U59:U61)</f>
        <v>3.2761681489619538E-5</v>
      </c>
    </row>
    <row r="60" spans="1:26" x14ac:dyDescent="0.3">
      <c r="A60" s="4" t="s">
        <v>20</v>
      </c>
      <c r="B60" s="5" t="s">
        <v>9</v>
      </c>
      <c r="C60" s="4" t="s">
        <v>45</v>
      </c>
      <c r="D60" s="6">
        <v>-0.58540000000000003</v>
      </c>
      <c r="E60" s="6">
        <v>0.31380000000000002</v>
      </c>
      <c r="F60" s="6">
        <v>-1.8655999999999999</v>
      </c>
      <c r="G60" s="6">
        <v>6.2E-2</v>
      </c>
      <c r="H60" s="6"/>
      <c r="I60" s="6"/>
      <c r="J60" s="6"/>
      <c r="L60" s="2" t="s">
        <v>117</v>
      </c>
      <c r="M60" s="2">
        <f t="shared" ref="M60:M61" si="18">EXP(D36+D39+D66)</f>
        <v>6.0927528042886383</v>
      </c>
      <c r="N60" s="2">
        <f>M60/SUM(M59:M61)</f>
        <v>1.5872591284900266E-6</v>
      </c>
      <c r="P60" s="2" t="s">
        <v>118</v>
      </c>
      <c r="Q60" s="2">
        <f t="shared" ref="Q60:Q61" si="19">EXP(D36+D42+D66)</f>
        <v>6.2189432697835727</v>
      </c>
      <c r="R60" s="2">
        <f>Q60/SUM(Q59:Q61)</f>
        <v>2.6520488043859492E-4</v>
      </c>
      <c r="T60" s="2" t="s">
        <v>119</v>
      </c>
      <c r="U60" s="2">
        <f t="shared" ref="U60:U61" si="20">EXP(D36+D45+D66)</f>
        <v>0.55582599074594174</v>
      </c>
      <c r="V60" s="2">
        <f>U60/SUM(U59:U61)</f>
        <v>1.820979407247076E-5</v>
      </c>
      <c r="X60" s="2" t="b">
        <f>G60 &lt;= 0.05</f>
        <v>0</v>
      </c>
      <c r="Y60" s="2" t="b">
        <f>OR(D60 &lt;= -LN(1.25), D60 &gt;= LN(1.25))</f>
        <v>1</v>
      </c>
      <c r="Z60" s="2" t="b">
        <f>AND(X60, Y60)</f>
        <v>0</v>
      </c>
    </row>
    <row r="61" spans="1:26" x14ac:dyDescent="0.3">
      <c r="A61" s="4" t="s">
        <v>21</v>
      </c>
      <c r="B61" s="5" t="s">
        <v>9</v>
      </c>
      <c r="C61" s="4" t="s">
        <v>45</v>
      </c>
      <c r="D61" s="6">
        <v>-1.7122999999999999</v>
      </c>
      <c r="E61" s="6">
        <v>4.3912000000000004</v>
      </c>
      <c r="F61" s="6">
        <v>-0.38990000000000002</v>
      </c>
      <c r="G61" s="6">
        <v>0.7</v>
      </c>
      <c r="H61" s="6"/>
      <c r="I61" s="6"/>
      <c r="J61" s="6"/>
      <c r="L61" s="2" t="s">
        <v>120</v>
      </c>
      <c r="M61" s="2">
        <f t="shared" si="18"/>
        <v>3838529.8511706032</v>
      </c>
      <c r="N61" s="2">
        <f>M61/SUM(M59:M61)</f>
        <v>0.99999815222494715</v>
      </c>
      <c r="P61" s="2" t="s">
        <v>121</v>
      </c>
      <c r="Q61" s="2">
        <f t="shared" si="19"/>
        <v>23442.361846867658</v>
      </c>
      <c r="R61" s="2">
        <f>Q61/SUM(Q59:Q61)</f>
        <v>0.99969215043397186</v>
      </c>
      <c r="T61" s="2" t="s">
        <v>122</v>
      </c>
      <c r="U61" s="2">
        <f t="shared" si="20"/>
        <v>30521.908005279565</v>
      </c>
      <c r="V61" s="2">
        <f>U61/SUM(U59:U61)</f>
        <v>0.9999490285244379</v>
      </c>
      <c r="X61" s="2" t="b">
        <f>G61 &lt;= 0.05</f>
        <v>0</v>
      </c>
      <c r="Y61" s="2" t="b">
        <f>OR(D61 &lt;= -LN(1.25), D61 &gt;= LN(1.25))</f>
        <v>1</v>
      </c>
      <c r="Z61" s="2" t="b">
        <f>AND(X61, Y61)</f>
        <v>0</v>
      </c>
    </row>
    <row r="62" spans="1:26" x14ac:dyDescent="0.3">
      <c r="A62" s="4" t="s">
        <v>19</v>
      </c>
      <c r="B62" s="5" t="s">
        <v>9</v>
      </c>
      <c r="C62" s="4" t="s">
        <v>46</v>
      </c>
      <c r="D62" s="6">
        <v>0</v>
      </c>
      <c r="E62" s="6" t="s">
        <v>10</v>
      </c>
      <c r="F62" s="6" t="s">
        <v>10</v>
      </c>
      <c r="G62" s="6" t="s">
        <v>10</v>
      </c>
      <c r="H62" s="6"/>
      <c r="I62" s="6"/>
      <c r="J62" s="6"/>
    </row>
    <row r="63" spans="1:26" x14ac:dyDescent="0.3">
      <c r="A63" s="4" t="s">
        <v>20</v>
      </c>
      <c r="B63" s="5" t="s">
        <v>9</v>
      </c>
      <c r="C63" s="4" t="s">
        <v>46</v>
      </c>
      <c r="D63" s="6">
        <v>-0.81189999999999996</v>
      </c>
      <c r="E63" s="6">
        <v>0.38150000000000001</v>
      </c>
      <c r="F63" s="6">
        <v>-2.1280999999999999</v>
      </c>
      <c r="G63" s="6">
        <v>3.3000000000000002E-2</v>
      </c>
      <c r="H63" s="6"/>
      <c r="I63" s="6"/>
      <c r="J63" s="6"/>
      <c r="X63" s="2" t="b">
        <f>G63 &lt;= 0.05</f>
        <v>1</v>
      </c>
      <c r="Y63" s="2" t="b">
        <f>OR(D63 &lt;= -LN(1.25), D63 &gt;= LN(1.25))</f>
        <v>1</v>
      </c>
      <c r="Z63" s="2" t="b">
        <f>AND(X63, Y63)</f>
        <v>1</v>
      </c>
    </row>
    <row r="64" spans="1:26" x14ac:dyDescent="0.3">
      <c r="A64" s="4" t="s">
        <v>21</v>
      </c>
      <c r="B64" s="5" t="s">
        <v>9</v>
      </c>
      <c r="C64" s="4" t="s">
        <v>46</v>
      </c>
      <c r="D64" s="6">
        <v>1.6761999999999999</v>
      </c>
      <c r="E64" s="6">
        <v>1.76</v>
      </c>
      <c r="F64" s="6">
        <v>0.95240000000000002</v>
      </c>
      <c r="G64" s="6">
        <v>0.34</v>
      </c>
      <c r="H64" s="6"/>
      <c r="I64" s="6"/>
      <c r="J64" s="6"/>
      <c r="X64" s="2" t="b">
        <f>G64 &lt;= 0.05</f>
        <v>0</v>
      </c>
      <c r="Y64" s="2" t="b">
        <f>OR(D64 &lt;= -LN(1.25), D64 &gt;= LN(1.25))</f>
        <v>1</v>
      </c>
      <c r="Z64" s="2" t="b">
        <f>AND(X64, Y64)</f>
        <v>0</v>
      </c>
    </row>
    <row r="65" spans="1:26" x14ac:dyDescent="0.3">
      <c r="A65" s="4" t="s">
        <v>19</v>
      </c>
      <c r="B65" s="5" t="s">
        <v>9</v>
      </c>
      <c r="C65" s="4" t="s">
        <v>47</v>
      </c>
      <c r="D65" s="6">
        <v>0</v>
      </c>
      <c r="E65" s="6" t="s">
        <v>10</v>
      </c>
      <c r="F65" s="6" t="s">
        <v>10</v>
      </c>
      <c r="G65" s="6" t="s">
        <v>10</v>
      </c>
      <c r="H65" s="6"/>
      <c r="I65" s="6"/>
      <c r="J65" s="6"/>
    </row>
    <row r="66" spans="1:26" x14ac:dyDescent="0.3">
      <c r="A66" s="4" t="s">
        <v>20</v>
      </c>
      <c r="B66" s="5" t="s">
        <v>9</v>
      </c>
      <c r="C66" s="4" t="s">
        <v>47</v>
      </c>
      <c r="D66" s="6">
        <v>-0.85819999999999996</v>
      </c>
      <c r="E66" s="6">
        <v>8.8109999999999999</v>
      </c>
      <c r="F66" s="6">
        <v>-9.74E-2</v>
      </c>
      <c r="G66" s="6">
        <v>0.92</v>
      </c>
      <c r="H66" s="6"/>
      <c r="I66" s="6"/>
      <c r="J66" s="6"/>
      <c r="X66" s="2" t="b">
        <f>G66 &lt;= 0.05</f>
        <v>0</v>
      </c>
      <c r="Y66" s="2" t="b">
        <f>OR(D66 &lt;= -LN(1.25), D66 &gt;= LN(1.25))</f>
        <v>1</v>
      </c>
      <c r="Z66" s="2" t="b">
        <f>AND(X66, Y66)</f>
        <v>0</v>
      </c>
    </row>
    <row r="67" spans="1:26" x14ac:dyDescent="0.3">
      <c r="A67" s="4" t="s">
        <v>21</v>
      </c>
      <c r="B67" s="5" t="s">
        <v>9</v>
      </c>
      <c r="C67" s="4" t="s">
        <v>47</v>
      </c>
      <c r="D67" s="6">
        <v>18.360900000000001</v>
      </c>
      <c r="E67" s="6">
        <v>8.1110000000000007</v>
      </c>
      <c r="F67" s="6">
        <v>2.2637</v>
      </c>
      <c r="G67" s="6">
        <v>2.4E-2</v>
      </c>
      <c r="H67" s="6"/>
      <c r="I67" s="6"/>
      <c r="J67" s="6"/>
      <c r="X67" s="2" t="b">
        <f>G67 &lt;= 0.05</f>
        <v>1</v>
      </c>
      <c r="Y67" s="2" t="b">
        <f>OR(D67 &lt;= -LN(1.25), D67 &gt;= LN(1.25))</f>
        <v>1</v>
      </c>
      <c r="Z67" s="2" t="b">
        <f>AND(X67, Y67)</f>
        <v>1</v>
      </c>
    </row>
    <row r="68" spans="1:26" x14ac:dyDescent="0.3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26" x14ac:dyDescent="0.3">
      <c r="A69" s="4" t="s">
        <v>22</v>
      </c>
      <c r="B69" s="5" t="s">
        <v>9</v>
      </c>
      <c r="C69" s="4">
        <v>1</v>
      </c>
      <c r="D69" s="6">
        <v>0</v>
      </c>
      <c r="E69" s="6" t="s">
        <v>10</v>
      </c>
      <c r="F69" s="6" t="s">
        <v>10</v>
      </c>
      <c r="G69" s="6" t="s">
        <v>10</v>
      </c>
      <c r="H69" s="6">
        <v>16.278500000000001</v>
      </c>
      <c r="I69" s="6">
        <v>2</v>
      </c>
      <c r="J69" s="6">
        <v>2.9E-4</v>
      </c>
      <c r="M69" s="6"/>
    </row>
    <row r="70" spans="1:26" x14ac:dyDescent="0.3">
      <c r="A70" s="4" t="s">
        <v>23</v>
      </c>
      <c r="B70" s="5" t="s">
        <v>9</v>
      </c>
      <c r="C70" s="4">
        <v>1</v>
      </c>
      <c r="D70" s="6">
        <v>2.5394999999999999</v>
      </c>
      <c r="E70" s="6">
        <v>3.9476</v>
      </c>
      <c r="F70" s="6">
        <v>0.64329999999999998</v>
      </c>
      <c r="G70" s="6">
        <v>0.52</v>
      </c>
      <c r="H70" s="6"/>
      <c r="I70" s="6"/>
      <c r="J70" s="6"/>
      <c r="M70" s="6"/>
    </row>
    <row r="71" spans="1:26" x14ac:dyDescent="0.3">
      <c r="A71" s="4" t="s">
        <v>24</v>
      </c>
      <c r="B71" s="5" t="s">
        <v>9</v>
      </c>
      <c r="C71" s="4">
        <v>1</v>
      </c>
      <c r="D71" s="6">
        <v>5.0266000000000002</v>
      </c>
      <c r="E71" s="6">
        <v>4.0461</v>
      </c>
      <c r="F71" s="6">
        <v>1.2423</v>
      </c>
      <c r="G71" s="6">
        <v>0.21</v>
      </c>
      <c r="H71" s="6"/>
      <c r="I71" s="6"/>
      <c r="J71" s="6"/>
      <c r="M71" s="6"/>
    </row>
    <row r="72" spans="1:26" x14ac:dyDescent="0.3">
      <c r="A72" s="4" t="s">
        <v>22</v>
      </c>
      <c r="B72" s="5" t="s">
        <v>9</v>
      </c>
      <c r="C72" s="4" t="s">
        <v>8</v>
      </c>
      <c r="D72" s="6">
        <v>0</v>
      </c>
      <c r="E72" s="6" t="s">
        <v>10</v>
      </c>
      <c r="F72" s="6" t="s">
        <v>10</v>
      </c>
      <c r="G72" s="6" t="s">
        <v>10</v>
      </c>
      <c r="H72" s="6">
        <v>168.1541</v>
      </c>
      <c r="I72" s="6">
        <v>4</v>
      </c>
      <c r="J72" s="7">
        <v>2.6E-35</v>
      </c>
    </row>
    <row r="73" spans="1:26" x14ac:dyDescent="0.3">
      <c r="A73" s="4" t="s">
        <v>23</v>
      </c>
      <c r="B73" s="5" t="s">
        <v>9</v>
      </c>
      <c r="C73" s="4" t="s">
        <v>8</v>
      </c>
      <c r="D73" s="6">
        <v>0</v>
      </c>
      <c r="E73" s="6" t="s">
        <v>10</v>
      </c>
      <c r="F73" s="6" t="s">
        <v>10</v>
      </c>
      <c r="G73" s="6" t="s">
        <v>10</v>
      </c>
      <c r="H73" s="6"/>
      <c r="I73" s="6"/>
      <c r="J73" s="6"/>
    </row>
    <row r="74" spans="1:26" x14ac:dyDescent="0.3">
      <c r="A74" s="4" t="s">
        <v>24</v>
      </c>
      <c r="B74" s="5" t="s">
        <v>9</v>
      </c>
      <c r="C74" s="4" t="s">
        <v>8</v>
      </c>
      <c r="D74" s="6">
        <v>0</v>
      </c>
      <c r="E74" s="6" t="s">
        <v>10</v>
      </c>
      <c r="F74" s="6" t="s">
        <v>10</v>
      </c>
      <c r="G74" s="6" t="s">
        <v>10</v>
      </c>
      <c r="H74" s="6"/>
      <c r="I74" s="6"/>
      <c r="J74" s="6"/>
    </row>
    <row r="75" spans="1:26" x14ac:dyDescent="0.3">
      <c r="A75" s="4" t="s">
        <v>22</v>
      </c>
      <c r="B75" s="5" t="s">
        <v>9</v>
      </c>
      <c r="C75" s="4" t="s">
        <v>11</v>
      </c>
      <c r="D75" s="6">
        <v>0</v>
      </c>
      <c r="E75" s="6" t="s">
        <v>10</v>
      </c>
      <c r="F75" s="6" t="s">
        <v>10</v>
      </c>
      <c r="G75" s="6" t="s">
        <v>10</v>
      </c>
      <c r="H75" s="6"/>
      <c r="I75" s="6"/>
      <c r="J75" s="6"/>
    </row>
    <row r="76" spans="1:26" x14ac:dyDescent="0.3">
      <c r="A76" s="4" t="s">
        <v>23</v>
      </c>
      <c r="B76" s="5" t="s">
        <v>9</v>
      </c>
      <c r="C76" s="4" t="s">
        <v>11</v>
      </c>
      <c r="D76" s="6">
        <v>-0.87409999999999999</v>
      </c>
      <c r="E76" s="6">
        <v>3.9971000000000001</v>
      </c>
      <c r="F76" s="6">
        <v>-0.21870000000000001</v>
      </c>
      <c r="G76" s="6">
        <v>0.83</v>
      </c>
      <c r="H76" s="6"/>
      <c r="I76" s="6"/>
      <c r="J76" s="6"/>
    </row>
    <row r="77" spans="1:26" x14ac:dyDescent="0.3">
      <c r="A77" s="4" t="s">
        <v>24</v>
      </c>
      <c r="B77" s="5" t="s">
        <v>9</v>
      </c>
      <c r="C77" s="4" t="s">
        <v>11</v>
      </c>
      <c r="D77" s="6">
        <v>-6.0923999999999996</v>
      </c>
      <c r="E77" s="6">
        <v>4.4024000000000001</v>
      </c>
      <c r="F77" s="6">
        <v>-1.3838999999999999</v>
      </c>
      <c r="G77" s="6">
        <v>0.17</v>
      </c>
      <c r="H77" s="6"/>
      <c r="I77" s="6"/>
      <c r="J77" s="6"/>
    </row>
    <row r="78" spans="1:26" x14ac:dyDescent="0.3">
      <c r="A78" s="4" t="s">
        <v>22</v>
      </c>
      <c r="B78" s="5" t="s">
        <v>9</v>
      </c>
      <c r="C78" s="4" t="s">
        <v>12</v>
      </c>
      <c r="D78" s="6">
        <v>0</v>
      </c>
      <c r="E78" s="6" t="s">
        <v>10</v>
      </c>
      <c r="F78" s="6" t="s">
        <v>10</v>
      </c>
      <c r="G78" s="6" t="s">
        <v>10</v>
      </c>
      <c r="H78" s="6"/>
      <c r="I78" s="6"/>
      <c r="J78" s="6"/>
    </row>
    <row r="79" spans="1:26" x14ac:dyDescent="0.3">
      <c r="A79" s="4" t="s">
        <v>23</v>
      </c>
      <c r="B79" s="5" t="s">
        <v>9</v>
      </c>
      <c r="C79" s="4" t="s">
        <v>12</v>
      </c>
      <c r="D79" s="6">
        <v>-3.8727999999999998</v>
      </c>
      <c r="E79" s="6">
        <v>3.9192999999999998</v>
      </c>
      <c r="F79" s="6">
        <v>-0.98809999999999998</v>
      </c>
      <c r="G79" s="6">
        <v>0.32</v>
      </c>
      <c r="H79" s="6"/>
      <c r="I79" s="6"/>
      <c r="J79" s="6"/>
    </row>
    <row r="80" spans="1:26" x14ac:dyDescent="0.3">
      <c r="A80" s="4" t="s">
        <v>24</v>
      </c>
      <c r="B80" s="5" t="s">
        <v>9</v>
      </c>
      <c r="C80" s="4" t="s">
        <v>12</v>
      </c>
      <c r="D80" s="6">
        <v>-7.5701000000000001</v>
      </c>
      <c r="E80" s="6">
        <v>4.0385999999999997</v>
      </c>
      <c r="F80" s="6">
        <v>-1.8744000000000001</v>
      </c>
      <c r="G80" s="6">
        <v>6.0999999999999999E-2</v>
      </c>
      <c r="H80" s="6"/>
      <c r="I80" s="6"/>
      <c r="J80" s="6"/>
    </row>
    <row r="81" spans="1:10" x14ac:dyDescent="0.3">
      <c r="A81" s="25"/>
      <c r="B81" s="24"/>
      <c r="C81" s="25"/>
      <c r="D81" s="6"/>
      <c r="E81" s="6"/>
      <c r="F81" s="6"/>
      <c r="G81" s="6"/>
      <c r="H81" s="6"/>
      <c r="I81" s="6"/>
      <c r="J81" s="6"/>
    </row>
    <row r="82" spans="1:10" x14ac:dyDescent="0.3">
      <c r="A82" s="27" t="s">
        <v>171</v>
      </c>
    </row>
    <row r="83" spans="1:10" x14ac:dyDescent="0.3">
      <c r="A83" s="4"/>
      <c r="B83" s="3" t="s">
        <v>25</v>
      </c>
      <c r="C83" s="4"/>
      <c r="D83" s="4"/>
      <c r="E83" s="4"/>
      <c r="F83" s="4"/>
      <c r="G83" s="4"/>
      <c r="H83" s="4"/>
      <c r="I83" s="4"/>
    </row>
    <row r="84" spans="1:10" x14ac:dyDescent="0.3">
      <c r="A84" s="4"/>
      <c r="B84" s="3">
        <v>1</v>
      </c>
      <c r="C84" s="3" t="s">
        <v>3</v>
      </c>
      <c r="D84" s="3">
        <v>2</v>
      </c>
      <c r="E84" s="3" t="s">
        <v>3</v>
      </c>
      <c r="F84" s="3">
        <v>3</v>
      </c>
      <c r="G84" s="3" t="s">
        <v>3</v>
      </c>
      <c r="H84" s="3" t="s">
        <v>26</v>
      </c>
      <c r="I84" s="3" t="s">
        <v>3</v>
      </c>
    </row>
    <row r="85" spans="1:10" x14ac:dyDescent="0.3">
      <c r="A85" s="3" t="s">
        <v>27</v>
      </c>
      <c r="B85" s="6">
        <v>0.42659999999999998</v>
      </c>
      <c r="C85" s="6">
        <v>3.1699999999999999E-2</v>
      </c>
      <c r="D85" s="6">
        <v>0.42530000000000001</v>
      </c>
      <c r="E85" s="6">
        <v>3.2000000000000001E-2</v>
      </c>
      <c r="F85" s="6">
        <v>0.14810000000000001</v>
      </c>
      <c r="G85" s="6">
        <v>1.3899999999999999E-2</v>
      </c>
      <c r="H85" s="6"/>
      <c r="I85" s="6"/>
    </row>
    <row r="86" spans="1:10" x14ac:dyDescent="0.3">
      <c r="A86" s="4" t="s">
        <v>28</v>
      </c>
      <c r="B86" s="34"/>
      <c r="C86" s="34"/>
      <c r="D86" s="34"/>
      <c r="E86" s="34"/>
      <c r="F86" s="34"/>
      <c r="G86" s="34"/>
      <c r="H86" s="34"/>
      <c r="I86" s="34"/>
    </row>
    <row r="87" spans="1:10" x14ac:dyDescent="0.3">
      <c r="A87" s="3">
        <v>1</v>
      </c>
      <c r="B87" s="6">
        <v>8.9999999999999993E-3</v>
      </c>
      <c r="C87" s="6">
        <v>5.0000000000000001E-3</v>
      </c>
      <c r="D87" s="6">
        <v>7.3999999999999996E-2</v>
      </c>
      <c r="E87" s="6">
        <v>0.01</v>
      </c>
      <c r="F87" s="6">
        <v>0.52869999999999995</v>
      </c>
      <c r="G87" s="6">
        <v>4.8099999999999997E-2</v>
      </c>
      <c r="H87" s="6">
        <v>0.11360000000000001</v>
      </c>
      <c r="I87" s="6">
        <v>2.2000000000000001E-3</v>
      </c>
    </row>
    <row r="88" spans="1:10" x14ac:dyDescent="0.3">
      <c r="A88" s="3">
        <v>2</v>
      </c>
      <c r="B88" s="6">
        <v>0.1162</v>
      </c>
      <c r="C88" s="6">
        <v>5.2499999999999998E-2</v>
      </c>
      <c r="D88" s="6">
        <v>0.89449999999999996</v>
      </c>
      <c r="E88" s="6">
        <v>4.8599999999999997E-2</v>
      </c>
      <c r="F88" s="6">
        <v>0.40489999999999998</v>
      </c>
      <c r="G88" s="6">
        <v>5.3699999999999998E-2</v>
      </c>
      <c r="H88" s="6">
        <v>0.49</v>
      </c>
      <c r="I88" s="6">
        <v>2.2000000000000001E-3</v>
      </c>
    </row>
    <row r="89" spans="1:10" x14ac:dyDescent="0.3">
      <c r="A89" s="3">
        <v>3</v>
      </c>
      <c r="B89" s="6">
        <v>0.87480000000000002</v>
      </c>
      <c r="C89" s="6">
        <v>5.7099999999999998E-2</v>
      </c>
      <c r="D89" s="6">
        <v>3.15E-2</v>
      </c>
      <c r="E89" s="6">
        <v>5.16E-2</v>
      </c>
      <c r="F89" s="6">
        <v>6.6400000000000001E-2</v>
      </c>
      <c r="G89" s="6">
        <v>0.08</v>
      </c>
      <c r="H89" s="6">
        <v>0.39639999999999997</v>
      </c>
      <c r="I89" s="6">
        <v>2.0000000000000001E-4</v>
      </c>
    </row>
    <row r="90" spans="1:10" x14ac:dyDescent="0.3">
      <c r="A90" s="4" t="s">
        <v>29</v>
      </c>
      <c r="B90" s="34"/>
      <c r="C90" s="34"/>
      <c r="D90" s="34"/>
      <c r="E90" s="34"/>
      <c r="F90" s="34"/>
      <c r="G90" s="34"/>
      <c r="H90" s="34"/>
      <c r="I90" s="34"/>
    </row>
    <row r="91" spans="1:10" x14ac:dyDescent="0.3">
      <c r="A91" s="3">
        <v>1</v>
      </c>
      <c r="B91" s="6">
        <v>6.0000000000000001E-3</v>
      </c>
      <c r="C91" s="6">
        <v>2.41E-2</v>
      </c>
      <c r="D91" s="6">
        <v>0.15079999999999999</v>
      </c>
      <c r="E91" s="6">
        <v>1.7999999999999999E-2</v>
      </c>
      <c r="F91" s="6">
        <v>0.745</v>
      </c>
      <c r="G91" s="6">
        <v>3.6700000000000003E-2</v>
      </c>
      <c r="H91" s="6">
        <v>0.17699999999999999</v>
      </c>
      <c r="I91" s="6">
        <v>2.7000000000000001E-3</v>
      </c>
    </row>
    <row r="92" spans="1:10" x14ac:dyDescent="0.3">
      <c r="A92" s="3">
        <v>2</v>
      </c>
      <c r="B92" s="6">
        <v>7.6300000000000007E-2</v>
      </c>
      <c r="C92" s="6">
        <v>4.3200000000000002E-2</v>
      </c>
      <c r="D92" s="6">
        <v>0.79730000000000001</v>
      </c>
      <c r="E92" s="6">
        <v>5.1200000000000002E-2</v>
      </c>
      <c r="F92" s="6">
        <v>0.19639999999999999</v>
      </c>
      <c r="G92" s="6">
        <v>3.4000000000000002E-2</v>
      </c>
      <c r="H92" s="6">
        <v>0.4007</v>
      </c>
      <c r="I92" s="6">
        <v>3.3E-3</v>
      </c>
    </row>
    <row r="93" spans="1:10" x14ac:dyDescent="0.3">
      <c r="A93" s="3">
        <v>3</v>
      </c>
      <c r="B93" s="6">
        <v>0.91769999999999996</v>
      </c>
      <c r="C93" s="6">
        <v>5.3199999999999997E-2</v>
      </c>
      <c r="D93" s="6">
        <v>5.1900000000000002E-2</v>
      </c>
      <c r="E93" s="6">
        <v>5.8700000000000002E-2</v>
      </c>
      <c r="F93" s="6">
        <v>5.8599999999999999E-2</v>
      </c>
      <c r="G93" s="6">
        <v>9.7999999999999997E-3</v>
      </c>
      <c r="H93" s="6">
        <v>0.42230000000000001</v>
      </c>
      <c r="I93" s="6">
        <v>2.5999999999999999E-3</v>
      </c>
    </row>
    <row r="95" spans="1:10" x14ac:dyDescent="0.3">
      <c r="A95" s="27" t="s">
        <v>172</v>
      </c>
    </row>
    <row r="96" spans="1:10" x14ac:dyDescent="0.3">
      <c r="A96" s="6"/>
      <c r="B96" s="4" t="s">
        <v>25</v>
      </c>
      <c r="C96" s="6"/>
      <c r="D96" s="6"/>
    </row>
    <row r="97" spans="1:4" x14ac:dyDescent="0.3">
      <c r="A97" s="6"/>
      <c r="B97" s="3">
        <v>1</v>
      </c>
      <c r="C97" s="3">
        <v>2</v>
      </c>
      <c r="D97" s="3">
        <v>3</v>
      </c>
    </row>
    <row r="98" spans="1:4" x14ac:dyDescent="0.3">
      <c r="A98" s="3" t="s">
        <v>26</v>
      </c>
      <c r="B98" s="6">
        <v>0.42659999999999998</v>
      </c>
      <c r="C98" s="6">
        <v>0.42530000000000001</v>
      </c>
      <c r="D98" s="6">
        <v>0.14810000000000001</v>
      </c>
    </row>
    <row r="99" spans="1:4" x14ac:dyDescent="0.3">
      <c r="A99" s="4" t="s">
        <v>30</v>
      </c>
      <c r="B99" s="6"/>
      <c r="C99" s="6"/>
      <c r="D99" s="6"/>
    </row>
    <row r="100" spans="1:4" x14ac:dyDescent="0.3">
      <c r="A100" s="4" t="s">
        <v>28</v>
      </c>
      <c r="B100" s="6"/>
      <c r="C100" s="6"/>
      <c r="D100" s="6"/>
    </row>
    <row r="101" spans="1:4" x14ac:dyDescent="0.3">
      <c r="A101" s="3">
        <v>1</v>
      </c>
      <c r="B101" s="6">
        <v>3.3799999999999997E-2</v>
      </c>
      <c r="C101" s="6">
        <v>0.27710000000000001</v>
      </c>
      <c r="D101" s="6">
        <v>0.68910000000000005</v>
      </c>
    </row>
    <row r="102" spans="1:4" x14ac:dyDescent="0.3">
      <c r="A102" s="3">
        <v>2</v>
      </c>
      <c r="B102" s="6">
        <v>0.1012</v>
      </c>
      <c r="C102" s="6">
        <v>0.77649999999999997</v>
      </c>
      <c r="D102" s="6">
        <v>0.12239999999999999</v>
      </c>
    </row>
    <row r="103" spans="1:4" x14ac:dyDescent="0.3">
      <c r="A103" s="3">
        <v>3</v>
      </c>
      <c r="B103" s="6">
        <v>0.94140000000000001</v>
      </c>
      <c r="C103" s="6">
        <v>3.3799999999999997E-2</v>
      </c>
      <c r="D103" s="6">
        <v>2.4799999999999999E-2</v>
      </c>
    </row>
    <row r="104" spans="1:4" x14ac:dyDescent="0.3">
      <c r="A104" s="4" t="s">
        <v>29</v>
      </c>
      <c r="B104" s="6"/>
      <c r="C104" s="6"/>
      <c r="D104" s="6"/>
    </row>
    <row r="105" spans="1:4" x14ac:dyDescent="0.3">
      <c r="A105" s="3">
        <v>1</v>
      </c>
      <c r="B105" s="6">
        <v>1.4500000000000001E-2</v>
      </c>
      <c r="C105" s="6">
        <v>0.36230000000000001</v>
      </c>
      <c r="D105" s="6">
        <v>0.62319999999999998</v>
      </c>
    </row>
    <row r="106" spans="1:4" x14ac:dyDescent="0.3">
      <c r="A106" s="3">
        <v>2</v>
      </c>
      <c r="B106" s="6">
        <v>8.1199999999999994E-2</v>
      </c>
      <c r="C106" s="6">
        <v>0.84619999999999995</v>
      </c>
      <c r="D106" s="6">
        <v>7.2599999999999998E-2</v>
      </c>
    </row>
    <row r="107" spans="1:4" x14ac:dyDescent="0.3">
      <c r="A107" s="3">
        <v>3</v>
      </c>
      <c r="B107" s="6">
        <v>0.92720000000000002</v>
      </c>
      <c r="C107" s="6">
        <v>5.2299999999999999E-2</v>
      </c>
      <c r="D107" s="6">
        <v>2.0500000000000001E-2</v>
      </c>
    </row>
    <row r="108" spans="1:4" x14ac:dyDescent="0.3">
      <c r="A108" s="4" t="s">
        <v>31</v>
      </c>
      <c r="B108" s="6"/>
      <c r="C108" s="6"/>
      <c r="D108" s="6"/>
    </row>
    <row r="109" spans="1:4" x14ac:dyDescent="0.3">
      <c r="A109" s="4" t="s">
        <v>32</v>
      </c>
      <c r="B109" s="6"/>
      <c r="C109" s="6"/>
      <c r="D109" s="6"/>
    </row>
    <row r="110" spans="1:4" x14ac:dyDescent="0.3">
      <c r="A110" s="3">
        <v>1</v>
      </c>
      <c r="B110" s="6">
        <v>0.44409999999999999</v>
      </c>
      <c r="C110" s="6">
        <v>0.39810000000000001</v>
      </c>
      <c r="D110" s="6">
        <v>0.1578</v>
      </c>
    </row>
    <row r="111" spans="1:4" x14ac:dyDescent="0.3">
      <c r="A111" s="3">
        <v>2</v>
      </c>
      <c r="B111" s="6">
        <v>0.40820000000000001</v>
      </c>
      <c r="C111" s="6">
        <v>0.45400000000000001</v>
      </c>
      <c r="D111" s="6">
        <v>0.13780000000000001</v>
      </c>
    </row>
    <row r="112" spans="1:4" x14ac:dyDescent="0.3">
      <c r="A112" s="4" t="s">
        <v>48</v>
      </c>
      <c r="B112" s="6"/>
      <c r="C112" s="6"/>
      <c r="D112" s="6"/>
    </row>
    <row r="113" spans="1:4" x14ac:dyDescent="0.3">
      <c r="A113" s="3">
        <v>1</v>
      </c>
      <c r="B113" s="6">
        <v>0.2366</v>
      </c>
      <c r="C113" s="6">
        <v>0.745</v>
      </c>
      <c r="D113" s="6">
        <v>1.84E-2</v>
      </c>
    </row>
    <row r="114" spans="1:4" x14ac:dyDescent="0.3">
      <c r="A114" s="3">
        <v>2</v>
      </c>
      <c r="B114" s="6">
        <v>0.1198</v>
      </c>
      <c r="C114" s="6">
        <v>0.81779999999999997</v>
      </c>
      <c r="D114" s="6">
        <v>6.2399999999999997E-2</v>
      </c>
    </row>
    <row r="115" spans="1:4" x14ac:dyDescent="0.3">
      <c r="A115" s="3">
        <v>3</v>
      </c>
      <c r="B115" s="6">
        <v>6.4500000000000002E-2</v>
      </c>
      <c r="C115" s="6">
        <v>0.84040000000000004</v>
      </c>
      <c r="D115" s="6">
        <v>9.5100000000000004E-2</v>
      </c>
    </row>
    <row r="116" spans="1:4" x14ac:dyDescent="0.3">
      <c r="A116" s="3">
        <v>4</v>
      </c>
      <c r="B116" s="6">
        <v>5.2600000000000001E-2</v>
      </c>
      <c r="C116" s="6">
        <v>0.75370000000000004</v>
      </c>
      <c r="D116" s="6">
        <v>0.19370000000000001</v>
      </c>
    </row>
    <row r="117" spans="1:4" x14ac:dyDescent="0.3">
      <c r="A117" s="3">
        <v>5</v>
      </c>
      <c r="B117" s="6">
        <v>4.5499999999999999E-2</v>
      </c>
      <c r="C117" s="6">
        <v>0.52280000000000004</v>
      </c>
      <c r="D117" s="6">
        <v>0.43169999999999997</v>
      </c>
    </row>
    <row r="118" spans="1:4" x14ac:dyDescent="0.3">
      <c r="A118" s="3">
        <v>6</v>
      </c>
      <c r="B118" s="6">
        <v>1.7000000000000001E-2</v>
      </c>
      <c r="C118" s="6">
        <v>0.31680000000000003</v>
      </c>
      <c r="D118" s="6">
        <v>0.66620000000000001</v>
      </c>
    </row>
    <row r="119" spans="1:4" x14ac:dyDescent="0.3">
      <c r="A119" s="3">
        <v>7</v>
      </c>
      <c r="B119" s="6">
        <v>0.94169999999999998</v>
      </c>
      <c r="C119" s="6">
        <v>3.3799999999999997E-2</v>
      </c>
      <c r="D119" s="6">
        <v>2.46E-2</v>
      </c>
    </row>
    <row r="121" spans="1:4" x14ac:dyDescent="0.3">
      <c r="A121" s="28" t="s">
        <v>207</v>
      </c>
    </row>
    <row r="122" spans="1:4" x14ac:dyDescent="0.3">
      <c r="A122" s="2" t="b">
        <f>IF(COUNTIF(Z35:Z80, TRUE) &gt; 0, TRUE, FALSE)</f>
        <v>1</v>
      </c>
    </row>
  </sheetData>
  <mergeCells count="4">
    <mergeCell ref="A3:C3"/>
    <mergeCell ref="A2:J2"/>
    <mergeCell ref="B86:I86"/>
    <mergeCell ref="B90:I9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69" zoomScaleNormal="100" workbookViewId="0">
      <selection activeCell="AI92" sqref="AI92"/>
    </sheetView>
  </sheetViews>
  <sheetFormatPr defaultRowHeight="14.4" x14ac:dyDescent="0.3"/>
  <cols>
    <col min="1" max="14" width="8.88671875" style="2" customWidth="1"/>
    <col min="15" max="16384" width="8.88671875" style="2"/>
  </cols>
  <sheetData>
    <row r="1" spans="1:13" x14ac:dyDescent="0.3">
      <c r="A1" s="28" t="s">
        <v>173</v>
      </c>
    </row>
    <row r="2" spans="1:13" ht="14.4" customHeight="1" x14ac:dyDescent="0.3">
      <c r="A2" s="33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1"/>
      <c r="L2" s="1"/>
      <c r="M2" s="1"/>
    </row>
    <row r="3" spans="1:13" ht="14.4" customHeight="1" x14ac:dyDescent="0.3">
      <c r="A3" s="32" t="s">
        <v>1</v>
      </c>
      <c r="B3" s="32"/>
      <c r="C3" s="32"/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5</v>
      </c>
    </row>
    <row r="4" spans="1:13" x14ac:dyDescent="0.3">
      <c r="A4" s="25" t="s">
        <v>8</v>
      </c>
      <c r="B4" s="24" t="s">
        <v>9</v>
      </c>
      <c r="C4" s="25">
        <v>1</v>
      </c>
      <c r="D4" s="6">
        <v>0</v>
      </c>
      <c r="E4" s="6" t="s">
        <v>10</v>
      </c>
      <c r="F4" s="6" t="s">
        <v>10</v>
      </c>
      <c r="G4" s="6" t="s">
        <v>10</v>
      </c>
      <c r="H4" s="6">
        <v>26.597200000000001</v>
      </c>
      <c r="I4" s="6">
        <v>2</v>
      </c>
      <c r="J4" s="7">
        <v>1.7E-6</v>
      </c>
    </row>
    <row r="5" spans="1:13" x14ac:dyDescent="0.3">
      <c r="A5" s="25" t="s">
        <v>11</v>
      </c>
      <c r="B5" s="24" t="s">
        <v>9</v>
      </c>
      <c r="C5" s="25">
        <v>1</v>
      </c>
      <c r="D5" s="6">
        <v>-0.109</v>
      </c>
      <c r="E5" s="6">
        <v>9.0899999999999995E-2</v>
      </c>
      <c r="F5" s="6">
        <v>-1.1993</v>
      </c>
      <c r="G5" s="6">
        <v>0.23</v>
      </c>
      <c r="H5" s="6"/>
      <c r="I5" s="6"/>
      <c r="J5" s="6"/>
    </row>
    <row r="6" spans="1:13" x14ac:dyDescent="0.3">
      <c r="A6" s="25" t="s">
        <v>12</v>
      </c>
      <c r="B6" s="24" t="s">
        <v>9</v>
      </c>
      <c r="C6" s="25">
        <v>1</v>
      </c>
      <c r="D6" s="6">
        <v>-0.85119999999999996</v>
      </c>
      <c r="E6" s="6">
        <v>0.20150000000000001</v>
      </c>
      <c r="F6" s="6">
        <v>-4.2248000000000001</v>
      </c>
      <c r="G6" s="7">
        <v>2.4000000000000001E-5</v>
      </c>
      <c r="H6" s="6"/>
      <c r="I6" s="6"/>
      <c r="J6" s="6"/>
    </row>
    <row r="7" spans="1:13" x14ac:dyDescent="0.3">
      <c r="A7" s="25" t="s">
        <v>8</v>
      </c>
      <c r="B7" s="24" t="s">
        <v>9</v>
      </c>
      <c r="C7" s="25" t="s">
        <v>13</v>
      </c>
      <c r="D7" s="6">
        <v>0</v>
      </c>
      <c r="E7" s="6" t="s">
        <v>10</v>
      </c>
      <c r="F7" s="6" t="s">
        <v>10</v>
      </c>
      <c r="G7" s="6" t="s">
        <v>10</v>
      </c>
      <c r="H7" s="6">
        <v>32.328099999999999</v>
      </c>
      <c r="I7" s="6">
        <v>2</v>
      </c>
      <c r="J7" s="7">
        <v>9.5999999999999999E-8</v>
      </c>
    </row>
    <row r="8" spans="1:13" x14ac:dyDescent="0.3">
      <c r="A8" s="25" t="s">
        <v>11</v>
      </c>
      <c r="B8" s="24" t="s">
        <v>9</v>
      </c>
      <c r="C8" s="25" t="s">
        <v>13</v>
      </c>
      <c r="D8" s="6">
        <v>0</v>
      </c>
      <c r="E8" s="6" t="s">
        <v>10</v>
      </c>
      <c r="F8" s="6" t="s">
        <v>10</v>
      </c>
      <c r="G8" s="6" t="s">
        <v>10</v>
      </c>
      <c r="H8" s="6"/>
      <c r="I8" s="6"/>
      <c r="J8" s="6"/>
    </row>
    <row r="9" spans="1:13" x14ac:dyDescent="0.3">
      <c r="A9" s="25" t="s">
        <v>12</v>
      </c>
      <c r="B9" s="24" t="s">
        <v>9</v>
      </c>
      <c r="C9" s="25" t="s">
        <v>13</v>
      </c>
      <c r="D9" s="6">
        <v>0</v>
      </c>
      <c r="E9" s="6" t="s">
        <v>10</v>
      </c>
      <c r="F9" s="6" t="s">
        <v>10</v>
      </c>
      <c r="G9" s="6" t="s">
        <v>10</v>
      </c>
      <c r="H9" s="6"/>
      <c r="I9" s="6"/>
      <c r="J9" s="6"/>
    </row>
    <row r="10" spans="1:13" x14ac:dyDescent="0.3">
      <c r="A10" s="25" t="s">
        <v>8</v>
      </c>
      <c r="B10" s="24" t="s">
        <v>9</v>
      </c>
      <c r="C10" s="25" t="s">
        <v>14</v>
      </c>
      <c r="D10" s="6">
        <v>0</v>
      </c>
      <c r="E10" s="6" t="s">
        <v>10</v>
      </c>
      <c r="F10" s="6" t="s">
        <v>10</v>
      </c>
      <c r="G10" s="6" t="s">
        <v>10</v>
      </c>
      <c r="H10" s="6"/>
      <c r="I10" s="6"/>
      <c r="J10" s="6"/>
    </row>
    <row r="11" spans="1:13" x14ac:dyDescent="0.3">
      <c r="A11" s="25" t="s">
        <v>11</v>
      </c>
      <c r="B11" s="24" t="s">
        <v>9</v>
      </c>
      <c r="C11" s="25" t="s">
        <v>14</v>
      </c>
      <c r="D11" s="6">
        <v>-0.22520000000000001</v>
      </c>
      <c r="E11" s="6">
        <v>4.1099999999999998E-2</v>
      </c>
      <c r="F11" s="6">
        <v>-5.4744000000000002</v>
      </c>
      <c r="G11" s="7">
        <v>4.3999999999999997E-8</v>
      </c>
      <c r="H11" s="6"/>
      <c r="I11" s="6"/>
      <c r="J11" s="6"/>
    </row>
    <row r="12" spans="1:13" x14ac:dyDescent="0.3">
      <c r="A12" s="25" t="s">
        <v>12</v>
      </c>
      <c r="B12" s="24" t="s">
        <v>9</v>
      </c>
      <c r="C12" s="25" t="s">
        <v>14</v>
      </c>
      <c r="D12" s="6">
        <v>-0.2681</v>
      </c>
      <c r="E12" s="6">
        <v>7.0499999999999993E-2</v>
      </c>
      <c r="F12" s="6">
        <v>-3.8050999999999999</v>
      </c>
      <c r="G12" s="6">
        <v>1.3999999999999999E-4</v>
      </c>
      <c r="H12" s="6"/>
      <c r="I12" s="6"/>
      <c r="J12" s="6"/>
    </row>
    <row r="13" spans="1:13" x14ac:dyDescent="0.3">
      <c r="A13" s="25" t="s">
        <v>8</v>
      </c>
      <c r="B13" s="24" t="s">
        <v>9</v>
      </c>
      <c r="C13" s="25" t="s">
        <v>203</v>
      </c>
      <c r="D13" s="6">
        <v>0</v>
      </c>
      <c r="E13" s="6" t="s">
        <v>10</v>
      </c>
      <c r="F13" s="6" t="s">
        <v>10</v>
      </c>
      <c r="G13" s="6" t="s">
        <v>10</v>
      </c>
      <c r="H13" s="6">
        <v>243.7784</v>
      </c>
      <c r="I13" s="6">
        <v>12</v>
      </c>
      <c r="J13" s="7">
        <v>2.6999999999999998E-45</v>
      </c>
    </row>
    <row r="14" spans="1:13" x14ac:dyDescent="0.3">
      <c r="A14" s="25" t="s">
        <v>11</v>
      </c>
      <c r="B14" s="24" t="s">
        <v>9</v>
      </c>
      <c r="C14" s="25" t="s">
        <v>203</v>
      </c>
      <c r="D14" s="6">
        <v>0</v>
      </c>
      <c r="E14" s="6" t="s">
        <v>10</v>
      </c>
      <c r="F14" s="6" t="s">
        <v>10</v>
      </c>
      <c r="G14" s="6" t="s">
        <v>10</v>
      </c>
      <c r="H14" s="6"/>
      <c r="I14" s="6"/>
      <c r="J14" s="6"/>
    </row>
    <row r="15" spans="1:13" x14ac:dyDescent="0.3">
      <c r="A15" s="25" t="s">
        <v>12</v>
      </c>
      <c r="B15" s="24" t="s">
        <v>9</v>
      </c>
      <c r="C15" s="25" t="s">
        <v>203</v>
      </c>
      <c r="D15" s="6">
        <v>0</v>
      </c>
      <c r="E15" s="6" t="s">
        <v>10</v>
      </c>
      <c r="F15" s="6" t="s">
        <v>10</v>
      </c>
      <c r="G15" s="6" t="s">
        <v>10</v>
      </c>
      <c r="H15" s="6"/>
      <c r="I15" s="6"/>
      <c r="J15" s="6"/>
    </row>
    <row r="16" spans="1:13" x14ac:dyDescent="0.3">
      <c r="A16" s="25" t="s">
        <v>8</v>
      </c>
      <c r="B16" s="24" t="s">
        <v>9</v>
      </c>
      <c r="C16" s="25" t="s">
        <v>202</v>
      </c>
      <c r="D16" s="6">
        <v>0</v>
      </c>
      <c r="E16" s="6" t="s">
        <v>10</v>
      </c>
      <c r="F16" s="6" t="s">
        <v>10</v>
      </c>
      <c r="G16" s="6" t="s">
        <v>10</v>
      </c>
      <c r="H16" s="6"/>
      <c r="I16" s="6"/>
      <c r="J16" s="6"/>
    </row>
    <row r="17" spans="1:10" x14ac:dyDescent="0.3">
      <c r="A17" s="25" t="s">
        <v>11</v>
      </c>
      <c r="B17" s="24" t="s">
        <v>9</v>
      </c>
      <c r="C17" s="25" t="s">
        <v>202</v>
      </c>
      <c r="D17" s="6">
        <v>2.98E-2</v>
      </c>
      <c r="E17" s="6">
        <v>0.14760000000000001</v>
      </c>
      <c r="F17" s="6">
        <v>0.20200000000000001</v>
      </c>
      <c r="G17" s="6">
        <v>0.84</v>
      </c>
      <c r="H17" s="6"/>
      <c r="I17" s="6"/>
      <c r="J17" s="6"/>
    </row>
    <row r="18" spans="1:10" x14ac:dyDescent="0.3">
      <c r="A18" s="25" t="s">
        <v>12</v>
      </c>
      <c r="B18" s="24" t="s">
        <v>9</v>
      </c>
      <c r="C18" s="25" t="s">
        <v>202</v>
      </c>
      <c r="D18" s="6">
        <v>-3.8860999999999999</v>
      </c>
      <c r="E18" s="6">
        <v>2.7749999999999999</v>
      </c>
      <c r="F18" s="6">
        <v>-1.4004000000000001</v>
      </c>
      <c r="G18" s="6">
        <v>0.16</v>
      </c>
      <c r="H18" s="6"/>
      <c r="I18" s="6"/>
      <c r="J18" s="6"/>
    </row>
    <row r="19" spans="1:10" x14ac:dyDescent="0.3">
      <c r="A19" s="25" t="s">
        <v>8</v>
      </c>
      <c r="B19" s="24" t="s">
        <v>9</v>
      </c>
      <c r="C19" s="25" t="s">
        <v>201</v>
      </c>
      <c r="D19" s="6">
        <v>0</v>
      </c>
      <c r="E19" s="6" t="s">
        <v>10</v>
      </c>
      <c r="F19" s="6" t="s">
        <v>10</v>
      </c>
      <c r="G19" s="6" t="s">
        <v>10</v>
      </c>
      <c r="H19" s="6"/>
      <c r="I19" s="6"/>
      <c r="J19" s="6"/>
    </row>
    <row r="20" spans="1:10" x14ac:dyDescent="0.3">
      <c r="A20" s="25" t="s">
        <v>11</v>
      </c>
      <c r="B20" s="24" t="s">
        <v>9</v>
      </c>
      <c r="C20" s="25" t="s">
        <v>201</v>
      </c>
      <c r="D20" s="6">
        <v>0.64859999999999995</v>
      </c>
      <c r="E20" s="6">
        <v>0.12920000000000001</v>
      </c>
      <c r="F20" s="6">
        <v>5.0217000000000001</v>
      </c>
      <c r="G20" s="7">
        <v>5.0999999999999999E-7</v>
      </c>
      <c r="H20" s="6"/>
      <c r="I20" s="6"/>
      <c r="J20" s="6"/>
    </row>
    <row r="21" spans="1:10" x14ac:dyDescent="0.3">
      <c r="A21" s="25" t="s">
        <v>12</v>
      </c>
      <c r="B21" s="24" t="s">
        <v>9</v>
      </c>
      <c r="C21" s="25" t="s">
        <v>201</v>
      </c>
      <c r="D21" s="6">
        <v>-0.79500000000000004</v>
      </c>
      <c r="E21" s="6">
        <v>0.32819999999999999</v>
      </c>
      <c r="F21" s="6">
        <v>-2.4220000000000002</v>
      </c>
      <c r="G21" s="6">
        <v>1.4999999999999999E-2</v>
      </c>
      <c r="H21" s="6"/>
      <c r="I21" s="6"/>
      <c r="J21" s="6"/>
    </row>
    <row r="22" spans="1:10" x14ac:dyDescent="0.3">
      <c r="A22" s="25" t="s">
        <v>8</v>
      </c>
      <c r="B22" s="24" t="s">
        <v>9</v>
      </c>
      <c r="C22" s="25" t="s">
        <v>200</v>
      </c>
      <c r="D22" s="6">
        <v>0</v>
      </c>
      <c r="E22" s="6" t="s">
        <v>10</v>
      </c>
      <c r="F22" s="6" t="s">
        <v>10</v>
      </c>
      <c r="G22" s="6" t="s">
        <v>10</v>
      </c>
      <c r="H22" s="6"/>
      <c r="I22" s="6"/>
      <c r="J22" s="6"/>
    </row>
    <row r="23" spans="1:10" x14ac:dyDescent="0.3">
      <c r="A23" s="25" t="s">
        <v>11</v>
      </c>
      <c r="B23" s="24" t="s">
        <v>9</v>
      </c>
      <c r="C23" s="25" t="s">
        <v>200</v>
      </c>
      <c r="D23" s="6">
        <v>0.56130000000000002</v>
      </c>
      <c r="E23" s="6">
        <v>0.13600000000000001</v>
      </c>
      <c r="F23" s="6">
        <v>4.1279000000000003</v>
      </c>
      <c r="G23" s="7">
        <v>3.6999999999999998E-5</v>
      </c>
      <c r="H23" s="6"/>
      <c r="I23" s="6"/>
      <c r="J23" s="6"/>
    </row>
    <row r="24" spans="1:10" x14ac:dyDescent="0.3">
      <c r="A24" s="25" t="s">
        <v>12</v>
      </c>
      <c r="B24" s="24" t="s">
        <v>9</v>
      </c>
      <c r="C24" s="25" t="s">
        <v>200</v>
      </c>
      <c r="D24" s="6">
        <v>-0.73329999999999995</v>
      </c>
      <c r="E24" s="6">
        <v>0.3468</v>
      </c>
      <c r="F24" s="6">
        <v>-2.1145999999999998</v>
      </c>
      <c r="G24" s="6">
        <v>3.4000000000000002E-2</v>
      </c>
      <c r="H24" s="6"/>
      <c r="I24" s="6"/>
      <c r="J24" s="6"/>
    </row>
    <row r="25" spans="1:10" x14ac:dyDescent="0.3">
      <c r="A25" s="25" t="s">
        <v>8</v>
      </c>
      <c r="B25" s="24" t="s">
        <v>9</v>
      </c>
      <c r="C25" s="25" t="s">
        <v>199</v>
      </c>
      <c r="D25" s="6">
        <v>0</v>
      </c>
      <c r="E25" s="6" t="s">
        <v>10</v>
      </c>
      <c r="F25" s="6" t="s">
        <v>10</v>
      </c>
      <c r="G25" s="6" t="s">
        <v>10</v>
      </c>
      <c r="H25" s="6"/>
      <c r="I25" s="6"/>
      <c r="J25" s="6"/>
    </row>
    <row r="26" spans="1:10" x14ac:dyDescent="0.3">
      <c r="A26" s="25" t="s">
        <v>11</v>
      </c>
      <c r="B26" s="24" t="s">
        <v>9</v>
      </c>
      <c r="C26" s="25" t="s">
        <v>199</v>
      </c>
      <c r="D26" s="6">
        <v>0.66890000000000005</v>
      </c>
      <c r="E26" s="6">
        <v>0.18490000000000001</v>
      </c>
      <c r="F26" s="6">
        <v>3.6171000000000002</v>
      </c>
      <c r="G26" s="6">
        <v>2.9999999999999997E-4</v>
      </c>
      <c r="H26" s="6"/>
      <c r="I26" s="6"/>
      <c r="J26" s="6"/>
    </row>
    <row r="27" spans="1:10" x14ac:dyDescent="0.3">
      <c r="A27" s="25" t="s">
        <v>12</v>
      </c>
      <c r="B27" s="24" t="s">
        <v>9</v>
      </c>
      <c r="C27" s="25" t="s">
        <v>199</v>
      </c>
      <c r="D27" s="6">
        <v>-1.0045999999999999</v>
      </c>
      <c r="E27" s="6">
        <v>0.52639999999999998</v>
      </c>
      <c r="F27" s="6">
        <v>-1.9085000000000001</v>
      </c>
      <c r="G27" s="6">
        <v>5.6000000000000001E-2</v>
      </c>
      <c r="H27" s="6"/>
      <c r="I27" s="6"/>
      <c r="J27" s="6"/>
    </row>
    <row r="28" spans="1:10" x14ac:dyDescent="0.3">
      <c r="A28" s="25" t="s">
        <v>8</v>
      </c>
      <c r="B28" s="24" t="s">
        <v>9</v>
      </c>
      <c r="C28" s="25" t="s">
        <v>198</v>
      </c>
      <c r="D28" s="6">
        <v>0</v>
      </c>
      <c r="E28" s="6" t="s">
        <v>10</v>
      </c>
      <c r="F28" s="6" t="s">
        <v>10</v>
      </c>
      <c r="G28" s="6" t="s">
        <v>10</v>
      </c>
      <c r="H28" s="6"/>
      <c r="I28" s="6"/>
      <c r="J28" s="6"/>
    </row>
    <row r="29" spans="1:10" x14ac:dyDescent="0.3">
      <c r="A29" s="25" t="s">
        <v>11</v>
      </c>
      <c r="B29" s="24" t="s">
        <v>9</v>
      </c>
      <c r="C29" s="25" t="s">
        <v>198</v>
      </c>
      <c r="D29" s="6">
        <v>0.8569</v>
      </c>
      <c r="E29" s="6">
        <v>9.6199999999999994E-2</v>
      </c>
      <c r="F29" s="6">
        <v>8.9033999999999995</v>
      </c>
      <c r="G29" s="7">
        <v>5.4000000000000002E-19</v>
      </c>
      <c r="H29" s="6"/>
      <c r="I29" s="6"/>
      <c r="J29" s="6"/>
    </row>
    <row r="30" spans="1:10" x14ac:dyDescent="0.3">
      <c r="A30" s="25" t="s">
        <v>12</v>
      </c>
      <c r="B30" s="24" t="s">
        <v>9</v>
      </c>
      <c r="C30" s="25" t="s">
        <v>198</v>
      </c>
      <c r="D30" s="6">
        <v>-0.75029999999999997</v>
      </c>
      <c r="E30" s="6">
        <v>0.27</v>
      </c>
      <c r="F30" s="6">
        <v>-2.7784</v>
      </c>
      <c r="G30" s="6">
        <v>5.4999999999999997E-3</v>
      </c>
      <c r="H30" s="6"/>
      <c r="I30" s="6"/>
      <c r="J30" s="6"/>
    </row>
    <row r="31" spans="1:10" x14ac:dyDescent="0.3">
      <c r="A31" s="25" t="s">
        <v>8</v>
      </c>
      <c r="B31" s="24" t="s">
        <v>9</v>
      </c>
      <c r="C31" s="25" t="s">
        <v>197</v>
      </c>
      <c r="D31" s="6">
        <v>0</v>
      </c>
      <c r="E31" s="6" t="s">
        <v>10</v>
      </c>
      <c r="F31" s="6" t="s">
        <v>10</v>
      </c>
      <c r="G31" s="6" t="s">
        <v>10</v>
      </c>
      <c r="H31" s="6"/>
      <c r="I31" s="6"/>
      <c r="J31" s="6"/>
    </row>
    <row r="32" spans="1:10" x14ac:dyDescent="0.3">
      <c r="A32" s="25" t="s">
        <v>11</v>
      </c>
      <c r="B32" s="24" t="s">
        <v>9</v>
      </c>
      <c r="C32" s="25" t="s">
        <v>197</v>
      </c>
      <c r="D32" s="6">
        <v>0.49349999999999999</v>
      </c>
      <c r="E32" s="6">
        <v>8.0199999999999994E-2</v>
      </c>
      <c r="F32" s="6">
        <v>6.1544999999999996</v>
      </c>
      <c r="G32" s="7">
        <v>7.5E-10</v>
      </c>
      <c r="H32" s="6"/>
      <c r="I32" s="6"/>
      <c r="J32" s="6"/>
    </row>
    <row r="33" spans="1:10" x14ac:dyDescent="0.3">
      <c r="A33" s="25" t="s">
        <v>12</v>
      </c>
      <c r="B33" s="24" t="s">
        <v>9</v>
      </c>
      <c r="C33" s="25" t="s">
        <v>197</v>
      </c>
      <c r="D33" s="6">
        <v>-0.53210000000000002</v>
      </c>
      <c r="E33" s="6">
        <v>0.19239999999999999</v>
      </c>
      <c r="F33" s="6">
        <v>-2.7652000000000001</v>
      </c>
      <c r="G33" s="6">
        <v>5.7000000000000002E-3</v>
      </c>
      <c r="H33" s="6"/>
      <c r="I33" s="6"/>
      <c r="J33" s="6"/>
    </row>
    <row r="34" spans="1:10" x14ac:dyDescent="0.3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3">
      <c r="A35" s="25" t="s">
        <v>19</v>
      </c>
      <c r="B35" s="24" t="s">
        <v>9</v>
      </c>
      <c r="C35" s="25">
        <v>1</v>
      </c>
      <c r="D35" s="6">
        <v>0</v>
      </c>
      <c r="E35" s="6" t="s">
        <v>10</v>
      </c>
      <c r="F35" s="6" t="s">
        <v>10</v>
      </c>
      <c r="G35" s="6" t="s">
        <v>10</v>
      </c>
      <c r="H35" s="6">
        <v>202.3646</v>
      </c>
      <c r="I35" s="6">
        <v>2</v>
      </c>
      <c r="J35" s="7">
        <v>1.1000000000000001E-44</v>
      </c>
    </row>
    <row r="36" spans="1:10" x14ac:dyDescent="0.3">
      <c r="A36" s="25" t="s">
        <v>20</v>
      </c>
      <c r="B36" s="24" t="s">
        <v>9</v>
      </c>
      <c r="C36" s="25">
        <v>1</v>
      </c>
      <c r="D36" s="6">
        <v>2.8418000000000001</v>
      </c>
      <c r="E36" s="6">
        <v>0.30520000000000003</v>
      </c>
      <c r="F36" s="6">
        <v>9.3120999999999992</v>
      </c>
      <c r="G36" s="7">
        <v>1.3E-20</v>
      </c>
      <c r="H36" s="6"/>
      <c r="I36" s="6"/>
      <c r="J36" s="6"/>
    </row>
    <row r="37" spans="1:10" x14ac:dyDescent="0.3">
      <c r="A37" s="25" t="s">
        <v>21</v>
      </c>
      <c r="B37" s="24" t="s">
        <v>9</v>
      </c>
      <c r="C37" s="25">
        <v>1</v>
      </c>
      <c r="D37" s="6">
        <v>0.51729999999999998</v>
      </c>
      <c r="E37" s="6">
        <v>0.36880000000000002</v>
      </c>
      <c r="F37" s="6">
        <v>1.4026000000000001</v>
      </c>
      <c r="G37" s="6">
        <v>0.16</v>
      </c>
      <c r="H37" s="6"/>
      <c r="I37" s="6"/>
      <c r="J37" s="6"/>
    </row>
    <row r="38" spans="1:10" x14ac:dyDescent="0.3">
      <c r="A38" s="25" t="s">
        <v>19</v>
      </c>
      <c r="B38" s="24" t="s">
        <v>9</v>
      </c>
      <c r="C38" s="25" t="s">
        <v>8</v>
      </c>
      <c r="D38" s="6">
        <v>0</v>
      </c>
      <c r="E38" s="6" t="s">
        <v>10</v>
      </c>
      <c r="F38" s="6" t="s">
        <v>10</v>
      </c>
      <c r="G38" s="6" t="s">
        <v>10</v>
      </c>
      <c r="H38" s="6">
        <v>502.89069999999998</v>
      </c>
      <c r="I38" s="6">
        <v>4</v>
      </c>
      <c r="J38" s="7">
        <v>1.6000000000000001E-107</v>
      </c>
    </row>
    <row r="39" spans="1:10" x14ac:dyDescent="0.3">
      <c r="A39" s="25" t="s">
        <v>20</v>
      </c>
      <c r="B39" s="24" t="s">
        <v>9</v>
      </c>
      <c r="C39" s="25" t="s">
        <v>8</v>
      </c>
      <c r="D39" s="6">
        <v>0</v>
      </c>
      <c r="E39" s="6" t="s">
        <v>10</v>
      </c>
      <c r="F39" s="6" t="s">
        <v>10</v>
      </c>
      <c r="G39" s="6" t="s">
        <v>10</v>
      </c>
      <c r="H39" s="6"/>
      <c r="I39" s="6"/>
      <c r="J39" s="6"/>
    </row>
    <row r="40" spans="1:10" x14ac:dyDescent="0.3">
      <c r="A40" s="25" t="s">
        <v>21</v>
      </c>
      <c r="B40" s="24" t="s">
        <v>9</v>
      </c>
      <c r="C40" s="25" t="s">
        <v>8</v>
      </c>
      <c r="D40" s="6">
        <v>0</v>
      </c>
      <c r="E40" s="6" t="s">
        <v>10</v>
      </c>
      <c r="F40" s="6" t="s">
        <v>10</v>
      </c>
      <c r="G40" s="6" t="s">
        <v>10</v>
      </c>
      <c r="H40" s="6"/>
      <c r="I40" s="6"/>
      <c r="J40" s="6"/>
    </row>
    <row r="41" spans="1:10" x14ac:dyDescent="0.3">
      <c r="A41" s="25" t="s">
        <v>19</v>
      </c>
      <c r="B41" s="24" t="s">
        <v>9</v>
      </c>
      <c r="C41" s="25" t="s">
        <v>11</v>
      </c>
      <c r="D41" s="6">
        <v>0</v>
      </c>
      <c r="E41" s="6" t="s">
        <v>10</v>
      </c>
      <c r="F41" s="6" t="s">
        <v>10</v>
      </c>
      <c r="G41" s="6" t="s">
        <v>10</v>
      </c>
      <c r="H41" s="6"/>
      <c r="I41" s="6"/>
      <c r="J41" s="6"/>
    </row>
    <row r="42" spans="1:10" x14ac:dyDescent="0.3">
      <c r="A42" s="25" t="s">
        <v>20</v>
      </c>
      <c r="B42" s="24" t="s">
        <v>9</v>
      </c>
      <c r="C42" s="25" t="s">
        <v>11</v>
      </c>
      <c r="D42" s="6">
        <v>-1.1362000000000001</v>
      </c>
      <c r="E42" s="6">
        <v>0.46560000000000001</v>
      </c>
      <c r="F42" s="6">
        <v>-2.4407000000000001</v>
      </c>
      <c r="G42" s="6">
        <v>1.4999999999999999E-2</v>
      </c>
      <c r="H42" s="6"/>
      <c r="I42" s="6"/>
      <c r="J42" s="6"/>
    </row>
    <row r="43" spans="1:10" x14ac:dyDescent="0.3">
      <c r="A43" s="25" t="s">
        <v>21</v>
      </c>
      <c r="B43" s="24" t="s">
        <v>9</v>
      </c>
      <c r="C43" s="25" t="s">
        <v>11</v>
      </c>
      <c r="D43" s="6">
        <v>3.3687999999999998</v>
      </c>
      <c r="E43" s="6">
        <v>0.46960000000000002</v>
      </c>
      <c r="F43" s="6">
        <v>7.1742999999999997</v>
      </c>
      <c r="G43" s="7">
        <v>7.3000000000000002E-13</v>
      </c>
      <c r="H43" s="6"/>
      <c r="I43" s="6"/>
      <c r="J43" s="6"/>
    </row>
    <row r="44" spans="1:10" x14ac:dyDescent="0.3">
      <c r="A44" s="25" t="s">
        <v>19</v>
      </c>
      <c r="B44" s="24" t="s">
        <v>9</v>
      </c>
      <c r="C44" s="25" t="s">
        <v>12</v>
      </c>
      <c r="D44" s="6">
        <v>0</v>
      </c>
      <c r="E44" s="6" t="s">
        <v>10</v>
      </c>
      <c r="F44" s="6" t="s">
        <v>10</v>
      </c>
      <c r="G44" s="6" t="s">
        <v>10</v>
      </c>
      <c r="H44" s="6"/>
      <c r="I44" s="6"/>
      <c r="J44" s="6"/>
    </row>
    <row r="45" spans="1:10" x14ac:dyDescent="0.3">
      <c r="A45" s="25" t="s">
        <v>20</v>
      </c>
      <c r="B45" s="24" t="s">
        <v>9</v>
      </c>
      <c r="C45" s="25" t="s">
        <v>12</v>
      </c>
      <c r="D45" s="6">
        <v>-3.1034999999999999</v>
      </c>
      <c r="E45" s="6">
        <v>0.34010000000000001</v>
      </c>
      <c r="F45" s="6">
        <v>-9.1255000000000006</v>
      </c>
      <c r="G45" s="7">
        <v>7.0999999999999998E-20</v>
      </c>
      <c r="H45" s="6"/>
      <c r="I45" s="6"/>
      <c r="J45" s="6"/>
    </row>
    <row r="46" spans="1:10" x14ac:dyDescent="0.3">
      <c r="A46" s="25" t="s">
        <v>21</v>
      </c>
      <c r="B46" s="24" t="s">
        <v>9</v>
      </c>
      <c r="C46" s="25" t="s">
        <v>12</v>
      </c>
      <c r="D46" s="6">
        <v>-3.5600999999999998</v>
      </c>
      <c r="E46" s="6">
        <v>0.84840000000000004</v>
      </c>
      <c r="F46" s="6">
        <v>-4.1963999999999997</v>
      </c>
      <c r="G46" s="7">
        <v>2.6999999999999999E-5</v>
      </c>
      <c r="H46" s="6"/>
      <c r="I46" s="6"/>
      <c r="J46" s="6"/>
    </row>
    <row r="47" spans="1:10" x14ac:dyDescent="0.3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3">
      <c r="A48" s="25" t="s">
        <v>22</v>
      </c>
      <c r="B48" s="24" t="s">
        <v>9</v>
      </c>
      <c r="C48" s="25">
        <v>1</v>
      </c>
      <c r="D48" s="6">
        <v>0</v>
      </c>
      <c r="E48" s="6" t="s">
        <v>10</v>
      </c>
      <c r="F48" s="6" t="s">
        <v>10</v>
      </c>
      <c r="G48" s="6" t="s">
        <v>10</v>
      </c>
      <c r="H48" s="6">
        <v>163.35069999999999</v>
      </c>
      <c r="I48" s="6">
        <v>2</v>
      </c>
      <c r="J48" s="7">
        <v>3.4000000000000003E-36</v>
      </c>
    </row>
    <row r="49" spans="1:10" x14ac:dyDescent="0.3">
      <c r="A49" s="25" t="s">
        <v>23</v>
      </c>
      <c r="B49" s="24" t="s">
        <v>9</v>
      </c>
      <c r="C49" s="25">
        <v>1</v>
      </c>
      <c r="D49" s="6">
        <v>1.6833</v>
      </c>
      <c r="E49" s="6">
        <v>0.17610000000000001</v>
      </c>
      <c r="F49" s="6">
        <v>9.5589999999999993</v>
      </c>
      <c r="G49" s="7">
        <v>1.2E-21</v>
      </c>
      <c r="H49" s="6"/>
      <c r="I49" s="6"/>
      <c r="J49" s="6"/>
    </row>
    <row r="50" spans="1:10" x14ac:dyDescent="0.3">
      <c r="A50" s="25" t="s">
        <v>24</v>
      </c>
      <c r="B50" s="24" t="s">
        <v>9</v>
      </c>
      <c r="C50" s="25">
        <v>1</v>
      </c>
      <c r="D50" s="6">
        <v>-0.64049999999999996</v>
      </c>
      <c r="E50" s="6">
        <v>0.34789999999999999</v>
      </c>
      <c r="F50" s="6">
        <v>-1.8412999999999999</v>
      </c>
      <c r="G50" s="6">
        <v>6.6000000000000003E-2</v>
      </c>
      <c r="H50" s="6"/>
      <c r="I50" s="6"/>
      <c r="J50" s="6"/>
    </row>
    <row r="51" spans="1:10" x14ac:dyDescent="0.3">
      <c r="A51" s="25" t="s">
        <v>22</v>
      </c>
      <c r="B51" s="24" t="s">
        <v>9</v>
      </c>
      <c r="C51" s="25" t="s">
        <v>8</v>
      </c>
      <c r="D51" s="6">
        <v>0</v>
      </c>
      <c r="E51" s="6" t="s">
        <v>10</v>
      </c>
      <c r="F51" s="6" t="s">
        <v>10</v>
      </c>
      <c r="G51" s="6" t="s">
        <v>10</v>
      </c>
      <c r="H51" s="6">
        <v>258.1651</v>
      </c>
      <c r="I51" s="6">
        <v>4</v>
      </c>
      <c r="J51" s="7">
        <v>1.1E-54</v>
      </c>
    </row>
    <row r="52" spans="1:10" x14ac:dyDescent="0.3">
      <c r="A52" s="25" t="s">
        <v>23</v>
      </c>
      <c r="B52" s="24" t="s">
        <v>9</v>
      </c>
      <c r="C52" s="25" t="s">
        <v>8</v>
      </c>
      <c r="D52" s="6">
        <v>0</v>
      </c>
      <c r="E52" s="6" t="s">
        <v>10</v>
      </c>
      <c r="F52" s="6" t="s">
        <v>10</v>
      </c>
      <c r="G52" s="6" t="s">
        <v>10</v>
      </c>
      <c r="H52" s="6"/>
      <c r="I52" s="6"/>
      <c r="J52" s="6"/>
    </row>
    <row r="53" spans="1:10" x14ac:dyDescent="0.3">
      <c r="A53" s="25" t="s">
        <v>24</v>
      </c>
      <c r="B53" s="24" t="s">
        <v>9</v>
      </c>
      <c r="C53" s="25" t="s">
        <v>8</v>
      </c>
      <c r="D53" s="6">
        <v>0</v>
      </c>
      <c r="E53" s="6" t="s">
        <v>10</v>
      </c>
      <c r="F53" s="6" t="s">
        <v>10</v>
      </c>
      <c r="G53" s="6" t="s">
        <v>10</v>
      </c>
      <c r="H53" s="6"/>
      <c r="I53" s="6"/>
      <c r="J53" s="6"/>
    </row>
    <row r="54" spans="1:10" x14ac:dyDescent="0.3">
      <c r="A54" s="25" t="s">
        <v>22</v>
      </c>
      <c r="B54" s="24" t="s">
        <v>9</v>
      </c>
      <c r="C54" s="25" t="s">
        <v>11</v>
      </c>
      <c r="D54" s="6">
        <v>0</v>
      </c>
      <c r="E54" s="6" t="s">
        <v>10</v>
      </c>
      <c r="F54" s="6" t="s">
        <v>10</v>
      </c>
      <c r="G54" s="6" t="s">
        <v>10</v>
      </c>
      <c r="H54" s="6"/>
      <c r="I54" s="6"/>
      <c r="J54" s="6"/>
    </row>
    <row r="55" spans="1:10" x14ac:dyDescent="0.3">
      <c r="A55" s="25" t="s">
        <v>23</v>
      </c>
      <c r="B55" s="24" t="s">
        <v>9</v>
      </c>
      <c r="C55" s="25" t="s">
        <v>11</v>
      </c>
      <c r="D55" s="6">
        <v>-0.56830000000000003</v>
      </c>
      <c r="E55" s="6">
        <v>0.73709999999999998</v>
      </c>
      <c r="F55" s="6">
        <v>-0.77100000000000002</v>
      </c>
      <c r="G55" s="6">
        <v>0.44</v>
      </c>
      <c r="H55" s="6"/>
      <c r="I55" s="6"/>
      <c r="J55" s="6"/>
    </row>
    <row r="56" spans="1:10" x14ac:dyDescent="0.3">
      <c r="A56" s="25" t="s">
        <v>24</v>
      </c>
      <c r="B56" s="24" t="s">
        <v>9</v>
      </c>
      <c r="C56" s="25" t="s">
        <v>11</v>
      </c>
      <c r="D56" s="6">
        <v>5.2385000000000002</v>
      </c>
      <c r="E56" s="6">
        <v>0.65469999999999995</v>
      </c>
      <c r="F56" s="6">
        <v>8.0012000000000008</v>
      </c>
      <c r="G56" s="7">
        <v>1.2E-15</v>
      </c>
      <c r="H56" s="6"/>
      <c r="I56" s="6"/>
      <c r="J56" s="6"/>
    </row>
    <row r="57" spans="1:10" x14ac:dyDescent="0.3">
      <c r="A57" s="25" t="s">
        <v>22</v>
      </c>
      <c r="B57" s="24" t="s">
        <v>9</v>
      </c>
      <c r="C57" s="25" t="s">
        <v>12</v>
      </c>
      <c r="D57" s="6">
        <v>0</v>
      </c>
      <c r="E57" s="6" t="s">
        <v>10</v>
      </c>
      <c r="F57" s="6" t="s">
        <v>10</v>
      </c>
      <c r="G57" s="6" t="s">
        <v>10</v>
      </c>
      <c r="H57" s="6"/>
      <c r="I57" s="6"/>
      <c r="J57" s="6"/>
    </row>
    <row r="58" spans="1:10" x14ac:dyDescent="0.3">
      <c r="A58" s="25" t="s">
        <v>23</v>
      </c>
      <c r="B58" s="24" t="s">
        <v>9</v>
      </c>
      <c r="C58" s="25" t="s">
        <v>12</v>
      </c>
      <c r="D58" s="6">
        <v>-2.6389999999999998</v>
      </c>
      <c r="E58" s="6">
        <v>0.26140000000000002</v>
      </c>
      <c r="F58" s="6">
        <v>-10.094900000000001</v>
      </c>
      <c r="G58" s="7">
        <v>5.7999999999999997E-24</v>
      </c>
      <c r="H58" s="6"/>
      <c r="I58" s="6"/>
      <c r="J58" s="6"/>
    </row>
    <row r="59" spans="1:10" x14ac:dyDescent="0.3">
      <c r="A59" s="25" t="s">
        <v>24</v>
      </c>
      <c r="B59" s="24" t="s">
        <v>9</v>
      </c>
      <c r="C59" s="25" t="s">
        <v>12</v>
      </c>
      <c r="D59" s="6">
        <v>-3.3765000000000001</v>
      </c>
      <c r="E59" s="6">
        <v>1.5496000000000001</v>
      </c>
      <c r="F59" s="6">
        <v>-2.1789999999999998</v>
      </c>
      <c r="G59" s="6">
        <v>2.9000000000000001E-2</v>
      </c>
      <c r="H59" s="6"/>
      <c r="I59" s="6"/>
      <c r="J59" s="6"/>
    </row>
    <row r="60" spans="1:10" x14ac:dyDescent="0.3">
      <c r="A60" s="25"/>
      <c r="B60" s="24"/>
      <c r="C60" s="25"/>
      <c r="D60" s="6"/>
      <c r="E60" s="6"/>
      <c r="F60" s="6"/>
      <c r="G60" s="6"/>
      <c r="H60" s="6"/>
      <c r="I60" s="6"/>
      <c r="J60" s="6"/>
    </row>
    <row r="61" spans="1:10" x14ac:dyDescent="0.3">
      <c r="A61" s="27" t="s">
        <v>171</v>
      </c>
    </row>
    <row r="62" spans="1:10" x14ac:dyDescent="0.3">
      <c r="A62" s="25"/>
      <c r="B62" s="3" t="s">
        <v>25</v>
      </c>
      <c r="C62" s="25"/>
      <c r="D62" s="25"/>
      <c r="E62" s="25"/>
      <c r="F62" s="25"/>
      <c r="G62" s="25"/>
      <c r="H62" s="25"/>
      <c r="I62" s="25"/>
    </row>
    <row r="63" spans="1:10" x14ac:dyDescent="0.3">
      <c r="A63" s="25"/>
      <c r="B63" s="3">
        <v>1</v>
      </c>
      <c r="C63" s="3" t="s">
        <v>3</v>
      </c>
      <c r="D63" s="3">
        <v>2</v>
      </c>
      <c r="E63" s="3" t="s">
        <v>3</v>
      </c>
      <c r="F63" s="3">
        <v>3</v>
      </c>
      <c r="G63" s="3" t="s">
        <v>3</v>
      </c>
      <c r="H63" s="3" t="s">
        <v>26</v>
      </c>
      <c r="I63" s="3" t="s">
        <v>3</v>
      </c>
    </row>
    <row r="64" spans="1:10" x14ac:dyDescent="0.3">
      <c r="A64" s="3" t="s">
        <v>27</v>
      </c>
      <c r="B64" s="6">
        <v>0.44550000000000001</v>
      </c>
      <c r="C64" s="6">
        <v>2.6200000000000001E-2</v>
      </c>
      <c r="D64" s="6">
        <v>0.40210000000000001</v>
      </c>
      <c r="E64" s="6">
        <v>1.3599999999999999E-2</v>
      </c>
      <c r="F64" s="6">
        <v>0.15240000000000001</v>
      </c>
      <c r="G64" s="6">
        <v>2.29E-2</v>
      </c>
      <c r="H64" s="6"/>
      <c r="I64" s="6"/>
    </row>
    <row r="65" spans="1:9" x14ac:dyDescent="0.3">
      <c r="A65" s="25" t="s">
        <v>28</v>
      </c>
      <c r="B65" s="34"/>
      <c r="C65" s="34"/>
      <c r="D65" s="34"/>
      <c r="E65" s="34"/>
      <c r="F65" s="34"/>
      <c r="G65" s="34"/>
      <c r="H65" s="34"/>
      <c r="I65" s="34"/>
    </row>
    <row r="66" spans="1:9" x14ac:dyDescent="0.3">
      <c r="A66" s="3">
        <v>1</v>
      </c>
      <c r="B66" s="6">
        <v>5.04E-2</v>
      </c>
      <c r="C66" s="6">
        <v>1.46E-2</v>
      </c>
      <c r="D66" s="6">
        <v>1.8100000000000002E-2</v>
      </c>
      <c r="E66" s="6">
        <v>4.1999999999999997E-3</v>
      </c>
      <c r="F66" s="6">
        <v>0.55020000000000002</v>
      </c>
      <c r="G66" s="6">
        <v>5.5199999999999999E-2</v>
      </c>
      <c r="H66" s="6">
        <v>0.11360000000000001</v>
      </c>
      <c r="I66" s="6">
        <v>2.5000000000000001E-3</v>
      </c>
    </row>
    <row r="67" spans="1:9" x14ac:dyDescent="0.3">
      <c r="A67" s="3">
        <v>2</v>
      </c>
      <c r="B67" s="6">
        <v>0.8649</v>
      </c>
      <c r="C67" s="6">
        <v>2.07E-2</v>
      </c>
      <c r="D67" s="6">
        <v>9.9699999999999997E-2</v>
      </c>
      <c r="E67" s="6">
        <v>1.9199999999999998E-2</v>
      </c>
      <c r="F67" s="6">
        <v>0.42349999999999999</v>
      </c>
      <c r="G67" s="6">
        <v>5.2200000000000003E-2</v>
      </c>
      <c r="H67" s="6">
        <v>0.49</v>
      </c>
      <c r="I67" s="6">
        <v>3.8999999999999998E-3</v>
      </c>
    </row>
    <row r="68" spans="1:9" x14ac:dyDescent="0.3">
      <c r="A68" s="3">
        <v>3</v>
      </c>
      <c r="B68" s="6">
        <v>8.4599999999999995E-2</v>
      </c>
      <c r="C68" s="6">
        <v>1.6500000000000001E-2</v>
      </c>
      <c r="D68" s="6">
        <v>0.88219999999999998</v>
      </c>
      <c r="E68" s="6">
        <v>1.9800000000000002E-2</v>
      </c>
      <c r="F68" s="6">
        <v>2.6200000000000001E-2</v>
      </c>
      <c r="G68" s="6">
        <v>1.7899999999999999E-2</v>
      </c>
      <c r="H68" s="6">
        <v>0.39639999999999997</v>
      </c>
      <c r="I68" s="6">
        <v>3.8E-3</v>
      </c>
    </row>
    <row r="69" spans="1:9" x14ac:dyDescent="0.3">
      <c r="A69" s="25" t="s">
        <v>29</v>
      </c>
      <c r="B69" s="34"/>
      <c r="C69" s="34"/>
      <c r="D69" s="34"/>
      <c r="E69" s="34"/>
      <c r="F69" s="34"/>
      <c r="G69" s="34"/>
      <c r="H69" s="34"/>
      <c r="I69" s="34"/>
    </row>
    <row r="70" spans="1:9" x14ac:dyDescent="0.3">
      <c r="A70" s="3">
        <v>1</v>
      </c>
      <c r="B70" s="6">
        <v>0.1447</v>
      </c>
      <c r="C70" s="6">
        <v>2.2200000000000001E-2</v>
      </c>
      <c r="D70" s="6">
        <v>9.7000000000000003E-3</v>
      </c>
      <c r="E70" s="6">
        <v>5.1000000000000004E-3</v>
      </c>
      <c r="F70" s="6">
        <v>0.71299999999999997</v>
      </c>
      <c r="G70" s="6">
        <v>4.8000000000000001E-2</v>
      </c>
      <c r="H70" s="6">
        <v>0.17699999999999999</v>
      </c>
      <c r="I70" s="6">
        <v>3.0000000000000001E-3</v>
      </c>
    </row>
    <row r="71" spans="1:9" x14ac:dyDescent="0.3">
      <c r="A71" s="3">
        <v>2</v>
      </c>
      <c r="B71" s="6">
        <v>0.77900000000000003</v>
      </c>
      <c r="C71" s="6">
        <v>2.5700000000000001E-2</v>
      </c>
      <c r="D71" s="6">
        <v>2.9499999999999998E-2</v>
      </c>
      <c r="E71" s="6">
        <v>1.61E-2</v>
      </c>
      <c r="F71" s="6">
        <v>0.2742</v>
      </c>
      <c r="G71" s="6">
        <v>4.5600000000000002E-2</v>
      </c>
      <c r="H71" s="6">
        <v>0.4007</v>
      </c>
      <c r="I71" s="6">
        <v>3.8E-3</v>
      </c>
    </row>
    <row r="72" spans="1:9" x14ac:dyDescent="0.3">
      <c r="A72" s="3">
        <v>3</v>
      </c>
      <c r="B72" s="6">
        <v>7.6300000000000007E-2</v>
      </c>
      <c r="C72" s="6">
        <v>2.07E-2</v>
      </c>
      <c r="D72" s="6">
        <v>0.96079999999999999</v>
      </c>
      <c r="E72" s="6">
        <v>1.77E-2</v>
      </c>
      <c r="F72" s="6">
        <v>1.2800000000000001E-2</v>
      </c>
      <c r="G72" s="6">
        <v>1.83E-2</v>
      </c>
      <c r="H72" s="6">
        <v>0.42220000000000002</v>
      </c>
      <c r="I72" s="6">
        <v>3.8E-3</v>
      </c>
    </row>
    <row r="74" spans="1:9" x14ac:dyDescent="0.3">
      <c r="A74" s="27" t="s">
        <v>172</v>
      </c>
    </row>
    <row r="75" spans="1:9" x14ac:dyDescent="0.3">
      <c r="A75" s="6"/>
      <c r="B75" s="25" t="s">
        <v>25</v>
      </c>
      <c r="C75" s="6"/>
      <c r="D75" s="6"/>
    </row>
    <row r="76" spans="1:9" x14ac:dyDescent="0.3">
      <c r="A76" s="6"/>
      <c r="B76" s="3">
        <v>1</v>
      </c>
      <c r="C76" s="3">
        <v>2</v>
      </c>
      <c r="D76" s="3">
        <v>3</v>
      </c>
    </row>
    <row r="77" spans="1:9" x14ac:dyDescent="0.3">
      <c r="A77" s="3" t="s">
        <v>26</v>
      </c>
      <c r="B77" s="6">
        <v>0.44550000000000001</v>
      </c>
      <c r="C77" s="6">
        <v>0.40210000000000001</v>
      </c>
      <c r="D77" s="6">
        <v>0.15240000000000001</v>
      </c>
    </row>
    <row r="78" spans="1:9" x14ac:dyDescent="0.3">
      <c r="A78" s="25" t="s">
        <v>30</v>
      </c>
      <c r="B78" s="6"/>
      <c r="C78" s="6"/>
      <c r="D78" s="6"/>
    </row>
    <row r="79" spans="1:9" x14ac:dyDescent="0.3">
      <c r="A79" s="25" t="s">
        <v>28</v>
      </c>
      <c r="B79" s="6"/>
      <c r="C79" s="6"/>
      <c r="D79" s="6"/>
    </row>
    <row r="80" spans="1:9" x14ac:dyDescent="0.3">
      <c r="A80" s="3">
        <v>1</v>
      </c>
      <c r="B80" s="6">
        <v>0.1978</v>
      </c>
      <c r="C80" s="6">
        <v>6.4100000000000004E-2</v>
      </c>
      <c r="D80" s="6">
        <v>0.73809999999999998</v>
      </c>
    </row>
    <row r="81" spans="1:4" x14ac:dyDescent="0.3">
      <c r="A81" s="3">
        <v>2</v>
      </c>
      <c r="B81" s="6">
        <v>0.78649999999999998</v>
      </c>
      <c r="C81" s="6">
        <v>8.1799999999999998E-2</v>
      </c>
      <c r="D81" s="6">
        <v>0.13170000000000001</v>
      </c>
    </row>
    <row r="82" spans="1:4" x14ac:dyDescent="0.3">
      <c r="A82" s="3">
        <v>3</v>
      </c>
      <c r="B82" s="6">
        <v>9.5100000000000004E-2</v>
      </c>
      <c r="C82" s="6">
        <v>0.89480000000000004</v>
      </c>
      <c r="D82" s="6">
        <v>1.01E-2</v>
      </c>
    </row>
    <row r="83" spans="1:4" x14ac:dyDescent="0.3">
      <c r="A83" s="25" t="s">
        <v>29</v>
      </c>
      <c r="B83" s="6"/>
      <c r="C83" s="6"/>
      <c r="D83" s="6"/>
    </row>
    <row r="84" spans="1:4" x14ac:dyDescent="0.3">
      <c r="A84" s="3">
        <v>1</v>
      </c>
      <c r="B84" s="6">
        <v>0.36420000000000002</v>
      </c>
      <c r="C84" s="6">
        <v>2.1999999999999999E-2</v>
      </c>
      <c r="D84" s="6">
        <v>0.61380000000000001</v>
      </c>
    </row>
    <row r="85" spans="1:4" x14ac:dyDescent="0.3">
      <c r="A85" s="3">
        <v>2</v>
      </c>
      <c r="B85" s="6">
        <v>0.86609999999999998</v>
      </c>
      <c r="C85" s="6">
        <v>2.9600000000000001E-2</v>
      </c>
      <c r="D85" s="6">
        <v>0.1043</v>
      </c>
    </row>
    <row r="86" spans="1:4" x14ac:dyDescent="0.3">
      <c r="A86" s="3">
        <v>3</v>
      </c>
      <c r="B86" s="6">
        <v>8.0500000000000002E-2</v>
      </c>
      <c r="C86" s="6">
        <v>0.91490000000000005</v>
      </c>
      <c r="D86" s="6">
        <v>4.5999999999999999E-3</v>
      </c>
    </row>
    <row r="87" spans="1:4" x14ac:dyDescent="0.3">
      <c r="A87" s="25" t="s">
        <v>31</v>
      </c>
      <c r="B87" s="6"/>
      <c r="C87" s="6"/>
      <c r="D87" s="6"/>
    </row>
    <row r="88" spans="1:4" x14ac:dyDescent="0.3">
      <c r="A88" s="25" t="s">
        <v>32</v>
      </c>
      <c r="B88" s="6"/>
      <c r="C88" s="6"/>
      <c r="D88" s="6"/>
    </row>
    <row r="89" spans="1:4" x14ac:dyDescent="0.3">
      <c r="A89" s="3">
        <v>1</v>
      </c>
      <c r="B89" s="6">
        <v>0.41689999999999999</v>
      </c>
      <c r="C89" s="6">
        <v>0.42070000000000002</v>
      </c>
      <c r="D89" s="6">
        <v>0.16239999999999999</v>
      </c>
    </row>
    <row r="90" spans="1:4" x14ac:dyDescent="0.3">
      <c r="A90" s="3">
        <v>2</v>
      </c>
      <c r="B90" s="6">
        <v>0.47570000000000001</v>
      </c>
      <c r="C90" s="6">
        <v>0.38250000000000001</v>
      </c>
      <c r="D90" s="6">
        <v>0.14180000000000001</v>
      </c>
    </row>
    <row r="91" spans="1:4" x14ac:dyDescent="0.3">
      <c r="A91" s="25" t="s">
        <v>196</v>
      </c>
      <c r="B91" s="6"/>
      <c r="C91" s="6"/>
      <c r="D91" s="6"/>
    </row>
    <row r="92" spans="1:4" x14ac:dyDescent="0.3">
      <c r="A92" s="3">
        <v>1</v>
      </c>
      <c r="B92" s="6">
        <v>0.45929999999999999</v>
      </c>
      <c r="C92" s="6">
        <v>0.36859999999999998</v>
      </c>
      <c r="D92" s="6">
        <v>0.1721</v>
      </c>
    </row>
    <row r="93" spans="1:4" x14ac:dyDescent="0.3">
      <c r="A93" s="3">
        <v>2</v>
      </c>
      <c r="B93" s="6">
        <v>0.54600000000000004</v>
      </c>
      <c r="C93" s="6">
        <v>0.45</v>
      </c>
      <c r="D93" s="6">
        <v>4.0000000000000001E-3</v>
      </c>
    </row>
    <row r="94" spans="1:4" x14ac:dyDescent="0.3">
      <c r="A94" s="3">
        <v>3</v>
      </c>
      <c r="B94" s="6">
        <v>0.36990000000000001</v>
      </c>
      <c r="C94" s="6">
        <v>0.56769999999999998</v>
      </c>
      <c r="D94" s="6">
        <v>6.2399999999999997E-2</v>
      </c>
    </row>
    <row r="95" spans="1:4" x14ac:dyDescent="0.3">
      <c r="A95" s="3">
        <v>4</v>
      </c>
      <c r="B95" s="6">
        <v>0.38500000000000001</v>
      </c>
      <c r="C95" s="6">
        <v>0.54530000000000001</v>
      </c>
      <c r="D95" s="6">
        <v>6.9699999999999998E-2</v>
      </c>
    </row>
    <row r="96" spans="1:4" x14ac:dyDescent="0.3">
      <c r="A96" s="3">
        <v>5</v>
      </c>
      <c r="B96" s="6">
        <v>0.36849999999999999</v>
      </c>
      <c r="C96" s="6">
        <v>0.58079999999999998</v>
      </c>
      <c r="D96" s="6">
        <v>5.0700000000000002E-2</v>
      </c>
    </row>
    <row r="97" spans="1:4" x14ac:dyDescent="0.3">
      <c r="A97" s="3">
        <v>6</v>
      </c>
      <c r="B97" s="6">
        <v>0.32629999999999998</v>
      </c>
      <c r="C97" s="6">
        <v>0.61619999999999997</v>
      </c>
      <c r="D97" s="6">
        <v>5.7599999999999998E-2</v>
      </c>
    </row>
    <row r="98" spans="1:4" x14ac:dyDescent="0.3">
      <c r="A98" s="3">
        <v>7</v>
      </c>
      <c r="B98" s="6">
        <v>0.39389999999999997</v>
      </c>
      <c r="C98" s="6">
        <v>0.51919999999999999</v>
      </c>
      <c r="D98" s="6">
        <v>8.6900000000000005E-2</v>
      </c>
    </row>
  </sheetData>
  <mergeCells count="4">
    <mergeCell ref="A3:C3"/>
    <mergeCell ref="B65:I65"/>
    <mergeCell ref="B69:I69"/>
    <mergeCell ref="A2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3"/>
  <sheetViews>
    <sheetView tabSelected="1" topLeftCell="A90" zoomScale="50" zoomScaleNormal="50" workbookViewId="0">
      <selection activeCell="A144" sqref="A144"/>
    </sheetView>
  </sheetViews>
  <sheetFormatPr defaultRowHeight="14.4" x14ac:dyDescent="0.3"/>
  <cols>
    <col min="1" max="10" width="8.88671875" style="2" customWidth="1"/>
    <col min="11" max="11" width="8.88671875" style="2"/>
    <col min="12" max="25" width="8.88671875" style="2" customWidth="1"/>
    <col min="26" max="26" width="8.88671875" style="2"/>
    <col min="27" max="29" width="8.88671875" style="2" customWidth="1"/>
    <col min="30" max="30" width="8.88671875" style="2"/>
    <col min="31" max="31" width="8.88671875" style="9" customWidth="1"/>
    <col min="32" max="16384" width="8.88671875" style="2"/>
  </cols>
  <sheetData>
    <row r="1" spans="1:10" x14ac:dyDescent="0.3">
      <c r="A1" s="28" t="s">
        <v>173</v>
      </c>
    </row>
    <row r="2" spans="1:10" x14ac:dyDescent="0.3">
      <c r="A2" s="33" t="s">
        <v>0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ht="14.4" customHeight="1" x14ac:dyDescent="0.3">
      <c r="A3" s="32" t="s">
        <v>1</v>
      </c>
      <c r="B3" s="32"/>
      <c r="C3" s="32"/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5</v>
      </c>
    </row>
    <row r="4" spans="1:10" x14ac:dyDescent="0.3">
      <c r="A4" s="4" t="s">
        <v>8</v>
      </c>
      <c r="B4" s="5" t="s">
        <v>9</v>
      </c>
      <c r="C4" s="4">
        <v>1</v>
      </c>
      <c r="D4" s="6">
        <v>0</v>
      </c>
      <c r="E4" s="6" t="s">
        <v>10</v>
      </c>
      <c r="F4" s="6" t="s">
        <v>10</v>
      </c>
      <c r="G4" s="6" t="s">
        <v>10</v>
      </c>
      <c r="H4" s="6">
        <v>168.7466</v>
      </c>
      <c r="I4" s="6">
        <v>2</v>
      </c>
      <c r="J4" s="7">
        <v>2.3E-37</v>
      </c>
    </row>
    <row r="5" spans="1:10" x14ac:dyDescent="0.3">
      <c r="A5" s="4" t="s">
        <v>11</v>
      </c>
      <c r="B5" s="5" t="s">
        <v>9</v>
      </c>
      <c r="C5" s="4">
        <v>1</v>
      </c>
      <c r="D5" s="6">
        <v>-1.7902</v>
      </c>
      <c r="E5" s="6">
        <v>0.14530000000000001</v>
      </c>
      <c r="F5" s="6">
        <v>-12.3162</v>
      </c>
      <c r="G5" s="7">
        <v>7.3999999999999998E-35</v>
      </c>
      <c r="H5" s="6"/>
      <c r="I5" s="6"/>
      <c r="J5" s="6"/>
    </row>
    <row r="6" spans="1:10" x14ac:dyDescent="0.3">
      <c r="A6" s="4" t="s">
        <v>12</v>
      </c>
      <c r="B6" s="5" t="s">
        <v>9</v>
      </c>
      <c r="C6" s="4">
        <v>1</v>
      </c>
      <c r="D6" s="6">
        <v>-0.60089999999999999</v>
      </c>
      <c r="E6" s="6">
        <v>8.8900000000000007E-2</v>
      </c>
      <c r="F6" s="6">
        <v>-6.7572999999999999</v>
      </c>
      <c r="G6" s="7">
        <v>1.4E-11</v>
      </c>
      <c r="H6" s="6"/>
      <c r="I6" s="6"/>
      <c r="J6" s="6"/>
    </row>
    <row r="7" spans="1:10" x14ac:dyDescent="0.3">
      <c r="A7" s="4" t="s">
        <v>8</v>
      </c>
      <c r="B7" s="5" t="s">
        <v>9</v>
      </c>
      <c r="C7" s="4" t="s">
        <v>13</v>
      </c>
      <c r="D7" s="6">
        <v>0</v>
      </c>
      <c r="E7" s="6" t="s">
        <v>10</v>
      </c>
      <c r="F7" s="6" t="s">
        <v>10</v>
      </c>
      <c r="G7" s="6" t="s">
        <v>10</v>
      </c>
      <c r="H7" s="6">
        <v>13.493399999999999</v>
      </c>
      <c r="I7" s="6">
        <v>2</v>
      </c>
      <c r="J7" s="6">
        <v>1.1999999999999999E-3</v>
      </c>
    </row>
    <row r="8" spans="1:10" x14ac:dyDescent="0.3">
      <c r="A8" s="4" t="s">
        <v>11</v>
      </c>
      <c r="B8" s="5" t="s">
        <v>9</v>
      </c>
      <c r="C8" s="4" t="s">
        <v>13</v>
      </c>
      <c r="D8" s="6">
        <v>0</v>
      </c>
      <c r="E8" s="6" t="s">
        <v>10</v>
      </c>
      <c r="F8" s="6" t="s">
        <v>10</v>
      </c>
      <c r="G8" s="6" t="s">
        <v>10</v>
      </c>
      <c r="H8" s="6"/>
      <c r="I8" s="6"/>
      <c r="J8" s="6"/>
    </row>
    <row r="9" spans="1:10" x14ac:dyDescent="0.3">
      <c r="A9" s="4" t="s">
        <v>12</v>
      </c>
      <c r="B9" s="5" t="s">
        <v>9</v>
      </c>
      <c r="C9" s="4" t="s">
        <v>13</v>
      </c>
      <c r="D9" s="6">
        <v>0</v>
      </c>
      <c r="E9" s="6" t="s">
        <v>10</v>
      </c>
      <c r="F9" s="6" t="s">
        <v>10</v>
      </c>
      <c r="G9" s="6" t="s">
        <v>10</v>
      </c>
      <c r="H9" s="6"/>
      <c r="I9" s="6"/>
      <c r="J9" s="6"/>
    </row>
    <row r="10" spans="1:10" x14ac:dyDescent="0.3">
      <c r="A10" s="4" t="s">
        <v>8</v>
      </c>
      <c r="B10" s="5" t="s">
        <v>9</v>
      </c>
      <c r="C10" s="4" t="s">
        <v>14</v>
      </c>
      <c r="D10" s="6">
        <v>0</v>
      </c>
      <c r="E10" s="6" t="s">
        <v>10</v>
      </c>
      <c r="F10" s="6" t="s">
        <v>10</v>
      </c>
      <c r="G10" s="6" t="s">
        <v>10</v>
      </c>
      <c r="H10" s="6"/>
      <c r="I10" s="6"/>
      <c r="J10" s="6"/>
    </row>
    <row r="11" spans="1:10" x14ac:dyDescent="0.3">
      <c r="A11" s="4" t="s">
        <v>11</v>
      </c>
      <c r="B11" s="5" t="s">
        <v>9</v>
      </c>
      <c r="C11" s="4" t="s">
        <v>14</v>
      </c>
      <c r="D11" s="6">
        <v>-0.30130000000000001</v>
      </c>
      <c r="E11" s="6">
        <v>0.1084</v>
      </c>
      <c r="F11" s="6">
        <v>-2.7808000000000002</v>
      </c>
      <c r="G11" s="6">
        <v>5.4000000000000003E-3</v>
      </c>
      <c r="H11" s="6"/>
      <c r="I11" s="6"/>
      <c r="J11" s="6"/>
    </row>
    <row r="12" spans="1:10" x14ac:dyDescent="0.3">
      <c r="A12" s="4" t="s">
        <v>12</v>
      </c>
      <c r="B12" s="5" t="s">
        <v>9</v>
      </c>
      <c r="C12" s="4" t="s">
        <v>14</v>
      </c>
      <c r="D12" s="6">
        <v>-0.2369</v>
      </c>
      <c r="E12" s="6">
        <v>7.2400000000000006E-2</v>
      </c>
      <c r="F12" s="6">
        <v>-3.2736000000000001</v>
      </c>
      <c r="G12" s="6">
        <v>1.1000000000000001E-3</v>
      </c>
      <c r="H12" s="6"/>
      <c r="I12" s="6"/>
      <c r="J12" s="6"/>
    </row>
    <row r="13" spans="1:10" x14ac:dyDescent="0.3">
      <c r="A13" s="4" t="s">
        <v>8</v>
      </c>
      <c r="B13" s="5" t="s">
        <v>9</v>
      </c>
      <c r="C13" s="4" t="s">
        <v>49</v>
      </c>
      <c r="D13" s="6">
        <v>0</v>
      </c>
      <c r="E13" s="6" t="s">
        <v>10</v>
      </c>
      <c r="F13" s="6" t="s">
        <v>10</v>
      </c>
      <c r="G13" s="6" t="s">
        <v>10</v>
      </c>
      <c r="H13" s="6">
        <v>396.1266</v>
      </c>
      <c r="I13" s="6">
        <v>18</v>
      </c>
      <c r="J13" s="7">
        <v>5.9000000000000001E-73</v>
      </c>
    </row>
    <row r="14" spans="1:10" x14ac:dyDescent="0.3">
      <c r="A14" s="4" t="s">
        <v>11</v>
      </c>
      <c r="B14" s="5" t="s">
        <v>9</v>
      </c>
      <c r="C14" s="4" t="s">
        <v>49</v>
      </c>
      <c r="D14" s="6">
        <v>0</v>
      </c>
      <c r="E14" s="6" t="s">
        <v>10</v>
      </c>
      <c r="F14" s="6" t="s">
        <v>10</v>
      </c>
      <c r="G14" s="6" t="s">
        <v>10</v>
      </c>
      <c r="H14" s="6"/>
      <c r="I14" s="6"/>
      <c r="J14" s="6"/>
    </row>
    <row r="15" spans="1:10" x14ac:dyDescent="0.3">
      <c r="A15" s="4" t="s">
        <v>12</v>
      </c>
      <c r="B15" s="5" t="s">
        <v>9</v>
      </c>
      <c r="C15" s="4" t="s">
        <v>49</v>
      </c>
      <c r="D15" s="6">
        <v>0</v>
      </c>
      <c r="E15" s="6" t="s">
        <v>10</v>
      </c>
      <c r="F15" s="6" t="s">
        <v>10</v>
      </c>
      <c r="G15" s="6" t="s">
        <v>10</v>
      </c>
      <c r="H15" s="6"/>
      <c r="I15" s="6"/>
      <c r="J15" s="6"/>
    </row>
    <row r="16" spans="1:10" x14ac:dyDescent="0.3">
      <c r="A16" s="4" t="s">
        <v>8</v>
      </c>
      <c r="B16" s="5" t="s">
        <v>9</v>
      </c>
      <c r="C16" s="4" t="s">
        <v>50</v>
      </c>
      <c r="D16" s="6">
        <v>0</v>
      </c>
      <c r="E16" s="6" t="s">
        <v>10</v>
      </c>
      <c r="F16" s="6" t="s">
        <v>10</v>
      </c>
      <c r="G16" s="6" t="s">
        <v>10</v>
      </c>
      <c r="H16" s="6"/>
      <c r="I16" s="6"/>
      <c r="J16" s="6"/>
    </row>
    <row r="17" spans="1:10" x14ac:dyDescent="0.3">
      <c r="A17" s="4" t="s">
        <v>11</v>
      </c>
      <c r="B17" s="5" t="s">
        <v>9</v>
      </c>
      <c r="C17" s="4" t="s">
        <v>50</v>
      </c>
      <c r="D17" s="6">
        <v>0.44600000000000001</v>
      </c>
      <c r="E17" s="6">
        <v>0.25319999999999998</v>
      </c>
      <c r="F17" s="6">
        <v>1.7612000000000001</v>
      </c>
      <c r="G17" s="6">
        <v>7.8E-2</v>
      </c>
      <c r="H17" s="6"/>
      <c r="I17" s="6"/>
      <c r="J17" s="6"/>
    </row>
    <row r="18" spans="1:10" x14ac:dyDescent="0.3">
      <c r="A18" s="4" t="s">
        <v>12</v>
      </c>
      <c r="B18" s="5" t="s">
        <v>9</v>
      </c>
      <c r="C18" s="4" t="s">
        <v>50</v>
      </c>
      <c r="D18" s="6">
        <v>-0.77939999999999998</v>
      </c>
      <c r="E18" s="6">
        <v>0.23719999999999999</v>
      </c>
      <c r="F18" s="6">
        <v>-3.2852999999999999</v>
      </c>
      <c r="G18" s="6">
        <v>1E-3</v>
      </c>
      <c r="H18" s="6"/>
      <c r="I18" s="6"/>
      <c r="J18" s="6"/>
    </row>
    <row r="19" spans="1:10" x14ac:dyDescent="0.3">
      <c r="A19" s="4" t="s">
        <v>8</v>
      </c>
      <c r="B19" s="5" t="s">
        <v>9</v>
      </c>
      <c r="C19" s="4" t="s">
        <v>51</v>
      </c>
      <c r="D19" s="6">
        <v>0</v>
      </c>
      <c r="E19" s="6" t="s">
        <v>10</v>
      </c>
      <c r="F19" s="6" t="s">
        <v>10</v>
      </c>
      <c r="G19" s="6" t="s">
        <v>10</v>
      </c>
      <c r="H19" s="6"/>
      <c r="I19" s="6"/>
      <c r="J19" s="6"/>
    </row>
    <row r="20" spans="1:10" x14ac:dyDescent="0.3">
      <c r="A20" s="4" t="s">
        <v>11</v>
      </c>
      <c r="B20" s="5" t="s">
        <v>9</v>
      </c>
      <c r="C20" s="4" t="s">
        <v>51</v>
      </c>
      <c r="D20" s="6">
        <v>-4.6326999999999998</v>
      </c>
      <c r="E20" s="6">
        <v>5.4131</v>
      </c>
      <c r="F20" s="6">
        <v>-0.85580000000000001</v>
      </c>
      <c r="G20" s="6">
        <v>0.39</v>
      </c>
      <c r="H20" s="6"/>
      <c r="I20" s="6"/>
      <c r="J20" s="6"/>
    </row>
    <row r="21" spans="1:10" x14ac:dyDescent="0.3">
      <c r="A21" s="4" t="s">
        <v>12</v>
      </c>
      <c r="B21" s="5" t="s">
        <v>9</v>
      </c>
      <c r="C21" s="4" t="s">
        <v>51</v>
      </c>
      <c r="D21" s="6">
        <v>-0.76280000000000003</v>
      </c>
      <c r="E21" s="6">
        <v>9.4899999999999998E-2</v>
      </c>
      <c r="F21" s="6">
        <v>-8.0413999999999994</v>
      </c>
      <c r="G21" s="7">
        <v>8.9000000000000007E-16</v>
      </c>
      <c r="H21" s="6"/>
      <c r="I21" s="6"/>
      <c r="J21" s="6"/>
    </row>
    <row r="22" spans="1:10" x14ac:dyDescent="0.3">
      <c r="A22" s="4" t="s">
        <v>8</v>
      </c>
      <c r="B22" s="5" t="s">
        <v>9</v>
      </c>
      <c r="C22" s="4" t="s">
        <v>52</v>
      </c>
      <c r="D22" s="6">
        <v>0</v>
      </c>
      <c r="E22" s="6" t="s">
        <v>10</v>
      </c>
      <c r="F22" s="6" t="s">
        <v>10</v>
      </c>
      <c r="G22" s="6" t="s">
        <v>10</v>
      </c>
      <c r="H22" s="6"/>
      <c r="I22" s="6"/>
      <c r="J22" s="6"/>
    </row>
    <row r="23" spans="1:10" x14ac:dyDescent="0.3">
      <c r="A23" s="4" t="s">
        <v>11</v>
      </c>
      <c r="B23" s="5" t="s">
        <v>9</v>
      </c>
      <c r="C23" s="4" t="s">
        <v>52</v>
      </c>
      <c r="D23" s="6">
        <v>0.50380000000000003</v>
      </c>
      <c r="E23" s="6">
        <v>0.84250000000000003</v>
      </c>
      <c r="F23" s="6">
        <v>0.59799999999999998</v>
      </c>
      <c r="G23" s="6">
        <v>0.55000000000000004</v>
      </c>
      <c r="H23" s="6"/>
      <c r="I23" s="6"/>
      <c r="J23" s="6"/>
    </row>
    <row r="24" spans="1:10" x14ac:dyDescent="0.3">
      <c r="A24" s="4" t="s">
        <v>12</v>
      </c>
      <c r="B24" s="5" t="s">
        <v>9</v>
      </c>
      <c r="C24" s="4" t="s">
        <v>52</v>
      </c>
      <c r="D24" s="6">
        <v>-3.2199999999999999E-2</v>
      </c>
      <c r="E24" s="6">
        <v>0.64419999999999999</v>
      </c>
      <c r="F24" s="6">
        <v>-0.05</v>
      </c>
      <c r="G24" s="6">
        <v>0.96</v>
      </c>
      <c r="H24" s="6"/>
      <c r="I24" s="6"/>
      <c r="J24" s="6"/>
    </row>
    <row r="25" spans="1:10" x14ac:dyDescent="0.3">
      <c r="A25" s="4" t="s">
        <v>8</v>
      </c>
      <c r="B25" s="5" t="s">
        <v>9</v>
      </c>
      <c r="C25" s="4" t="s">
        <v>53</v>
      </c>
      <c r="D25" s="6">
        <v>0</v>
      </c>
      <c r="E25" s="6" t="s">
        <v>10</v>
      </c>
      <c r="F25" s="6" t="s">
        <v>10</v>
      </c>
      <c r="G25" s="6" t="s">
        <v>10</v>
      </c>
      <c r="H25" s="6"/>
      <c r="I25" s="6"/>
      <c r="J25" s="6"/>
    </row>
    <row r="26" spans="1:10" x14ac:dyDescent="0.3">
      <c r="A26" s="4" t="s">
        <v>11</v>
      </c>
      <c r="B26" s="5" t="s">
        <v>9</v>
      </c>
      <c r="C26" s="4" t="s">
        <v>53</v>
      </c>
      <c r="D26" s="6">
        <v>-0.79420000000000002</v>
      </c>
      <c r="E26" s="6">
        <v>0.25600000000000001</v>
      </c>
      <c r="F26" s="6">
        <v>-3.1023999999999998</v>
      </c>
      <c r="G26" s="6">
        <v>1.9E-3</v>
      </c>
      <c r="H26" s="6"/>
      <c r="I26" s="6"/>
      <c r="J26" s="6"/>
    </row>
    <row r="27" spans="1:10" x14ac:dyDescent="0.3">
      <c r="A27" s="4" t="s">
        <v>12</v>
      </c>
      <c r="B27" s="5" t="s">
        <v>9</v>
      </c>
      <c r="C27" s="4" t="s">
        <v>53</v>
      </c>
      <c r="D27" s="6">
        <v>-1.6488</v>
      </c>
      <c r="E27" s="6">
        <v>0.2213</v>
      </c>
      <c r="F27" s="6">
        <v>-7.4497999999999998</v>
      </c>
      <c r="G27" s="7">
        <v>9.4000000000000003E-14</v>
      </c>
      <c r="H27" s="6"/>
      <c r="I27" s="6"/>
      <c r="J27" s="6"/>
    </row>
    <row r="28" spans="1:10" x14ac:dyDescent="0.3">
      <c r="A28" s="4" t="s">
        <v>8</v>
      </c>
      <c r="B28" s="5" t="s">
        <v>9</v>
      </c>
      <c r="C28" s="4" t="s">
        <v>54</v>
      </c>
      <c r="D28" s="6">
        <v>0</v>
      </c>
      <c r="E28" s="6" t="s">
        <v>10</v>
      </c>
      <c r="F28" s="6" t="s">
        <v>10</v>
      </c>
      <c r="G28" s="6" t="s">
        <v>10</v>
      </c>
      <c r="H28" s="6"/>
      <c r="I28" s="6"/>
      <c r="J28" s="6"/>
    </row>
    <row r="29" spans="1:10" x14ac:dyDescent="0.3">
      <c r="A29" s="4" t="s">
        <v>11</v>
      </c>
      <c r="B29" s="5" t="s">
        <v>9</v>
      </c>
      <c r="C29" s="4" t="s">
        <v>54</v>
      </c>
      <c r="D29" s="6">
        <v>-0.21940000000000001</v>
      </c>
      <c r="E29" s="6">
        <v>0.68369999999999997</v>
      </c>
      <c r="F29" s="6">
        <v>-0.32100000000000001</v>
      </c>
      <c r="G29" s="6">
        <v>0.75</v>
      </c>
      <c r="H29" s="6"/>
      <c r="I29" s="6"/>
      <c r="J29" s="6"/>
    </row>
    <row r="30" spans="1:10" x14ac:dyDescent="0.3">
      <c r="A30" s="4" t="s">
        <v>12</v>
      </c>
      <c r="B30" s="5" t="s">
        <v>9</v>
      </c>
      <c r="C30" s="4" t="s">
        <v>54</v>
      </c>
      <c r="D30" s="6">
        <v>-0.26119999999999999</v>
      </c>
      <c r="E30" s="6">
        <v>0.37030000000000002</v>
      </c>
      <c r="F30" s="6">
        <v>-0.70530000000000004</v>
      </c>
      <c r="G30" s="6">
        <v>0.48</v>
      </c>
      <c r="H30" s="6"/>
      <c r="I30" s="6"/>
      <c r="J30" s="6"/>
    </row>
    <row r="31" spans="1:10" x14ac:dyDescent="0.3">
      <c r="A31" s="4" t="s">
        <v>8</v>
      </c>
      <c r="B31" s="5" t="s">
        <v>9</v>
      </c>
      <c r="C31" s="4" t="s">
        <v>55</v>
      </c>
      <c r="D31" s="6">
        <v>0</v>
      </c>
      <c r="E31" s="6" t="s">
        <v>10</v>
      </c>
      <c r="F31" s="6" t="s">
        <v>10</v>
      </c>
      <c r="G31" s="6" t="s">
        <v>10</v>
      </c>
      <c r="H31" s="6"/>
      <c r="I31" s="6"/>
      <c r="J31" s="6"/>
    </row>
    <row r="32" spans="1:10" x14ac:dyDescent="0.3">
      <c r="A32" s="4" t="s">
        <v>11</v>
      </c>
      <c r="B32" s="5" t="s">
        <v>9</v>
      </c>
      <c r="C32" s="4" t="s">
        <v>55</v>
      </c>
      <c r="D32" s="6">
        <v>8.3299999999999999E-2</v>
      </c>
      <c r="E32" s="6">
        <v>0.18099999999999999</v>
      </c>
      <c r="F32" s="6">
        <v>0.46029999999999999</v>
      </c>
      <c r="G32" s="6">
        <v>0.65</v>
      </c>
      <c r="H32" s="6"/>
      <c r="I32" s="6"/>
      <c r="J32" s="6"/>
    </row>
    <row r="33" spans="1:26" x14ac:dyDescent="0.3">
      <c r="A33" s="4" t="s">
        <v>12</v>
      </c>
      <c r="B33" s="5" t="s">
        <v>9</v>
      </c>
      <c r="C33" s="4" t="s">
        <v>55</v>
      </c>
      <c r="D33" s="6">
        <v>-3.5445000000000002</v>
      </c>
      <c r="E33" s="6">
        <v>0.67220000000000002</v>
      </c>
      <c r="F33" s="6">
        <v>-5.2727000000000004</v>
      </c>
      <c r="G33" s="7">
        <v>1.3E-7</v>
      </c>
      <c r="H33" s="6"/>
      <c r="I33" s="6"/>
      <c r="J33" s="6"/>
    </row>
    <row r="34" spans="1:26" x14ac:dyDescent="0.3">
      <c r="A34" s="4" t="s">
        <v>8</v>
      </c>
      <c r="B34" s="5" t="s">
        <v>9</v>
      </c>
      <c r="C34" s="4" t="s">
        <v>56</v>
      </c>
      <c r="D34" s="6">
        <v>0</v>
      </c>
      <c r="E34" s="6" t="s">
        <v>10</v>
      </c>
      <c r="F34" s="6" t="s">
        <v>10</v>
      </c>
      <c r="G34" s="6" t="s">
        <v>10</v>
      </c>
      <c r="H34" s="6"/>
      <c r="I34" s="6"/>
      <c r="J34" s="6"/>
    </row>
    <row r="35" spans="1:26" x14ac:dyDescent="0.3">
      <c r="A35" s="4" t="s">
        <v>11</v>
      </c>
      <c r="B35" s="5" t="s">
        <v>9</v>
      </c>
      <c r="C35" s="4" t="s">
        <v>56</v>
      </c>
      <c r="D35" s="6">
        <v>0.7712</v>
      </c>
      <c r="E35" s="6">
        <v>0.21290000000000001</v>
      </c>
      <c r="F35" s="6">
        <v>3.6233</v>
      </c>
      <c r="G35" s="6">
        <v>2.9E-4</v>
      </c>
      <c r="H35" s="6"/>
      <c r="I35" s="6"/>
      <c r="J35" s="6"/>
    </row>
    <row r="36" spans="1:26" x14ac:dyDescent="0.3">
      <c r="A36" s="4" t="s">
        <v>12</v>
      </c>
      <c r="B36" s="5" t="s">
        <v>9</v>
      </c>
      <c r="C36" s="4" t="s">
        <v>56</v>
      </c>
      <c r="D36" s="6">
        <v>0.15279999999999999</v>
      </c>
      <c r="E36" s="6">
        <v>0.1487</v>
      </c>
      <c r="F36" s="6">
        <v>1.0273000000000001</v>
      </c>
      <c r="G36" s="6">
        <v>0.3</v>
      </c>
      <c r="H36" s="6"/>
      <c r="I36" s="6"/>
      <c r="J36" s="6"/>
    </row>
    <row r="37" spans="1:26" x14ac:dyDescent="0.3">
      <c r="A37" s="4" t="s">
        <v>8</v>
      </c>
      <c r="B37" s="5" t="s">
        <v>9</v>
      </c>
      <c r="C37" s="4" t="s">
        <v>57</v>
      </c>
      <c r="D37" s="6">
        <v>0</v>
      </c>
      <c r="E37" s="6" t="s">
        <v>10</v>
      </c>
      <c r="F37" s="6" t="s">
        <v>10</v>
      </c>
      <c r="G37" s="6" t="s">
        <v>10</v>
      </c>
      <c r="H37" s="6"/>
      <c r="I37" s="6"/>
      <c r="J37" s="6"/>
    </row>
    <row r="38" spans="1:26" x14ac:dyDescent="0.3">
      <c r="A38" s="4" t="s">
        <v>11</v>
      </c>
      <c r="B38" s="5" t="s">
        <v>9</v>
      </c>
      <c r="C38" s="4" t="s">
        <v>57</v>
      </c>
      <c r="D38" s="6">
        <v>0.66449999999999998</v>
      </c>
      <c r="E38" s="6">
        <v>0.18459999999999999</v>
      </c>
      <c r="F38" s="6">
        <v>3.5989</v>
      </c>
      <c r="G38" s="6">
        <v>3.2000000000000003E-4</v>
      </c>
      <c r="H38" s="6"/>
      <c r="I38" s="6"/>
      <c r="J38" s="6"/>
    </row>
    <row r="39" spans="1:26" x14ac:dyDescent="0.3">
      <c r="A39" s="4" t="s">
        <v>12</v>
      </c>
      <c r="B39" s="5" t="s">
        <v>9</v>
      </c>
      <c r="C39" s="4" t="s">
        <v>57</v>
      </c>
      <c r="D39" s="6">
        <v>-1.46E-2</v>
      </c>
      <c r="E39" s="6">
        <v>0.1142</v>
      </c>
      <c r="F39" s="6">
        <v>-0.128</v>
      </c>
      <c r="G39" s="6">
        <v>0.9</v>
      </c>
      <c r="H39" s="6"/>
      <c r="I39" s="6"/>
      <c r="J39" s="6"/>
    </row>
    <row r="40" spans="1:26" x14ac:dyDescent="0.3">
      <c r="A40" s="4" t="s">
        <v>8</v>
      </c>
      <c r="B40" s="5" t="s">
        <v>9</v>
      </c>
      <c r="C40" s="4" t="s">
        <v>58</v>
      </c>
      <c r="D40" s="6">
        <v>0</v>
      </c>
      <c r="E40" s="6" t="s">
        <v>10</v>
      </c>
      <c r="F40" s="6" t="s">
        <v>10</v>
      </c>
      <c r="G40" s="6" t="s">
        <v>10</v>
      </c>
      <c r="H40" s="6"/>
      <c r="I40" s="6"/>
      <c r="J40" s="6"/>
    </row>
    <row r="41" spans="1:26" x14ac:dyDescent="0.3">
      <c r="A41" s="4" t="s">
        <v>11</v>
      </c>
      <c r="B41" s="5" t="s">
        <v>9</v>
      </c>
      <c r="C41" s="4" t="s">
        <v>58</v>
      </c>
      <c r="D41" s="6">
        <v>6.1321000000000003</v>
      </c>
      <c r="E41" s="6">
        <v>2.3574000000000002</v>
      </c>
      <c r="F41" s="6">
        <v>2.6012</v>
      </c>
      <c r="G41" s="6">
        <v>9.2999999999999992E-3</v>
      </c>
      <c r="H41" s="6"/>
      <c r="I41" s="6"/>
      <c r="J41" s="6"/>
    </row>
    <row r="42" spans="1:26" x14ac:dyDescent="0.3">
      <c r="A42" s="4" t="s">
        <v>12</v>
      </c>
      <c r="B42" s="5" t="s">
        <v>9</v>
      </c>
      <c r="C42" s="4" t="s">
        <v>58</v>
      </c>
      <c r="D42" s="6">
        <v>1.3182</v>
      </c>
      <c r="E42" s="6">
        <v>2.5249999999999999</v>
      </c>
      <c r="F42" s="6">
        <v>0.52200000000000002</v>
      </c>
      <c r="G42" s="6">
        <v>0.6</v>
      </c>
      <c r="H42" s="6"/>
      <c r="I42" s="6"/>
      <c r="J42" s="6"/>
    </row>
    <row r="43" spans="1:26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X43" s="8" t="s">
        <v>204</v>
      </c>
      <c r="Y43" s="8" t="s">
        <v>205</v>
      </c>
      <c r="Z43" s="8" t="s">
        <v>206</v>
      </c>
    </row>
    <row r="44" spans="1:26" x14ac:dyDescent="0.3">
      <c r="A44" s="4" t="s">
        <v>19</v>
      </c>
      <c r="B44" s="5" t="s">
        <v>9</v>
      </c>
      <c r="C44" s="4">
        <v>1</v>
      </c>
      <c r="D44" s="6">
        <v>0</v>
      </c>
      <c r="E44" s="6" t="s">
        <v>10</v>
      </c>
      <c r="F44" s="6" t="s">
        <v>10</v>
      </c>
      <c r="G44" s="6" t="s">
        <v>10</v>
      </c>
      <c r="H44" s="6">
        <v>452.12979999999999</v>
      </c>
      <c r="I44" s="6">
        <v>2</v>
      </c>
      <c r="J44" s="7">
        <v>6.5999999999999997E-99</v>
      </c>
      <c r="L44" s="2" t="s">
        <v>60</v>
      </c>
      <c r="M44" s="6">
        <f>EXP(D44+D47+D56)</f>
        <v>1</v>
      </c>
      <c r="N44" s="2">
        <f>M44/SUM(M44:M46)</f>
        <v>0.1545993574327208</v>
      </c>
      <c r="P44" s="2" t="s">
        <v>61</v>
      </c>
      <c r="Q44" s="2">
        <f>EXP(D44+D50+D56)</f>
        <v>1</v>
      </c>
      <c r="R44" s="2">
        <f>Q44/SUM(Q44:Q46)</f>
        <v>0.13135813449746739</v>
      </c>
      <c r="T44" s="2" t="s">
        <v>62</v>
      </c>
      <c r="U44" s="2">
        <f>EXP(D44+D53+D56)</f>
        <v>1</v>
      </c>
      <c r="V44" s="2">
        <f>U44/SUM(U44:U46)</f>
        <v>0.58560107313838716</v>
      </c>
    </row>
    <row r="45" spans="1:26" x14ac:dyDescent="0.3">
      <c r="A45" s="4" t="s">
        <v>20</v>
      </c>
      <c r="B45" s="5" t="s">
        <v>9</v>
      </c>
      <c r="C45" s="4">
        <v>1</v>
      </c>
      <c r="D45" s="6">
        <v>1.6989000000000001</v>
      </c>
      <c r="E45" s="6">
        <v>8.0799999999999997E-2</v>
      </c>
      <c r="F45" s="6">
        <v>21.0259</v>
      </c>
      <c r="G45" s="7">
        <v>3.8000000000000003E-98</v>
      </c>
      <c r="H45" s="6"/>
      <c r="I45" s="6"/>
      <c r="J45" s="6"/>
      <c r="L45" s="2" t="s">
        <v>63</v>
      </c>
      <c r="M45" s="6">
        <f t="shared" ref="M45:M46" si="0">EXP(D45+D48+D57)</f>
        <v>5.4679293601205021</v>
      </c>
      <c r="N45" s="2">
        <f>M45/SUM(M44:M46)</f>
        <v>0.84533836556213782</v>
      </c>
      <c r="P45" s="2" t="s">
        <v>64</v>
      </c>
      <c r="Q45" s="2">
        <f t="shared" ref="Q45:Q46" si="1">EXP(D45+D51+D57)</f>
        <v>6.4921905452532487</v>
      </c>
      <c r="R45" s="2">
        <f>Q45/SUM(Q44:Q46)</f>
        <v>0.85280203882656247</v>
      </c>
      <c r="T45" s="2" t="s">
        <v>65</v>
      </c>
      <c r="U45" s="2">
        <f t="shared" ref="U45:U46" si="2">EXP(D45+D54+D57)</f>
        <v>0.70701740166564753</v>
      </c>
      <c r="V45" s="2">
        <f>U45/SUM(U44:U46)</f>
        <v>0.41403014914291736</v>
      </c>
    </row>
    <row r="46" spans="1:26" x14ac:dyDescent="0.3">
      <c r="A46" s="4" t="s">
        <v>21</v>
      </c>
      <c r="B46" s="5" t="s">
        <v>9</v>
      </c>
      <c r="C46" s="4">
        <v>1</v>
      </c>
      <c r="D46" s="6">
        <v>-7.8170000000000002</v>
      </c>
      <c r="E46" s="6">
        <v>2.9621</v>
      </c>
      <c r="F46" s="6">
        <v>-2.6389999999999998</v>
      </c>
      <c r="G46" s="6">
        <v>8.3999999999999995E-3</v>
      </c>
      <c r="H46" s="6"/>
      <c r="I46" s="6"/>
      <c r="J46" s="6"/>
      <c r="L46" s="2" t="s">
        <v>66</v>
      </c>
      <c r="M46" s="6">
        <f t="shared" si="0"/>
        <v>4.0282835695799467E-4</v>
      </c>
      <c r="N46" s="2">
        <f>M46/SUM(M44:M46)</f>
        <v>6.227700514138466E-5</v>
      </c>
      <c r="P46" s="2" t="s">
        <v>67</v>
      </c>
      <c r="Q46" s="2">
        <f t="shared" si="1"/>
        <v>0.12058504588671355</v>
      </c>
      <c r="R46" s="2">
        <f>Q46/SUM(Q44:Q46)</f>
        <v>1.5839826675970198E-2</v>
      </c>
      <c r="T46" s="2" t="s">
        <v>68</v>
      </c>
      <c r="U46" s="2">
        <f t="shared" si="2"/>
        <v>6.2974221805827801E-4</v>
      </c>
      <c r="V46" s="2">
        <f>U46/SUM(U44:U46)</f>
        <v>3.6877771869547584E-4</v>
      </c>
    </row>
    <row r="47" spans="1:26" x14ac:dyDescent="0.3">
      <c r="A47" s="4" t="s">
        <v>19</v>
      </c>
      <c r="B47" s="5" t="s">
        <v>9</v>
      </c>
      <c r="C47" s="4" t="s">
        <v>8</v>
      </c>
      <c r="D47" s="6">
        <v>0</v>
      </c>
      <c r="E47" s="6" t="s">
        <v>10</v>
      </c>
      <c r="F47" s="6" t="s">
        <v>10</v>
      </c>
      <c r="G47" s="6" t="s">
        <v>10</v>
      </c>
      <c r="H47" s="6">
        <v>237.31139999999999</v>
      </c>
      <c r="I47" s="6">
        <v>4</v>
      </c>
      <c r="J47" s="7">
        <v>3.5E-50</v>
      </c>
      <c r="M47" s="6"/>
    </row>
    <row r="48" spans="1:26" x14ac:dyDescent="0.3">
      <c r="A48" s="4" t="s">
        <v>20</v>
      </c>
      <c r="B48" s="5" t="s">
        <v>9</v>
      </c>
      <c r="C48" s="4" t="s">
        <v>8</v>
      </c>
      <c r="D48" s="6">
        <v>0</v>
      </c>
      <c r="E48" s="6" t="s">
        <v>10</v>
      </c>
      <c r="F48" s="6" t="s">
        <v>10</v>
      </c>
      <c r="G48" s="6" t="s">
        <v>10</v>
      </c>
      <c r="H48" s="6"/>
      <c r="I48" s="6"/>
      <c r="J48" s="6"/>
      <c r="L48" s="2" t="s">
        <v>69</v>
      </c>
      <c r="M48" s="6">
        <f>EXP(D44+D47+D59)</f>
        <v>1</v>
      </c>
      <c r="N48" s="2">
        <f>M48/SUM(M48:M50)</f>
        <v>0.34982578053542451</v>
      </c>
      <c r="P48" s="2" t="s">
        <v>70</v>
      </c>
      <c r="Q48" s="2">
        <f>EXP(D44+D50+D59)</f>
        <v>1</v>
      </c>
      <c r="R48" s="2">
        <f>Q48/SUM(Q48:Q50)</f>
        <v>0.31157119436190178</v>
      </c>
      <c r="T48" s="2" t="s">
        <v>71</v>
      </c>
      <c r="U48" s="2">
        <f>EXP(D44+D53+D59)</f>
        <v>1</v>
      </c>
      <c r="V48" s="2">
        <f>U48/SUM(U48:U50)</f>
        <v>0.80623643845256199</v>
      </c>
    </row>
    <row r="49" spans="1:26" x14ac:dyDescent="0.3">
      <c r="A49" s="4" t="s">
        <v>21</v>
      </c>
      <c r="B49" s="5" t="s">
        <v>9</v>
      </c>
      <c r="C49" s="4" t="s">
        <v>8</v>
      </c>
      <c r="D49" s="6">
        <v>0</v>
      </c>
      <c r="E49" s="6" t="s">
        <v>10</v>
      </c>
      <c r="F49" s="6" t="s">
        <v>10</v>
      </c>
      <c r="G49" s="6" t="s">
        <v>10</v>
      </c>
      <c r="H49" s="6"/>
      <c r="I49" s="6"/>
      <c r="J49" s="6"/>
      <c r="L49" s="2" t="s">
        <v>72</v>
      </c>
      <c r="M49" s="6">
        <f t="shared" ref="M49:M50" si="3">EXP(D45+D48+D60)</f>
        <v>1.8585562934140554</v>
      </c>
      <c r="N49" s="2">
        <f>M49/SUM(M48:M50)</f>
        <v>0.65017090601259742</v>
      </c>
      <c r="P49" s="2" t="s">
        <v>73</v>
      </c>
      <c r="Q49" s="2">
        <f t="shared" ref="Q49:Q50" si="4">EXP(D45+D51+D60)</f>
        <v>2.2067040009561758</v>
      </c>
      <c r="R49" s="2">
        <f>Q49/SUM(Q48:Q50)</f>
        <v>0.68754540118110297</v>
      </c>
      <c r="T49" s="2" t="s">
        <v>74</v>
      </c>
      <c r="U49" s="2">
        <f t="shared" ref="U49:U50" si="5">EXP(D45+D54+D60)</f>
        <v>0.24031613337996446</v>
      </c>
      <c r="V49" s="2">
        <f>U49/SUM(U48:U50)</f>
        <v>0.19375162347895339</v>
      </c>
    </row>
    <row r="50" spans="1:26" x14ac:dyDescent="0.3">
      <c r="A50" s="4" t="s">
        <v>19</v>
      </c>
      <c r="B50" s="5" t="s">
        <v>9</v>
      </c>
      <c r="C50" s="4" t="s">
        <v>11</v>
      </c>
      <c r="D50" s="6">
        <v>0</v>
      </c>
      <c r="E50" s="6" t="s">
        <v>10</v>
      </c>
      <c r="F50" s="6" t="s">
        <v>10</v>
      </c>
      <c r="G50" s="6" t="s">
        <v>10</v>
      </c>
      <c r="H50" s="6"/>
      <c r="I50" s="6"/>
      <c r="J50" s="6"/>
      <c r="L50" s="2" t="s">
        <v>75</v>
      </c>
      <c r="M50" s="6">
        <f t="shared" si="3"/>
        <v>9.4717203890070037E-6</v>
      </c>
      <c r="N50" s="2">
        <f>M50/SUM(M48:M50)</f>
        <v>3.3134519780976699E-6</v>
      </c>
      <c r="P50" s="2" t="s">
        <v>76</v>
      </c>
      <c r="Q50" s="2">
        <f t="shared" si="4"/>
        <v>2.835321342220273E-3</v>
      </c>
      <c r="R50" s="2">
        <f>Q50/SUM(Q48:Q50)</f>
        <v>8.8340445699536089E-4</v>
      </c>
      <c r="T50" s="2" t="s">
        <v>77</v>
      </c>
      <c r="U50" s="2">
        <f t="shared" si="5"/>
        <v>1.4807155711788843E-5</v>
      </c>
      <c r="V50" s="2">
        <f>U50/SUM(U48:U50)</f>
        <v>1.1938068484685147E-5</v>
      </c>
    </row>
    <row r="51" spans="1:26" x14ac:dyDescent="0.3">
      <c r="A51" s="4" t="s">
        <v>20</v>
      </c>
      <c r="B51" s="5" t="s">
        <v>9</v>
      </c>
      <c r="C51" s="4" t="s">
        <v>11</v>
      </c>
      <c r="D51" s="6">
        <v>0.17169999999999999</v>
      </c>
      <c r="E51" s="6">
        <v>0.27329999999999999</v>
      </c>
      <c r="F51" s="6">
        <v>0.62839999999999996</v>
      </c>
      <c r="G51" s="6">
        <v>0.53</v>
      </c>
      <c r="H51" s="6"/>
      <c r="I51" s="6"/>
      <c r="J51" s="6"/>
      <c r="M51" s="6"/>
    </row>
    <row r="52" spans="1:26" x14ac:dyDescent="0.3">
      <c r="A52" s="4" t="s">
        <v>21</v>
      </c>
      <c r="B52" s="5" t="s">
        <v>9</v>
      </c>
      <c r="C52" s="4" t="s">
        <v>11</v>
      </c>
      <c r="D52" s="6">
        <v>5.7016</v>
      </c>
      <c r="E52" s="6">
        <v>3.0367000000000002</v>
      </c>
      <c r="F52" s="6">
        <v>1.8775999999999999</v>
      </c>
      <c r="G52" s="6">
        <v>0.06</v>
      </c>
      <c r="H52" s="6"/>
      <c r="I52" s="6"/>
      <c r="J52" s="6"/>
      <c r="L52" s="2" t="s">
        <v>78</v>
      </c>
      <c r="M52" s="6">
        <f>EXP(D44+D47+D62)</f>
        <v>1</v>
      </c>
      <c r="N52" s="2">
        <f>M52/SUM(M52:M54)</f>
        <v>7.8738935236875113E-2</v>
      </c>
      <c r="P52" s="2" t="s">
        <v>79</v>
      </c>
      <c r="Q52" s="2">
        <f>EXP(D44+D50+D62)</f>
        <v>1</v>
      </c>
      <c r="R52" s="2">
        <f>Q52/SUM(Q52:Q54)</f>
        <v>6.7061209645345704E-2</v>
      </c>
      <c r="T52" s="2" t="s">
        <v>80</v>
      </c>
      <c r="U52" s="2">
        <f>EXP(D44+D53+D62)</f>
        <v>1</v>
      </c>
      <c r="V52" s="2">
        <f>U52/SUM(U52:U54)</f>
        <v>0.39793690050503278</v>
      </c>
    </row>
    <row r="53" spans="1:26" x14ac:dyDescent="0.3">
      <c r="A53" s="4" t="s">
        <v>19</v>
      </c>
      <c r="B53" s="5" t="s">
        <v>9</v>
      </c>
      <c r="C53" s="4" t="s">
        <v>12</v>
      </c>
      <c r="D53" s="6">
        <v>0</v>
      </c>
      <c r="E53" s="6" t="s">
        <v>10</v>
      </c>
      <c r="F53" s="6" t="s">
        <v>10</v>
      </c>
      <c r="G53" s="6" t="s">
        <v>10</v>
      </c>
      <c r="H53" s="6"/>
      <c r="I53" s="6"/>
      <c r="J53" s="6"/>
      <c r="L53" s="2" t="s">
        <v>81</v>
      </c>
      <c r="M53" s="6">
        <f t="shared" ref="M53:M54" si="6">EXP(D45+D48+D63)</f>
        <v>11.700130551624946</v>
      </c>
      <c r="N53" s="2">
        <f>M53/SUM(M52:M54)</f>
        <v>0.92125582176738063</v>
      </c>
      <c r="P53" s="2" t="s">
        <v>82</v>
      </c>
      <c r="Q53" s="2">
        <f t="shared" ref="Q53:Q54" si="7">EXP(D45+D51+D63)</f>
        <v>13.891817531420005</v>
      </c>
      <c r="R53" s="2">
        <f>Q53/SUM(Q52:Q54)</f>
        <v>0.93160208782944576</v>
      </c>
      <c r="T53" s="2" t="s">
        <v>83</v>
      </c>
      <c r="U53" s="2">
        <f t="shared" ref="U53:U54" si="8">EXP(D45+D54+D63)</f>
        <v>1.5128571268843949</v>
      </c>
      <c r="V53" s="2">
        <f>U53/SUM(U52:U54)</f>
        <v>0.60202167597932521</v>
      </c>
    </row>
    <row r="54" spans="1:26" x14ac:dyDescent="0.3">
      <c r="A54" s="4" t="s">
        <v>20</v>
      </c>
      <c r="B54" s="5" t="s">
        <v>9</v>
      </c>
      <c r="C54" s="4" t="s">
        <v>12</v>
      </c>
      <c r="D54" s="6">
        <v>-2.0455999999999999</v>
      </c>
      <c r="E54" s="6">
        <v>0.13689999999999999</v>
      </c>
      <c r="F54" s="6">
        <v>-14.944900000000001</v>
      </c>
      <c r="G54" s="7">
        <v>1.7000000000000001E-50</v>
      </c>
      <c r="H54" s="6"/>
      <c r="I54" s="6"/>
      <c r="J54" s="6"/>
      <c r="L54" s="2" t="s">
        <v>84</v>
      </c>
      <c r="M54" s="6">
        <f t="shared" si="6"/>
        <v>6.6587079549284875E-5</v>
      </c>
      <c r="N54" s="2">
        <f>M54/SUM(M52:M54)</f>
        <v>5.2429957442437933E-6</v>
      </c>
      <c r="P54" s="2" t="s">
        <v>85</v>
      </c>
      <c r="Q54" s="2">
        <f t="shared" si="7"/>
        <v>1.9932574021222751E-2</v>
      </c>
      <c r="R54" s="2">
        <f>Q54/SUM(Q52:Q54)</f>
        <v>1.3367025252085903E-3</v>
      </c>
      <c r="T54" s="2" t="s">
        <v>86</v>
      </c>
      <c r="U54" s="2">
        <f t="shared" si="8"/>
        <v>1.040956885112292E-4</v>
      </c>
      <c r="V54" s="2">
        <f>U54/SUM(U52:U54)</f>
        <v>4.1423515642095896E-5</v>
      </c>
    </row>
    <row r="55" spans="1:26" x14ac:dyDescent="0.3">
      <c r="A55" s="4" t="s">
        <v>21</v>
      </c>
      <c r="B55" s="5" t="s">
        <v>9</v>
      </c>
      <c r="C55" s="4" t="s">
        <v>12</v>
      </c>
      <c r="D55" s="6">
        <v>0.44679999999999997</v>
      </c>
      <c r="E55" s="6">
        <v>2.8127</v>
      </c>
      <c r="F55" s="6">
        <v>0.1588</v>
      </c>
      <c r="G55" s="6">
        <v>0.87</v>
      </c>
      <c r="H55" s="6"/>
      <c r="I55" s="6"/>
      <c r="J55" s="6"/>
      <c r="L55" s="6"/>
      <c r="M55" s="6"/>
    </row>
    <row r="56" spans="1:26" x14ac:dyDescent="0.3">
      <c r="A56" s="4" t="s">
        <v>19</v>
      </c>
      <c r="B56" s="5" t="s">
        <v>9</v>
      </c>
      <c r="C56" s="4" t="s">
        <v>49</v>
      </c>
      <c r="D56" s="6">
        <v>0</v>
      </c>
      <c r="E56" s="6" t="s">
        <v>10</v>
      </c>
      <c r="F56" s="6" t="s">
        <v>10</v>
      </c>
      <c r="G56" s="6" t="s">
        <v>10</v>
      </c>
      <c r="H56" s="6">
        <v>307.88260000000002</v>
      </c>
      <c r="I56" s="6">
        <v>18</v>
      </c>
      <c r="J56" s="7">
        <v>1.1E-54</v>
      </c>
      <c r="L56" s="2" t="s">
        <v>87</v>
      </c>
      <c r="M56" s="6">
        <f>EXP(D44+D47+D65)</f>
        <v>1</v>
      </c>
      <c r="N56" s="2">
        <f>M56/SUM(M56:M58)</f>
        <v>0.11790181417986992</v>
      </c>
      <c r="P56" s="2" t="s">
        <v>88</v>
      </c>
      <c r="Q56" s="2">
        <f>EXP(D44+D50+D65)</f>
        <v>1</v>
      </c>
      <c r="R56" s="2">
        <f>Q56/SUM(Q56:Q58)</f>
        <v>0.10002737862815402</v>
      </c>
      <c r="T56" s="2" t="s">
        <v>89</v>
      </c>
      <c r="U56" s="2">
        <f>EXP(D44+D53+D65)</f>
        <v>1</v>
      </c>
      <c r="V56" s="2">
        <f>U56/SUM(U56:U58)</f>
        <v>0.50814463842535329</v>
      </c>
    </row>
    <row r="57" spans="1:26" x14ac:dyDescent="0.3">
      <c r="A57" s="4" t="s">
        <v>20</v>
      </c>
      <c r="B57" s="5" t="s">
        <v>9</v>
      </c>
      <c r="C57" s="4" t="s">
        <v>49</v>
      </c>
      <c r="D57" s="6">
        <v>0</v>
      </c>
      <c r="E57" s="6" t="s">
        <v>10</v>
      </c>
      <c r="F57" s="6" t="s">
        <v>10</v>
      </c>
      <c r="G57" s="6" t="s">
        <v>10</v>
      </c>
      <c r="H57" s="6"/>
      <c r="I57" s="6"/>
      <c r="J57" s="6"/>
      <c r="L57" s="2" t="s">
        <v>90</v>
      </c>
      <c r="M57" s="6">
        <f t="shared" ref="M57:M58" si="9">EXP(D45+D48+D66)</f>
        <v>7.4812508205125257</v>
      </c>
      <c r="N57" s="2">
        <f>M57/SUM(M56:M58)</f>
        <v>0.88205304407306717</v>
      </c>
      <c r="P57" s="2" t="s">
        <v>91</v>
      </c>
      <c r="Q57" s="2">
        <f t="shared" ref="Q57" si="10">EXP(D45+D51+D66)</f>
        <v>8.8826505693060298</v>
      </c>
      <c r="R57" s="2">
        <f>Q57/SUM(Q56:Q58)</f>
        <v>0.88850825171756198</v>
      </c>
      <c r="T57" s="2" t="s">
        <v>92</v>
      </c>
      <c r="U57" s="2">
        <f t="shared" ref="U57:U58" si="11">EXP(D45+D54+D66)</f>
        <v>0.96734507122659563</v>
      </c>
      <c r="V57" s="2">
        <f>U57/SUM(U56:U58)</f>
        <v>0.49155121145098601</v>
      </c>
    </row>
    <row r="58" spans="1:26" x14ac:dyDescent="0.3">
      <c r="A58" s="4" t="s">
        <v>21</v>
      </c>
      <c r="B58" s="5" t="s">
        <v>9</v>
      </c>
      <c r="C58" s="4" t="s">
        <v>49</v>
      </c>
      <c r="D58" s="6">
        <v>0</v>
      </c>
      <c r="E58" s="6" t="s">
        <v>10</v>
      </c>
      <c r="F58" s="6" t="s">
        <v>10</v>
      </c>
      <c r="G58" s="6" t="s">
        <v>10</v>
      </c>
      <c r="H58" s="6"/>
      <c r="I58" s="6"/>
      <c r="J58" s="6"/>
      <c r="L58" s="2" t="s">
        <v>93</v>
      </c>
      <c r="M58" s="6">
        <f t="shared" si="9"/>
        <v>3.8287576299840011E-4</v>
      </c>
      <c r="N58" s="2">
        <f>M58/SUM(M56:M58)</f>
        <v>4.5141747063013285E-5</v>
      </c>
      <c r="P58" s="2" t="s">
        <v>94</v>
      </c>
      <c r="Q58" s="2">
        <f>EXP(D46+D52+D67)</f>
        <v>0.11461231726267683</v>
      </c>
      <c r="R58" s="2">
        <f>Q58/SUM(Q56:Q58)</f>
        <v>1.1464369654283888E-2</v>
      </c>
      <c r="T58" s="2" t="s">
        <v>95</v>
      </c>
      <c r="U58" s="2">
        <f t="shared" si="11"/>
        <v>5.9855029584352307E-4</v>
      </c>
      <c r="V58" s="2">
        <f>U58/SUM(U56:U58)</f>
        <v>3.0415012366079525E-4</v>
      </c>
    </row>
    <row r="59" spans="1:26" x14ac:dyDescent="0.3">
      <c r="A59" s="4" t="s">
        <v>19</v>
      </c>
      <c r="B59" s="5" t="s">
        <v>9</v>
      </c>
      <c r="C59" s="4" t="s">
        <v>50</v>
      </c>
      <c r="D59" s="6">
        <v>0</v>
      </c>
      <c r="E59" s="6" t="s">
        <v>10</v>
      </c>
      <c r="F59" s="6" t="s">
        <v>10</v>
      </c>
      <c r="G59" s="6" t="s">
        <v>10</v>
      </c>
      <c r="H59" s="6"/>
      <c r="I59" s="6"/>
      <c r="J59" s="6"/>
      <c r="L59" s="6"/>
      <c r="M59" s="6"/>
    </row>
    <row r="60" spans="1:26" x14ac:dyDescent="0.3">
      <c r="A60" s="4" t="s">
        <v>20</v>
      </c>
      <c r="B60" s="5" t="s">
        <v>9</v>
      </c>
      <c r="C60" s="4" t="s">
        <v>50</v>
      </c>
      <c r="D60" s="6">
        <v>-1.0790999999999999</v>
      </c>
      <c r="E60" s="6">
        <v>0.1593</v>
      </c>
      <c r="F60" s="6">
        <v>-6.7729999999999997</v>
      </c>
      <c r="G60" s="7">
        <v>1.3E-11</v>
      </c>
      <c r="H60" s="6"/>
      <c r="I60" s="6"/>
      <c r="J60" s="6"/>
      <c r="L60" s="2" t="s">
        <v>96</v>
      </c>
      <c r="M60" s="6">
        <f>EXP(D44+D47+D68)</f>
        <v>1</v>
      </c>
      <c r="N60" s="2">
        <f>M60/SUM(M60:M62)</f>
        <v>0.15614414286652956</v>
      </c>
      <c r="P60" s="2" t="s">
        <v>97</v>
      </c>
      <c r="Q60" s="2">
        <f>EXP(D44+D50+D68)</f>
        <v>1</v>
      </c>
      <c r="R60" s="2">
        <f>Q60/SUM(Q60:Q62)</f>
        <v>0.13476895978075507</v>
      </c>
      <c r="T60" s="2" t="s">
        <v>98</v>
      </c>
      <c r="U60" s="2">
        <f t="shared" ref="U60:U61" si="12">EXP(D44+D53+D68)</f>
        <v>1</v>
      </c>
      <c r="V60" s="2">
        <f>U60/SUM(U60:U62)</f>
        <v>0.58864685405731909</v>
      </c>
      <c r="X60" s="2" t="b">
        <f>G60 &lt;= 0.05</f>
        <v>1</v>
      </c>
      <c r="Y60" s="2" t="b">
        <f>OR(D60 &lt;= -LN(1.25), D60 &gt;= LN(1.25))</f>
        <v>1</v>
      </c>
      <c r="Z60" s="2" t="b">
        <f>AND(X60, Y60)</f>
        <v>1</v>
      </c>
    </row>
    <row r="61" spans="1:26" x14ac:dyDescent="0.3">
      <c r="A61" s="4" t="s">
        <v>21</v>
      </c>
      <c r="B61" s="5" t="s">
        <v>9</v>
      </c>
      <c r="C61" s="4" t="s">
        <v>50</v>
      </c>
      <c r="D61" s="6">
        <v>-3.7502</v>
      </c>
      <c r="E61" s="6">
        <v>5.0534999999999997</v>
      </c>
      <c r="F61" s="6">
        <v>-0.74209999999999998</v>
      </c>
      <c r="G61" s="6">
        <v>0.46</v>
      </c>
      <c r="H61" s="6"/>
      <c r="I61" s="6"/>
      <c r="J61" s="6"/>
      <c r="L61" s="2" t="s">
        <v>99</v>
      </c>
      <c r="M61" s="6">
        <f t="shared" ref="M61" si="13">EXP(D45+D48+D69)</f>
        <v>5.4043273837070016</v>
      </c>
      <c r="N61" s="2">
        <f>M61/SUM(M60:M62)</f>
        <v>0.84385406709904387</v>
      </c>
      <c r="P61" s="2" t="s">
        <v>100</v>
      </c>
      <c r="Q61" s="2">
        <f t="shared" ref="Q61" si="14">EXP(D45+D51+D69)</f>
        <v>6.4166745459167016</v>
      </c>
      <c r="R61" s="2">
        <f>Q61/SUM(Q60:Q62)</f>
        <v>0.86476855380484263</v>
      </c>
      <c r="T61" s="2" t="s">
        <v>101</v>
      </c>
      <c r="U61" s="2">
        <f t="shared" si="12"/>
        <v>0.69879350169491317</v>
      </c>
      <c r="V61" s="2">
        <f>U61/SUM(U60:U62)</f>
        <v>0.41134259640840848</v>
      </c>
      <c r="X61" s="2" t="b">
        <f>G61 &lt;= 0.05</f>
        <v>0</v>
      </c>
      <c r="Y61" s="2" t="b">
        <f>OR(D61 &lt;= -LN(1.25), D61 &gt;= LN(1.25))</f>
        <v>1</v>
      </c>
      <c r="Z61" s="2" t="b">
        <f>AND(X61, Y61)</f>
        <v>0</v>
      </c>
    </row>
    <row r="62" spans="1:26" x14ac:dyDescent="0.3">
      <c r="A62" s="4" t="s">
        <v>19</v>
      </c>
      <c r="B62" s="5" t="s">
        <v>9</v>
      </c>
      <c r="C62" s="4" t="s">
        <v>51</v>
      </c>
      <c r="D62" s="6">
        <v>0</v>
      </c>
      <c r="E62" s="6" t="s">
        <v>10</v>
      </c>
      <c r="F62" s="6" t="s">
        <v>10</v>
      </c>
      <c r="G62" s="6" t="s">
        <v>10</v>
      </c>
      <c r="H62" s="6"/>
      <c r="I62" s="6"/>
      <c r="J62" s="6"/>
      <c r="L62" s="2" t="s">
        <v>102</v>
      </c>
      <c r="M62" s="6">
        <f>EXP(D46+D49+D70)</f>
        <v>1.1463987016321204E-5</v>
      </c>
      <c r="N62" s="2">
        <f>M62/SUM(M60:M62)</f>
        <v>1.7900344264964978E-6</v>
      </c>
      <c r="P62" s="2" t="s">
        <v>103</v>
      </c>
      <c r="Q62" s="2">
        <f>EXP(D46+D52+D70)</f>
        <v>3.4316983313861676E-3</v>
      </c>
      <c r="R62" s="2">
        <f>Q62/SUM(Q60:Q62)</f>
        <v>4.6248641440226664E-4</v>
      </c>
      <c r="T62" s="2" t="s">
        <v>104</v>
      </c>
      <c r="U62" s="2">
        <f>EXP(D46+D55+D70)</f>
        <v>1.7921669333229738E-5</v>
      </c>
      <c r="V62" s="2">
        <f>U62/SUM(U60:U62)</f>
        <v>1.0549534272461216E-5</v>
      </c>
    </row>
    <row r="63" spans="1:26" x14ac:dyDescent="0.3">
      <c r="A63" s="4" t="s">
        <v>20</v>
      </c>
      <c r="B63" s="5" t="s">
        <v>9</v>
      </c>
      <c r="C63" s="4" t="s">
        <v>51</v>
      </c>
      <c r="D63" s="6">
        <v>0.76070000000000004</v>
      </c>
      <c r="E63" s="6">
        <v>8.3799999999999999E-2</v>
      </c>
      <c r="F63" s="6">
        <v>9.0806000000000004</v>
      </c>
      <c r="G63" s="7">
        <v>1.0999999999999999E-19</v>
      </c>
      <c r="H63" s="6"/>
      <c r="I63" s="6"/>
      <c r="J63" s="6"/>
      <c r="X63" s="2" t="b">
        <f>G63 &lt;= 0.05</f>
        <v>1</v>
      </c>
      <c r="Y63" s="2" t="b">
        <f>OR(D63 &lt;= -LN(1.25), D63 &gt;= LN(1.25))</f>
        <v>1</v>
      </c>
      <c r="Z63" s="2" t="b">
        <f>AND(X63, Y63)</f>
        <v>1</v>
      </c>
    </row>
    <row r="64" spans="1:26" x14ac:dyDescent="0.3">
      <c r="A64" s="4" t="s">
        <v>21</v>
      </c>
      <c r="B64" s="5" t="s">
        <v>9</v>
      </c>
      <c r="C64" s="4" t="s">
        <v>51</v>
      </c>
      <c r="D64" s="6">
        <v>-1.8</v>
      </c>
      <c r="E64" s="6">
        <v>5.2659000000000002</v>
      </c>
      <c r="F64" s="6">
        <v>-0.34179999999999999</v>
      </c>
      <c r="G64" s="6">
        <v>0.73</v>
      </c>
      <c r="H64" s="6"/>
      <c r="I64" s="6"/>
      <c r="J64" s="6"/>
      <c r="L64" s="2" t="s">
        <v>105</v>
      </c>
      <c r="M64" s="2">
        <f>EXP(D44+D47+D71)</f>
        <v>1</v>
      </c>
      <c r="N64" s="2">
        <f>M64/SUM(M64:M66)</f>
        <v>6.4290887377932815E-2</v>
      </c>
      <c r="P64" s="2" t="s">
        <v>106</v>
      </c>
      <c r="Q64" s="2">
        <f>EXP(D44+D50+D71)</f>
        <v>1</v>
      </c>
      <c r="R64" s="2">
        <f>Q64/SUM(Q64:Q66)</f>
        <v>2.1381292232567437E-2</v>
      </c>
      <c r="T64" s="2" t="s">
        <v>107</v>
      </c>
      <c r="U64" s="2">
        <f>EXP(D44+D53+D71)</f>
        <v>1</v>
      </c>
      <c r="V64" s="2">
        <f>U64/SUM(U64:U66)</f>
        <v>0.33124335407779099</v>
      </c>
      <c r="X64" s="2" t="b">
        <f>G64 &lt;= 0.05</f>
        <v>0</v>
      </c>
      <c r="Y64" s="2" t="b">
        <f>OR(D64 &lt;= -LN(1.25), D64 &gt;= LN(1.25))</f>
        <v>1</v>
      </c>
      <c r="Z64" s="2" t="b">
        <f>AND(X64, Y64)</f>
        <v>0</v>
      </c>
    </row>
    <row r="65" spans="1:26" x14ac:dyDescent="0.3">
      <c r="A65" s="4" t="s">
        <v>19</v>
      </c>
      <c r="B65" s="5" t="s">
        <v>9</v>
      </c>
      <c r="C65" s="4" t="s">
        <v>52</v>
      </c>
      <c r="D65" s="6">
        <v>0</v>
      </c>
      <c r="E65" s="6" t="s">
        <v>10</v>
      </c>
      <c r="F65" s="6" t="s">
        <v>10</v>
      </c>
      <c r="G65" s="6" t="s">
        <v>10</v>
      </c>
      <c r="H65" s="6"/>
      <c r="I65" s="6"/>
      <c r="J65" s="6"/>
      <c r="L65" s="2" t="s">
        <v>108</v>
      </c>
      <c r="M65" s="2">
        <f t="shared" ref="M65:M66" si="15">EXP(D45+D48+D72)</f>
        <v>14.458753359816647</v>
      </c>
      <c r="N65" s="2">
        <f>M65/SUM(M64:M66)</f>
        <v>0.9295660838812797</v>
      </c>
      <c r="P65" s="2" t="s">
        <v>109</v>
      </c>
      <c r="Q65" s="2">
        <f t="shared" ref="Q65:Q66" si="16">EXP(D45+D51+D72)</f>
        <v>17.167189931780978</v>
      </c>
      <c r="R65" s="2">
        <f>Q65/SUM(Q64:Q66)</f>
        <v>0.36705670474339852</v>
      </c>
      <c r="T65" s="2" t="s">
        <v>110</v>
      </c>
      <c r="U65" s="2">
        <f t="shared" ref="U65:U66" si="17">EXP(D45+D54+D72)</f>
        <v>1.8695541874295052</v>
      </c>
      <c r="V65" s="2">
        <f>U65/SUM(U64:U66)</f>
        <v>0.61927739967432838</v>
      </c>
    </row>
    <row r="66" spans="1:26" x14ac:dyDescent="0.3">
      <c r="A66" s="4" t="s">
        <v>20</v>
      </c>
      <c r="B66" s="5" t="s">
        <v>9</v>
      </c>
      <c r="C66" s="4" t="s">
        <v>52</v>
      </c>
      <c r="D66" s="6">
        <v>0.3135</v>
      </c>
      <c r="E66" s="6">
        <v>0.59919999999999995</v>
      </c>
      <c r="F66" s="6">
        <v>0.5232</v>
      </c>
      <c r="G66" s="6">
        <v>0.6</v>
      </c>
      <c r="H66" s="6"/>
      <c r="I66" s="6"/>
      <c r="J66" s="6"/>
      <c r="L66" s="2" t="s">
        <v>111</v>
      </c>
      <c r="M66" s="2">
        <f t="shared" si="15"/>
        <v>9.555053587417156E-2</v>
      </c>
      <c r="N66" s="2">
        <f>M66/SUM(M64:M66)</f>
        <v>6.143028740787493E-3</v>
      </c>
      <c r="P66" s="2" t="s">
        <v>112</v>
      </c>
      <c r="Q66" s="2">
        <f t="shared" si="16"/>
        <v>28.602667994618141</v>
      </c>
      <c r="R66" s="2">
        <f>Q66/SUM(Q64:Q66)</f>
        <v>0.61156200302403407</v>
      </c>
      <c r="T66" s="2" t="s">
        <v>113</v>
      </c>
      <c r="U66" s="2">
        <f t="shared" si="17"/>
        <v>0.1493743063483795</v>
      </c>
      <c r="V66" s="2">
        <f>U66/SUM(U64:U66)</f>
        <v>4.9479246247880693E-2</v>
      </c>
      <c r="X66" s="2" t="b">
        <f>G66 &lt;= 0.05</f>
        <v>0</v>
      </c>
      <c r="Y66" s="2" t="b">
        <f>OR(D66 &lt;= -LN(1.25), D66 &gt;= LN(1.25))</f>
        <v>1</v>
      </c>
      <c r="Z66" s="2" t="b">
        <f>AND(X66, Y66)</f>
        <v>0</v>
      </c>
    </row>
    <row r="67" spans="1:26" x14ac:dyDescent="0.3">
      <c r="A67" s="4" t="s">
        <v>21</v>
      </c>
      <c r="B67" s="5" t="s">
        <v>9</v>
      </c>
      <c r="C67" s="4" t="s">
        <v>52</v>
      </c>
      <c r="D67" s="6">
        <v>-5.0799999999999998E-2</v>
      </c>
      <c r="E67" s="6">
        <v>5.1162000000000001</v>
      </c>
      <c r="F67" s="6">
        <v>-9.9000000000000008E-3</v>
      </c>
      <c r="G67" s="6">
        <v>0.99</v>
      </c>
      <c r="H67" s="6"/>
      <c r="I67" s="6"/>
      <c r="J67" s="6"/>
      <c r="X67" s="2" t="b">
        <f>G67 &lt;= 0.05</f>
        <v>0</v>
      </c>
      <c r="Y67" s="2" t="b">
        <f>OR(D67 &lt;= -LN(1.25), D67 &gt;= LN(1.25))</f>
        <v>0</v>
      </c>
      <c r="Z67" s="2" t="b">
        <f>AND(X67, Y67)</f>
        <v>0</v>
      </c>
    </row>
    <row r="68" spans="1:26" x14ac:dyDescent="0.3">
      <c r="A68" s="4" t="s">
        <v>19</v>
      </c>
      <c r="B68" s="5" t="s">
        <v>9</v>
      </c>
      <c r="C68" s="4" t="s">
        <v>53</v>
      </c>
      <c r="D68" s="6">
        <v>0</v>
      </c>
      <c r="E68" s="6" t="s">
        <v>10</v>
      </c>
      <c r="F68" s="6" t="s">
        <v>10</v>
      </c>
      <c r="G68" s="6" t="s">
        <v>10</v>
      </c>
      <c r="H68" s="6"/>
      <c r="I68" s="6"/>
      <c r="J68" s="6"/>
      <c r="L68" s="2" t="s">
        <v>114</v>
      </c>
      <c r="M68" s="2">
        <f>EXP(D44+D47+D74)</f>
        <v>1</v>
      </c>
      <c r="N68" s="2">
        <f>M68/SUM(M68:M70)</f>
        <v>4.0152065431522464E-2</v>
      </c>
      <c r="P68" s="2" t="s">
        <v>115</v>
      </c>
      <c r="Q68" s="2">
        <f>EXP(D44+D50+D74)</f>
        <v>1</v>
      </c>
      <c r="R68" s="2">
        <f>Q68/SUM(Q68:Q70)</f>
        <v>3.4024777253170331E-2</v>
      </c>
      <c r="T68" s="2" t="s">
        <v>116</v>
      </c>
      <c r="U68" s="2">
        <f>EXP(D44+D53+D74)</f>
        <v>1</v>
      </c>
      <c r="V68" s="2">
        <f>U68/SUM(U68:U70)</f>
        <v>0.24443581963489402</v>
      </c>
    </row>
    <row r="69" spans="1:26" x14ac:dyDescent="0.3">
      <c r="A69" s="4" t="s">
        <v>20</v>
      </c>
      <c r="B69" s="5" t="s">
        <v>9</v>
      </c>
      <c r="C69" s="4" t="s">
        <v>53</v>
      </c>
      <c r="D69" s="6">
        <v>-1.17E-2</v>
      </c>
      <c r="E69" s="6">
        <v>0.1148</v>
      </c>
      <c r="F69" s="6">
        <v>-0.1023</v>
      </c>
      <c r="G69" s="6">
        <v>0.92</v>
      </c>
      <c r="H69" s="6"/>
      <c r="I69" s="6"/>
      <c r="J69" s="6"/>
      <c r="L69" s="2" t="s">
        <v>117</v>
      </c>
      <c r="M69" s="2">
        <f t="shared" ref="M69:M70" si="18">EXP(D45+D48+D75)</f>
        <v>23.905295417949191</v>
      </c>
      <c r="N69" s="2">
        <f>M69/SUM(M68:M70)</f>
        <v>0.95984698578136995</v>
      </c>
      <c r="P69" s="2" t="s">
        <v>118</v>
      </c>
      <c r="Q69" s="2">
        <f t="shared" ref="Q69:Q70" si="19">EXP(D45+D51+D75)</f>
        <v>28.383273204991681</v>
      </c>
      <c r="R69" s="2">
        <f>Q69/SUM(Q68:Q70)</f>
        <v>0.96573454851571994</v>
      </c>
      <c r="T69" s="2" t="s">
        <v>119</v>
      </c>
      <c r="U69" s="2">
        <f t="shared" ref="U69:U70" si="20">EXP(D45+D54+D75)</f>
        <v>3.091016496247434</v>
      </c>
      <c r="V69" s="2">
        <f>U69/SUM(U68:U70)</f>
        <v>0.75555515076521984</v>
      </c>
      <c r="X69" s="2" t="b">
        <f>G69 &lt;= 0.05</f>
        <v>0</v>
      </c>
      <c r="Y69" s="2" t="b">
        <f>OR(D69 &lt;= -LN(1.25), D69 &gt;= LN(1.25))</f>
        <v>0</v>
      </c>
      <c r="Z69" s="2" t="b">
        <f>AND(X69, Y69)</f>
        <v>0</v>
      </c>
    </row>
    <row r="70" spans="1:26" x14ac:dyDescent="0.3">
      <c r="A70" s="4" t="s">
        <v>21</v>
      </c>
      <c r="B70" s="5" t="s">
        <v>9</v>
      </c>
      <c r="C70" s="4" t="s">
        <v>53</v>
      </c>
      <c r="D70" s="6">
        <v>-3.5592999999999999</v>
      </c>
      <c r="E70" s="6">
        <v>5.0530999999999997</v>
      </c>
      <c r="F70" s="6">
        <v>-0.70440000000000003</v>
      </c>
      <c r="G70" s="6">
        <v>0.48</v>
      </c>
      <c r="H70" s="6"/>
      <c r="I70" s="6"/>
      <c r="J70" s="6"/>
      <c r="L70" s="2" t="s">
        <v>120</v>
      </c>
      <c r="M70" s="2">
        <f t="shared" si="18"/>
        <v>2.3629845620172054E-5</v>
      </c>
      <c r="N70" s="2">
        <f>M70/SUM(M68:M70)</f>
        <v>9.4878710747792283E-7</v>
      </c>
      <c r="P70" s="2" t="s">
        <v>121</v>
      </c>
      <c r="Q70" s="2">
        <f t="shared" si="19"/>
        <v>7.073499095053855E-3</v>
      </c>
      <c r="R70" s="2">
        <f>Q70/SUM(Q68:Q70)</f>
        <v>2.4067423110970935E-4</v>
      </c>
      <c r="T70" s="2" t="s">
        <v>122</v>
      </c>
      <c r="U70" s="2">
        <f t="shared" si="20"/>
        <v>3.6940575647641251E-5</v>
      </c>
      <c r="V70" s="2">
        <f>U70/SUM(U68:U70)</f>
        <v>9.0295998862159948E-6</v>
      </c>
      <c r="X70" s="2" t="b">
        <f>G70 &lt;= 0.05</f>
        <v>0</v>
      </c>
      <c r="Y70" s="2" t="b">
        <f>OR(D70 &lt;= -LN(1.25), D70 &gt;= LN(1.25))</f>
        <v>1</v>
      </c>
      <c r="Z70" s="2" t="b">
        <f>AND(X70, Y70)</f>
        <v>0</v>
      </c>
    </row>
    <row r="71" spans="1:26" x14ac:dyDescent="0.3">
      <c r="A71" s="4" t="s">
        <v>19</v>
      </c>
      <c r="B71" s="5" t="s">
        <v>9</v>
      </c>
      <c r="C71" s="4" t="s">
        <v>54</v>
      </c>
      <c r="D71" s="6">
        <v>0</v>
      </c>
      <c r="E71" s="6" t="s">
        <v>10</v>
      </c>
      <c r="F71" s="6" t="s">
        <v>10</v>
      </c>
      <c r="G71" s="6" t="s">
        <v>10</v>
      </c>
      <c r="H71" s="6"/>
      <c r="I71" s="6"/>
      <c r="J71" s="6"/>
    </row>
    <row r="72" spans="1:26" x14ac:dyDescent="0.3">
      <c r="A72" s="4" t="s">
        <v>20</v>
      </c>
      <c r="B72" s="5" t="s">
        <v>9</v>
      </c>
      <c r="C72" s="4" t="s">
        <v>54</v>
      </c>
      <c r="D72" s="6">
        <v>0.97240000000000004</v>
      </c>
      <c r="E72" s="6">
        <v>0.42549999999999999</v>
      </c>
      <c r="F72" s="6">
        <v>2.2850000000000001</v>
      </c>
      <c r="G72" s="6">
        <v>2.1999999999999999E-2</v>
      </c>
      <c r="H72" s="6"/>
      <c r="I72" s="6"/>
      <c r="J72" s="6"/>
      <c r="L72" s="2" t="s">
        <v>123</v>
      </c>
      <c r="M72" s="2">
        <f>EXP(D44+D47+D77)</f>
        <v>1</v>
      </c>
      <c r="N72" s="2">
        <f>M72/SUM(M72:M74)</f>
        <v>6.7666319637122219E-2</v>
      </c>
      <c r="P72" s="2" t="s">
        <v>124</v>
      </c>
      <c r="Q72" s="2">
        <f>EXP(D44+D50+D77)</f>
        <v>1</v>
      </c>
      <c r="R72" s="2">
        <f>Q72/SUM(Q72:Q74)</f>
        <v>5.757552259025317E-2</v>
      </c>
      <c r="T72" s="2" t="s">
        <v>125</v>
      </c>
      <c r="U72" s="2">
        <f>EXP(D44+D53+D77)</f>
        <v>1</v>
      </c>
      <c r="V72" s="2">
        <f>U72/SUM(U72:U74)</f>
        <v>0.35950188024190594</v>
      </c>
      <c r="X72" s="2" t="b">
        <f>G72 &lt;= 0.05</f>
        <v>1</v>
      </c>
      <c r="Y72" s="2" t="b">
        <f>OR(D72 &lt;= -LN(1.25), D72 &gt;= LN(1.25))</f>
        <v>1</v>
      </c>
      <c r="Z72" s="2" t="b">
        <f>AND(X72, Y72)</f>
        <v>1</v>
      </c>
    </row>
    <row r="73" spans="1:26" x14ac:dyDescent="0.3">
      <c r="A73" s="4" t="s">
        <v>21</v>
      </c>
      <c r="B73" s="5" t="s">
        <v>9</v>
      </c>
      <c r="C73" s="4" t="s">
        <v>54</v>
      </c>
      <c r="D73" s="6">
        <v>5.4688999999999997</v>
      </c>
      <c r="E73" s="6">
        <v>1.3505</v>
      </c>
      <c r="F73" s="6">
        <v>4.0495000000000001</v>
      </c>
      <c r="G73" s="7">
        <v>5.1E-5</v>
      </c>
      <c r="H73" s="6"/>
      <c r="I73" s="6"/>
      <c r="J73" s="6"/>
      <c r="L73" s="2" t="s">
        <v>126</v>
      </c>
      <c r="M73" s="2">
        <f>EXP(D45+D48+D78)</f>
        <v>13.778370396596538</v>
      </c>
      <c r="N73" s="2">
        <f>M73/SUM(M72:M74)</f>
        <v>0.93233161533476383</v>
      </c>
      <c r="P73" s="2" t="s">
        <v>127</v>
      </c>
      <c r="Q73" s="2">
        <f>EXP(D45+D51+D78)</f>
        <v>16.359356554637341</v>
      </c>
      <c r="R73" s="2">
        <f>Q73/SUM(Q72:Q74)</f>
        <v>0.9418985028735285</v>
      </c>
      <c r="T73" s="2" t="s">
        <v>128</v>
      </c>
      <c r="U73" s="2">
        <f t="shared" ref="U73:U74" si="21">EXP(D45+D54+D78)</f>
        <v>1.7815789113950584</v>
      </c>
      <c r="V73" s="2">
        <f>U73/SUM(U72:U74)</f>
        <v>0.64048096844585145</v>
      </c>
      <c r="X73" s="2" t="b">
        <f>G73 &lt;= 0.05</f>
        <v>1</v>
      </c>
      <c r="Y73" s="2" t="b">
        <f>OR(D73 &lt;= -LN(1.25), D73 &gt;= LN(1.25))</f>
        <v>1</v>
      </c>
      <c r="Z73" s="2" t="b">
        <f>AND(X73, Y73)</f>
        <v>1</v>
      </c>
    </row>
    <row r="74" spans="1:26" x14ac:dyDescent="0.3">
      <c r="A74" s="4" t="s">
        <v>19</v>
      </c>
      <c r="B74" s="5" t="s">
        <v>9</v>
      </c>
      <c r="C74" s="4" t="s">
        <v>55</v>
      </c>
      <c r="D74" s="6">
        <v>0</v>
      </c>
      <c r="E74" s="6" t="s">
        <v>10</v>
      </c>
      <c r="F74" s="6" t="s">
        <v>10</v>
      </c>
      <c r="G74" s="6" t="s">
        <v>10</v>
      </c>
      <c r="H74" s="6"/>
      <c r="I74" s="6"/>
      <c r="J74" s="6"/>
      <c r="L74" s="2" t="s">
        <v>129</v>
      </c>
      <c r="M74" s="2">
        <f>EXP(D46+D49+D79)</f>
        <v>3.0517813367580861E-5</v>
      </c>
      <c r="N74" s="2">
        <f>M74/SUM(M72:M74)</f>
        <v>2.0650281139567677E-6</v>
      </c>
      <c r="P74" s="2" t="s">
        <v>130</v>
      </c>
      <c r="Q74" s="2">
        <f>EXP(D46+D52+D79)</f>
        <v>9.1353844924964636E-3</v>
      </c>
      <c r="R74" s="2">
        <f>Q74/SUM(Q72:Q74)</f>
        <v>5.2597453621837863E-4</v>
      </c>
      <c r="T74" s="2" t="s">
        <v>131</v>
      </c>
      <c r="U74" s="2">
        <f t="shared" si="21"/>
        <v>4.7708546700928876E-5</v>
      </c>
      <c r="V74" s="2">
        <f>U74/SUM(U72:U74)</f>
        <v>1.7151312242592709E-5</v>
      </c>
    </row>
    <row r="75" spans="1:26" x14ac:dyDescent="0.3">
      <c r="A75" s="4" t="s">
        <v>20</v>
      </c>
      <c r="B75" s="5" t="s">
        <v>9</v>
      </c>
      <c r="C75" s="4" t="s">
        <v>55</v>
      </c>
      <c r="D75" s="6">
        <v>1.4752000000000001</v>
      </c>
      <c r="E75" s="6">
        <v>0.1724</v>
      </c>
      <c r="F75" s="6">
        <v>8.5563000000000002</v>
      </c>
      <c r="G75" s="7">
        <v>1.1999999999999999E-17</v>
      </c>
      <c r="H75" s="6"/>
      <c r="I75" s="6"/>
      <c r="J75" s="6"/>
      <c r="X75" s="2" t="b">
        <f>G75 &lt;= 0.05</f>
        <v>1</v>
      </c>
      <c r="Y75" s="2" t="b">
        <f>OR(D75 &lt;= -LN(1.25), D75 &gt;= LN(1.25))</f>
        <v>1</v>
      </c>
      <c r="Z75" s="2" t="b">
        <f>AND(X75, Y75)</f>
        <v>1</v>
      </c>
    </row>
    <row r="76" spans="1:26" x14ac:dyDescent="0.3">
      <c r="A76" s="4" t="s">
        <v>21</v>
      </c>
      <c r="B76" s="5" t="s">
        <v>9</v>
      </c>
      <c r="C76" s="4" t="s">
        <v>55</v>
      </c>
      <c r="D76" s="6">
        <v>-2.8359999999999999</v>
      </c>
      <c r="E76" s="6">
        <v>5.0522999999999998</v>
      </c>
      <c r="F76" s="6">
        <v>-0.56130000000000002</v>
      </c>
      <c r="G76" s="6">
        <v>0.56999999999999995</v>
      </c>
      <c r="H76" s="6"/>
      <c r="I76" s="6"/>
      <c r="J76" s="6"/>
      <c r="L76" s="2" t="s">
        <v>132</v>
      </c>
      <c r="M76" s="2">
        <f>EXP(D44+D47+D80)</f>
        <v>1</v>
      </c>
      <c r="N76" s="2">
        <f>M76/SUM(M76:M78)</f>
        <v>0.12043670975611832</v>
      </c>
      <c r="P76" s="2" t="s">
        <v>133</v>
      </c>
      <c r="Q76" s="2">
        <f>EXP(D44+D50+D80)</f>
        <v>1</v>
      </c>
      <c r="R76" s="2">
        <f>Q76/SUM(Q76:Q78)</f>
        <v>0.10337384746484769</v>
      </c>
      <c r="T76" s="2" t="s">
        <v>134</v>
      </c>
      <c r="U76" s="2">
        <f>EXP(D44+D53+D80)</f>
        <v>1</v>
      </c>
      <c r="V76" s="2">
        <f>U76/SUM(U76:U78)</f>
        <v>0.5143176435189809</v>
      </c>
      <c r="X76" s="2" t="b">
        <f>G76 &lt;= 0.05</f>
        <v>0</v>
      </c>
      <c r="Y76" s="2" t="b">
        <f>OR(D76 &lt;= -LN(1.25), D76 &gt;= LN(1.25))</f>
        <v>1</v>
      </c>
      <c r="Z76" s="2" t="b">
        <f>AND(X76, Y76)</f>
        <v>0</v>
      </c>
    </row>
    <row r="77" spans="1:26" x14ac:dyDescent="0.3">
      <c r="A77" s="4" t="s">
        <v>19</v>
      </c>
      <c r="B77" s="5" t="s">
        <v>9</v>
      </c>
      <c r="C77" s="4" t="s">
        <v>56</v>
      </c>
      <c r="D77" s="6">
        <v>0</v>
      </c>
      <c r="E77" s="6" t="s">
        <v>10</v>
      </c>
      <c r="F77" s="6" t="s">
        <v>10</v>
      </c>
      <c r="G77" s="6" t="s">
        <v>10</v>
      </c>
      <c r="H77" s="6"/>
      <c r="I77" s="6"/>
      <c r="J77" s="6"/>
      <c r="L77" s="2" t="s">
        <v>135</v>
      </c>
      <c r="M77" s="2">
        <f t="shared" ref="M77:M78" si="22">EXP(D45+D48+D81)</f>
        <v>7.3031079198722706</v>
      </c>
      <c r="N77" s="2">
        <f>M77/SUM(M76:M78)</f>
        <v>0.87956228886326571</v>
      </c>
      <c r="P77" s="2" t="s">
        <v>136</v>
      </c>
      <c r="Q77" s="2">
        <f t="shared" ref="Q77:Q78" si="23">EXP(D45+D51+D81)</f>
        <v>8.6711376584634561</v>
      </c>
      <c r="R77" s="2">
        <f>Q77/SUM(Q76:Q78)</f>
        <v>0.89636886165269791</v>
      </c>
      <c r="T77" s="2" t="s">
        <v>137</v>
      </c>
      <c r="U77" s="2">
        <f t="shared" ref="U77:U78" si="24">EXP(D45+D54+D81)</f>
        <v>0.9443107336481964</v>
      </c>
      <c r="V77" s="2">
        <f>U77/SUM(U76:U78)</f>
        <v>0.48567567127962036</v>
      </c>
    </row>
    <row r="78" spans="1:26" x14ac:dyDescent="0.3">
      <c r="A78" s="4" t="s">
        <v>20</v>
      </c>
      <c r="B78" s="5" t="s">
        <v>9</v>
      </c>
      <c r="C78" s="4" t="s">
        <v>56</v>
      </c>
      <c r="D78" s="6">
        <v>0.92420000000000002</v>
      </c>
      <c r="E78" s="6">
        <v>0.16170000000000001</v>
      </c>
      <c r="F78" s="6">
        <v>5.7148000000000003</v>
      </c>
      <c r="G78" s="7">
        <v>1.0999999999999999E-8</v>
      </c>
      <c r="H78" s="6"/>
      <c r="I78" s="6"/>
      <c r="J78" s="6"/>
      <c r="L78" s="2" t="s">
        <v>138</v>
      </c>
      <c r="M78" s="2">
        <f t="shared" si="22"/>
        <v>8.3145796484561313E-6</v>
      </c>
      <c r="N78" s="2">
        <f>M78/SUM(M76:M78)</f>
        <v>1.0013806158652394E-6</v>
      </c>
      <c r="P78" s="2" t="s">
        <v>139</v>
      </c>
      <c r="Q78" s="2">
        <f t="shared" si="23"/>
        <v>2.4889359230049557E-3</v>
      </c>
      <c r="R78" s="2">
        <f>Q78/SUM(Q76:Q78)</f>
        <v>2.5729088245449416E-4</v>
      </c>
      <c r="T78" s="2" t="s">
        <v>140</v>
      </c>
      <c r="U78" s="2">
        <f t="shared" si="24"/>
        <v>1.2998195731754243E-5</v>
      </c>
      <c r="V78" s="2">
        <f>U78/SUM(U76:U78)</f>
        <v>6.6852013987543177E-6</v>
      </c>
      <c r="X78" s="2" t="b">
        <f>G78 &lt;= 0.05</f>
        <v>1</v>
      </c>
      <c r="Y78" s="2" t="b">
        <f>OR(D78 &lt;= -LN(1.25), D78 &gt;= LN(1.25))</f>
        <v>1</v>
      </c>
      <c r="Z78" s="2" t="b">
        <f>AND(X78, Y78)</f>
        <v>1</v>
      </c>
    </row>
    <row r="79" spans="1:26" x14ac:dyDescent="0.3">
      <c r="A79" s="4" t="s">
        <v>21</v>
      </c>
      <c r="B79" s="5" t="s">
        <v>9</v>
      </c>
      <c r="C79" s="4" t="s">
        <v>56</v>
      </c>
      <c r="D79" s="6">
        <v>-2.5802</v>
      </c>
      <c r="E79" s="6">
        <v>5.0513000000000003</v>
      </c>
      <c r="F79" s="6">
        <v>-0.51080000000000003</v>
      </c>
      <c r="G79" s="6">
        <v>0.61</v>
      </c>
      <c r="H79" s="6"/>
      <c r="I79" s="6"/>
      <c r="J79" s="6"/>
      <c r="X79" s="2" t="b">
        <f>G79 &lt;= 0.05</f>
        <v>0</v>
      </c>
      <c r="Y79" s="2" t="b">
        <f>OR(D79 &lt;= -LN(1.25), D79 &gt;= LN(1.25))</f>
        <v>1</v>
      </c>
      <c r="Z79" s="2" t="b">
        <f>AND(X79, Y79)</f>
        <v>0</v>
      </c>
    </row>
    <row r="80" spans="1:26" x14ac:dyDescent="0.3">
      <c r="A80" s="4" t="s">
        <v>19</v>
      </c>
      <c r="B80" s="5" t="s">
        <v>9</v>
      </c>
      <c r="C80" s="4" t="s">
        <v>57</v>
      </c>
      <c r="D80" s="6">
        <v>0</v>
      </c>
      <c r="E80" s="6" t="s">
        <v>10</v>
      </c>
      <c r="F80" s="6" t="s">
        <v>10</v>
      </c>
      <c r="G80" s="6" t="s">
        <v>10</v>
      </c>
      <c r="H80" s="6"/>
      <c r="I80" s="6"/>
      <c r="J80" s="6"/>
      <c r="L80" s="2" t="s">
        <v>141</v>
      </c>
      <c r="M80" s="2">
        <f>EXP(D44+D47+D83)</f>
        <v>1</v>
      </c>
      <c r="N80" s="2">
        <f>M80/SUM(M80:M82)</f>
        <v>5.0399839806511208E-5</v>
      </c>
      <c r="P80" s="2" t="s">
        <v>142</v>
      </c>
      <c r="Q80" s="2">
        <f>EXP(D44+D50+D83)</f>
        <v>1</v>
      </c>
      <c r="R80" s="2">
        <f>Q80/SUM(Q80:Q82)</f>
        <v>1.684374041592684E-7</v>
      </c>
      <c r="T80" s="2" t="s">
        <v>142</v>
      </c>
      <c r="U80" s="2">
        <f>EXP(D44+D53+D83)</f>
        <v>1</v>
      </c>
      <c r="V80" s="2">
        <f>U80/SUM(U80:U82)</f>
        <v>3.2250950620508185E-5</v>
      </c>
    </row>
    <row r="81" spans="1:26" x14ac:dyDescent="0.3">
      <c r="A81" s="4" t="s">
        <v>20</v>
      </c>
      <c r="B81" s="5" t="s">
        <v>9</v>
      </c>
      <c r="C81" s="4" t="s">
        <v>57</v>
      </c>
      <c r="D81" s="6">
        <v>0.28939999999999999</v>
      </c>
      <c r="E81" s="6">
        <v>0.1041</v>
      </c>
      <c r="F81" s="6">
        <v>2.7789000000000001</v>
      </c>
      <c r="G81" s="6">
        <v>5.4999999999999997E-3</v>
      </c>
      <c r="H81" s="6"/>
      <c r="I81" s="6"/>
      <c r="J81" s="6"/>
      <c r="L81" s="2" t="s">
        <v>143</v>
      </c>
      <c r="M81" s="2">
        <f>EXP(D45+D48+D84)</f>
        <v>7.3824089401117652</v>
      </c>
      <c r="N81" s="2">
        <f>M81/SUM(M80:M82)</f>
        <v>3.7207222796778916E-4</v>
      </c>
      <c r="P81" s="2" t="s">
        <v>144</v>
      </c>
      <c r="Q81" s="2">
        <f t="shared" ref="Q81:Q82" si="25">EXP(D45+D51+D84)</f>
        <v>8.7652934713718409</v>
      </c>
      <c r="R81" s="2">
        <f>Q81/SUM(Q80:Q82)</f>
        <v>1.4764032790120555E-6</v>
      </c>
      <c r="T81" s="2" t="s">
        <v>144</v>
      </c>
      <c r="U81" s="2">
        <f t="shared" ref="U81" si="26">EXP(D45+D54+D84)</f>
        <v>0.95456456056997052</v>
      </c>
      <c r="V81" s="2">
        <f>U81/SUM(U80:U82)</f>
        <v>3.0785614507029217E-5</v>
      </c>
      <c r="X81" s="2" t="b">
        <f>G81 &lt;= 0.05</f>
        <v>1</v>
      </c>
      <c r="Y81" s="2" t="b">
        <f>OR(D81 &lt;= -LN(1.25), D81 &gt;= LN(1.25))</f>
        <v>1</v>
      </c>
      <c r="Z81" s="2" t="b">
        <f>AND(X81, Y81)</f>
        <v>1</v>
      </c>
    </row>
    <row r="82" spans="1:26" x14ac:dyDescent="0.3">
      <c r="A82" s="4" t="s">
        <v>21</v>
      </c>
      <c r="B82" s="5" t="s">
        <v>9</v>
      </c>
      <c r="C82" s="4" t="s">
        <v>57</v>
      </c>
      <c r="D82" s="6">
        <v>-3.8805000000000001</v>
      </c>
      <c r="E82" s="6">
        <v>5.0492999999999997</v>
      </c>
      <c r="F82" s="6">
        <v>-0.76849999999999996</v>
      </c>
      <c r="G82" s="6">
        <v>0.44</v>
      </c>
      <c r="H82" s="6"/>
      <c r="I82" s="6"/>
      <c r="J82" s="6"/>
      <c r="L82" s="2" t="s">
        <v>145</v>
      </c>
      <c r="M82" s="2">
        <f>EXP(D46+D49+D85)</f>
        <v>19832.950496860292</v>
      </c>
      <c r="N82" s="2">
        <f>M82/SUM(M80:M82)</f>
        <v>0.99957752793222565</v>
      </c>
      <c r="P82" s="2" t="s">
        <v>146</v>
      </c>
      <c r="Q82" s="2">
        <f t="shared" si="25"/>
        <v>5936913.8354433086</v>
      </c>
      <c r="R82" s="2">
        <f>Q82/SUM(Q80:Q82)</f>
        <v>0.99999835515931679</v>
      </c>
      <c r="T82" s="2" t="s">
        <v>146</v>
      </c>
      <c r="U82" s="2">
        <f>EXP(D46+D55+D85)</f>
        <v>31004.883397111978</v>
      </c>
      <c r="V82" s="2">
        <f>U82/SUM(U80:U82)</f>
        <v>0.99993696343487248</v>
      </c>
      <c r="X82" s="2" t="b">
        <f>G82 &lt;= 0.05</f>
        <v>0</v>
      </c>
      <c r="Y82" s="2" t="b">
        <f>OR(D82 &lt;= -LN(1.25), D82 &gt;= LN(1.25))</f>
        <v>1</v>
      </c>
      <c r="Z82" s="2" t="b">
        <f>AND(X82, Y82)</f>
        <v>0</v>
      </c>
    </row>
    <row r="83" spans="1:26" x14ac:dyDescent="0.3">
      <c r="A83" s="4" t="s">
        <v>19</v>
      </c>
      <c r="B83" s="5" t="s">
        <v>9</v>
      </c>
      <c r="C83" s="4" t="s">
        <v>58</v>
      </c>
      <c r="D83" s="6">
        <v>0</v>
      </c>
      <c r="E83" s="6" t="s">
        <v>10</v>
      </c>
      <c r="F83" s="6" t="s">
        <v>10</v>
      </c>
      <c r="G83" s="6" t="s">
        <v>10</v>
      </c>
      <c r="H83" s="6"/>
      <c r="I83" s="6"/>
      <c r="J83" s="6"/>
    </row>
    <row r="84" spans="1:26" x14ac:dyDescent="0.3">
      <c r="A84" s="4" t="s">
        <v>20</v>
      </c>
      <c r="B84" s="5" t="s">
        <v>9</v>
      </c>
      <c r="C84" s="4" t="s">
        <v>58</v>
      </c>
      <c r="D84" s="6">
        <v>0.30020000000000002</v>
      </c>
      <c r="E84" s="6">
        <v>10.511799999999999</v>
      </c>
      <c r="F84" s="6">
        <v>2.86E-2</v>
      </c>
      <c r="G84" s="6">
        <v>0.98</v>
      </c>
      <c r="H84" s="6"/>
      <c r="I84" s="6"/>
      <c r="J84" s="6"/>
      <c r="X84" s="2" t="b">
        <f>G84 &lt;= 0.05</f>
        <v>0</v>
      </c>
      <c r="Y84" s="2" t="b">
        <f>OR(D84 &lt;= -LN(1.25), D84 &gt;= LN(1.25))</f>
        <v>1</v>
      </c>
      <c r="Z84" s="2" t="b">
        <f>AND(X84, Y84)</f>
        <v>0</v>
      </c>
    </row>
    <row r="85" spans="1:26" x14ac:dyDescent="0.3">
      <c r="A85" s="4" t="s">
        <v>21</v>
      </c>
      <c r="B85" s="5" t="s">
        <v>9</v>
      </c>
      <c r="C85" s="4" t="s">
        <v>58</v>
      </c>
      <c r="D85" s="6">
        <v>17.7121</v>
      </c>
      <c r="E85" s="6">
        <v>9.5934000000000008</v>
      </c>
      <c r="F85" s="6">
        <v>1.8463000000000001</v>
      </c>
      <c r="G85" s="6">
        <v>6.5000000000000002E-2</v>
      </c>
      <c r="H85" s="6"/>
      <c r="I85" s="6"/>
      <c r="J85" s="6"/>
      <c r="X85" s="2" t="b">
        <f>G85 &lt;= 0.05</f>
        <v>0</v>
      </c>
      <c r="Y85" s="2" t="b">
        <f>OR(D85 &lt;= -LN(1.25), D85 &gt;= LN(1.25))</f>
        <v>1</v>
      </c>
      <c r="Z85" s="2" t="b">
        <f>AND(X85, Y85)</f>
        <v>0</v>
      </c>
    </row>
    <row r="86" spans="1:26" x14ac:dyDescent="0.3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spans="1:26" x14ac:dyDescent="0.3">
      <c r="A87" s="4" t="s">
        <v>22</v>
      </c>
      <c r="B87" s="5" t="s">
        <v>9</v>
      </c>
      <c r="C87" s="4">
        <v>1</v>
      </c>
      <c r="D87" s="6">
        <v>0</v>
      </c>
      <c r="E87" s="6" t="s">
        <v>10</v>
      </c>
      <c r="F87" s="6" t="s">
        <v>10</v>
      </c>
      <c r="G87" s="6" t="s">
        <v>10</v>
      </c>
      <c r="H87" s="6">
        <v>528.93020000000001</v>
      </c>
      <c r="I87" s="6">
        <v>2</v>
      </c>
      <c r="J87" s="7">
        <v>1.3999999999999999E-115</v>
      </c>
      <c r="M87" s="6"/>
    </row>
    <row r="88" spans="1:26" x14ac:dyDescent="0.3">
      <c r="A88" s="4" t="s">
        <v>23</v>
      </c>
      <c r="B88" s="5" t="s">
        <v>9</v>
      </c>
      <c r="C88" s="4">
        <v>1</v>
      </c>
      <c r="D88" s="6">
        <v>1.9053</v>
      </c>
      <c r="E88" s="6">
        <v>0.1356</v>
      </c>
      <c r="F88" s="6">
        <v>14.052099999999999</v>
      </c>
      <c r="G88" s="7">
        <v>7.5000000000000006E-45</v>
      </c>
      <c r="H88" s="6"/>
      <c r="I88" s="6"/>
      <c r="J88" s="6"/>
      <c r="M88" s="6"/>
    </row>
    <row r="89" spans="1:26" x14ac:dyDescent="0.3">
      <c r="A89" s="4" t="s">
        <v>24</v>
      </c>
      <c r="B89" s="5" t="s">
        <v>9</v>
      </c>
      <c r="C89" s="4">
        <v>1</v>
      </c>
      <c r="D89" s="6">
        <v>-0.40660000000000002</v>
      </c>
      <c r="E89" s="6">
        <v>0.18379999999999999</v>
      </c>
      <c r="F89" s="6">
        <v>-2.2118000000000002</v>
      </c>
      <c r="G89" s="6">
        <v>2.7E-2</v>
      </c>
      <c r="H89" s="6"/>
      <c r="I89" s="6"/>
      <c r="J89" s="6"/>
      <c r="M89" s="6"/>
    </row>
    <row r="90" spans="1:26" x14ac:dyDescent="0.3">
      <c r="A90" s="4" t="s">
        <v>22</v>
      </c>
      <c r="B90" s="5" t="s">
        <v>9</v>
      </c>
      <c r="C90" s="4" t="s">
        <v>8</v>
      </c>
      <c r="D90" s="6">
        <v>0</v>
      </c>
      <c r="E90" s="6" t="s">
        <v>10</v>
      </c>
      <c r="F90" s="6" t="s">
        <v>10</v>
      </c>
      <c r="G90" s="6" t="s">
        <v>10</v>
      </c>
      <c r="H90" s="6">
        <v>235.5711</v>
      </c>
      <c r="I90" s="6">
        <v>4</v>
      </c>
      <c r="J90" s="7">
        <v>8.2999999999999995E-50</v>
      </c>
      <c r="M90" s="6"/>
    </row>
    <row r="91" spans="1:26" x14ac:dyDescent="0.3">
      <c r="A91" s="4" t="s">
        <v>23</v>
      </c>
      <c r="B91" s="5" t="s">
        <v>9</v>
      </c>
      <c r="C91" s="4" t="s">
        <v>8</v>
      </c>
      <c r="D91" s="6">
        <v>0</v>
      </c>
      <c r="E91" s="6" t="s">
        <v>10</v>
      </c>
      <c r="F91" s="6" t="s">
        <v>10</v>
      </c>
      <c r="G91" s="6" t="s">
        <v>10</v>
      </c>
      <c r="H91" s="6"/>
      <c r="I91" s="6"/>
      <c r="J91" s="6"/>
      <c r="M91" s="6"/>
    </row>
    <row r="92" spans="1:26" x14ac:dyDescent="0.3">
      <c r="A92" s="4" t="s">
        <v>24</v>
      </c>
      <c r="B92" s="5" t="s">
        <v>9</v>
      </c>
      <c r="C92" s="4" t="s">
        <v>8</v>
      </c>
      <c r="D92" s="6">
        <v>0</v>
      </c>
      <c r="E92" s="6" t="s">
        <v>10</v>
      </c>
      <c r="F92" s="6" t="s">
        <v>10</v>
      </c>
      <c r="G92" s="6" t="s">
        <v>10</v>
      </c>
      <c r="H92" s="6"/>
      <c r="I92" s="6"/>
      <c r="J92" s="6"/>
      <c r="M92" s="6"/>
    </row>
    <row r="93" spans="1:26" x14ac:dyDescent="0.3">
      <c r="A93" s="4" t="s">
        <v>22</v>
      </c>
      <c r="B93" s="5" t="s">
        <v>9</v>
      </c>
      <c r="C93" s="4" t="s">
        <v>11</v>
      </c>
      <c r="D93" s="6">
        <v>0</v>
      </c>
      <c r="E93" s="6" t="s">
        <v>10</v>
      </c>
      <c r="F93" s="6" t="s">
        <v>10</v>
      </c>
      <c r="G93" s="6" t="s">
        <v>10</v>
      </c>
      <c r="H93" s="6"/>
      <c r="I93" s="6"/>
      <c r="J93" s="6"/>
      <c r="M93" s="6"/>
    </row>
    <row r="94" spans="1:26" x14ac:dyDescent="0.3">
      <c r="A94" s="4" t="s">
        <v>23</v>
      </c>
      <c r="B94" s="5" t="s">
        <v>9</v>
      </c>
      <c r="C94" s="4" t="s">
        <v>11</v>
      </c>
      <c r="D94" s="6">
        <v>2.0276000000000001</v>
      </c>
      <c r="E94" s="6">
        <v>4.1703000000000001</v>
      </c>
      <c r="F94" s="6">
        <v>0.48620000000000002</v>
      </c>
      <c r="G94" s="6">
        <v>0.63</v>
      </c>
      <c r="H94" s="6"/>
      <c r="I94" s="6"/>
      <c r="J94" s="6"/>
      <c r="M94" s="6"/>
    </row>
    <row r="95" spans="1:26" x14ac:dyDescent="0.3">
      <c r="A95" s="4" t="s">
        <v>24</v>
      </c>
      <c r="B95" s="5" t="s">
        <v>9</v>
      </c>
      <c r="C95" s="4" t="s">
        <v>11</v>
      </c>
      <c r="D95" s="6">
        <v>6.5823</v>
      </c>
      <c r="E95" s="6">
        <v>4.1631999999999998</v>
      </c>
      <c r="F95" s="6">
        <v>1.5810999999999999</v>
      </c>
      <c r="G95" s="6">
        <v>0.11</v>
      </c>
      <c r="H95" s="6"/>
      <c r="I95" s="6"/>
      <c r="J95" s="6"/>
      <c r="M95" s="6"/>
    </row>
    <row r="96" spans="1:26" x14ac:dyDescent="0.3">
      <c r="A96" s="4" t="s">
        <v>22</v>
      </c>
      <c r="B96" s="5" t="s">
        <v>9</v>
      </c>
      <c r="C96" s="4" t="s">
        <v>12</v>
      </c>
      <c r="D96" s="6">
        <v>0</v>
      </c>
      <c r="E96" s="6" t="s">
        <v>10</v>
      </c>
      <c r="F96" s="6" t="s">
        <v>10</v>
      </c>
      <c r="G96" s="6" t="s">
        <v>10</v>
      </c>
      <c r="H96" s="6"/>
      <c r="I96" s="6"/>
      <c r="J96" s="6"/>
      <c r="M96" s="6"/>
    </row>
    <row r="97" spans="1:13" x14ac:dyDescent="0.3">
      <c r="A97" s="4" t="s">
        <v>23</v>
      </c>
      <c r="B97" s="5" t="s">
        <v>9</v>
      </c>
      <c r="C97" s="4" t="s">
        <v>12</v>
      </c>
      <c r="D97" s="6">
        <v>-6.6826999999999996</v>
      </c>
      <c r="E97" s="6">
        <v>2.7094999999999998</v>
      </c>
      <c r="F97" s="6">
        <v>-2.4664000000000001</v>
      </c>
      <c r="G97" s="6">
        <v>1.4E-2</v>
      </c>
      <c r="H97" s="6"/>
      <c r="I97" s="6"/>
      <c r="J97" s="6"/>
      <c r="M97" s="6"/>
    </row>
    <row r="98" spans="1:13" x14ac:dyDescent="0.3">
      <c r="A98" s="4" t="s">
        <v>24</v>
      </c>
      <c r="B98" s="5" t="s">
        <v>9</v>
      </c>
      <c r="C98" s="4" t="s">
        <v>12</v>
      </c>
      <c r="D98" s="6">
        <v>-3.3207</v>
      </c>
      <c r="E98" s="6">
        <v>0.98209999999999997</v>
      </c>
      <c r="F98" s="6">
        <v>-3.3811</v>
      </c>
      <c r="G98" s="6">
        <v>7.2000000000000005E-4</v>
      </c>
      <c r="H98" s="6"/>
      <c r="I98" s="6"/>
      <c r="J98" s="6"/>
    </row>
    <row r="100" spans="1:13" x14ac:dyDescent="0.3">
      <c r="A100" s="27" t="s">
        <v>171</v>
      </c>
    </row>
    <row r="101" spans="1:13" x14ac:dyDescent="0.3">
      <c r="A101" s="4"/>
      <c r="B101" s="3" t="s">
        <v>25</v>
      </c>
      <c r="C101" s="4"/>
      <c r="D101" s="4"/>
      <c r="E101" s="4"/>
      <c r="F101" s="4"/>
      <c r="G101" s="4"/>
      <c r="H101" s="4"/>
      <c r="I101" s="4"/>
    </row>
    <row r="102" spans="1:13" x14ac:dyDescent="0.3">
      <c r="A102" s="4"/>
      <c r="B102" s="3">
        <v>1</v>
      </c>
      <c r="C102" s="3" t="s">
        <v>3</v>
      </c>
      <c r="D102" s="3">
        <v>2</v>
      </c>
      <c r="E102" s="3" t="s">
        <v>3</v>
      </c>
      <c r="F102" s="3">
        <v>3</v>
      </c>
      <c r="G102" s="3" t="s">
        <v>3</v>
      </c>
      <c r="H102" s="3" t="s">
        <v>26</v>
      </c>
      <c r="I102" s="3" t="s">
        <v>3</v>
      </c>
    </row>
    <row r="103" spans="1:13" x14ac:dyDescent="0.3">
      <c r="A103" s="3" t="s">
        <v>27</v>
      </c>
      <c r="B103" s="6">
        <v>0.44790000000000002</v>
      </c>
      <c r="C103" s="6">
        <v>1.72E-2</v>
      </c>
      <c r="D103" s="6">
        <v>0.42530000000000001</v>
      </c>
      <c r="E103" s="6">
        <v>1.43E-2</v>
      </c>
      <c r="F103" s="6">
        <v>0.1268</v>
      </c>
      <c r="G103" s="6">
        <v>8.8999999999999999E-3</v>
      </c>
      <c r="H103" s="6"/>
      <c r="I103" s="6"/>
    </row>
    <row r="104" spans="1:13" x14ac:dyDescent="0.3">
      <c r="A104" s="4" t="s">
        <v>28</v>
      </c>
      <c r="B104" s="34"/>
      <c r="C104" s="34"/>
      <c r="D104" s="34"/>
      <c r="E104" s="34"/>
      <c r="F104" s="34"/>
      <c r="G104" s="34"/>
      <c r="H104" s="34"/>
      <c r="I104" s="34"/>
    </row>
    <row r="105" spans="1:13" x14ac:dyDescent="0.3">
      <c r="A105" s="3">
        <v>1</v>
      </c>
      <c r="B105" s="6">
        <v>0.1109</v>
      </c>
      <c r="C105" s="6">
        <v>6.0000000000000001E-3</v>
      </c>
      <c r="D105" s="6">
        <v>1.15E-2</v>
      </c>
      <c r="E105" s="6">
        <v>3.0000000000000001E-3</v>
      </c>
      <c r="F105" s="6">
        <v>0.46529999999999999</v>
      </c>
      <c r="G105" s="6">
        <v>2.53E-2</v>
      </c>
      <c r="H105" s="6">
        <v>0.11360000000000001</v>
      </c>
      <c r="I105" s="6">
        <v>2.3E-3</v>
      </c>
    </row>
    <row r="106" spans="1:13" x14ac:dyDescent="0.3">
      <c r="A106" s="3">
        <v>2</v>
      </c>
      <c r="B106" s="6">
        <v>0.87619999999999998</v>
      </c>
      <c r="C106" s="6">
        <v>2.6800000000000001E-2</v>
      </c>
      <c r="D106" s="6">
        <v>9.4600000000000004E-2</v>
      </c>
      <c r="E106" s="6">
        <v>8.5000000000000006E-3</v>
      </c>
      <c r="F106" s="6">
        <v>0.45179999999999998</v>
      </c>
      <c r="G106" s="6">
        <v>2.92E-2</v>
      </c>
      <c r="H106" s="6">
        <v>0.49</v>
      </c>
      <c r="I106" s="6">
        <v>2.3E-3</v>
      </c>
    </row>
    <row r="107" spans="1:13" x14ac:dyDescent="0.3">
      <c r="A107" s="3">
        <v>3</v>
      </c>
      <c r="B107" s="6">
        <v>1.29E-2</v>
      </c>
      <c r="C107" s="6">
        <v>2.98E-2</v>
      </c>
      <c r="D107" s="6">
        <v>0.89390000000000003</v>
      </c>
      <c r="E107" s="6">
        <v>9.4999999999999998E-3</v>
      </c>
      <c r="F107" s="6">
        <v>8.2799999999999999E-2</v>
      </c>
      <c r="G107" s="6">
        <v>2.64E-2</v>
      </c>
      <c r="H107" s="6">
        <v>0.39639999999999997</v>
      </c>
      <c r="I107" s="6">
        <v>2.0000000000000001E-4</v>
      </c>
    </row>
    <row r="108" spans="1:13" x14ac:dyDescent="0.3">
      <c r="A108" s="4" t="s">
        <v>29</v>
      </c>
      <c r="B108" s="34"/>
      <c r="C108" s="34"/>
      <c r="D108" s="34"/>
      <c r="E108" s="34"/>
      <c r="F108" s="34"/>
      <c r="G108" s="34"/>
      <c r="H108" s="34"/>
      <c r="I108" s="34"/>
    </row>
    <row r="109" spans="1:13" x14ac:dyDescent="0.3">
      <c r="A109" s="3">
        <v>1</v>
      </c>
      <c r="B109" s="6">
        <v>0.1192</v>
      </c>
      <c r="C109" s="6">
        <v>1.43E-2</v>
      </c>
      <c r="D109" s="6">
        <v>1.9E-3</v>
      </c>
      <c r="E109" s="6">
        <v>7.7999999999999996E-3</v>
      </c>
      <c r="F109" s="6">
        <v>0.96850000000000003</v>
      </c>
      <c r="G109" s="6">
        <v>3.15E-2</v>
      </c>
      <c r="H109" s="6">
        <v>0.17699999999999999</v>
      </c>
      <c r="I109" s="6">
        <v>2.8E-3</v>
      </c>
    </row>
    <row r="110" spans="1:13" x14ac:dyDescent="0.3">
      <c r="A110" s="3">
        <v>2</v>
      </c>
      <c r="B110" s="6">
        <v>0.8014</v>
      </c>
      <c r="C110" s="6">
        <v>1.5299999999999999E-2</v>
      </c>
      <c r="D110" s="6">
        <v>9.5799999999999996E-2</v>
      </c>
      <c r="E110" s="6">
        <v>2.58E-2</v>
      </c>
      <c r="F110" s="6">
        <v>8.2000000000000007E-3</v>
      </c>
      <c r="G110" s="6">
        <v>2.1700000000000001E-2</v>
      </c>
      <c r="H110" s="6">
        <v>0.4007</v>
      </c>
      <c r="I110" s="6">
        <v>3.3E-3</v>
      </c>
    </row>
    <row r="111" spans="1:13" x14ac:dyDescent="0.3">
      <c r="A111" s="3">
        <v>3</v>
      </c>
      <c r="B111" s="6">
        <v>7.9399999999999998E-2</v>
      </c>
      <c r="C111" s="6">
        <v>9.2999999999999992E-3</v>
      </c>
      <c r="D111" s="6">
        <v>0.90229999999999999</v>
      </c>
      <c r="E111" s="6">
        <v>2.6700000000000002E-2</v>
      </c>
      <c r="F111" s="6">
        <v>2.3300000000000001E-2</v>
      </c>
      <c r="G111" s="6">
        <v>2.06E-2</v>
      </c>
      <c r="H111" s="6">
        <v>0.42230000000000001</v>
      </c>
      <c r="I111" s="6">
        <v>2.5999999999999999E-3</v>
      </c>
    </row>
    <row r="113" spans="1:4" x14ac:dyDescent="0.3">
      <c r="A113" s="27" t="s">
        <v>172</v>
      </c>
    </row>
    <row r="114" spans="1:4" x14ac:dyDescent="0.3">
      <c r="A114" s="6"/>
      <c r="B114" s="4" t="s">
        <v>25</v>
      </c>
      <c r="C114" s="6"/>
      <c r="D114" s="6"/>
    </row>
    <row r="115" spans="1:4" x14ac:dyDescent="0.3">
      <c r="A115" s="6"/>
      <c r="B115" s="3">
        <v>1</v>
      </c>
      <c r="C115" s="3">
        <v>2</v>
      </c>
      <c r="D115" s="3">
        <v>3</v>
      </c>
    </row>
    <row r="116" spans="1:4" x14ac:dyDescent="0.3">
      <c r="A116" s="3" t="s">
        <v>26</v>
      </c>
      <c r="B116" s="6">
        <v>0.44790000000000002</v>
      </c>
      <c r="C116" s="6">
        <v>0.42530000000000001</v>
      </c>
      <c r="D116" s="6">
        <v>0.1268</v>
      </c>
    </row>
    <row r="117" spans="1:4" x14ac:dyDescent="0.3">
      <c r="A117" s="4" t="s">
        <v>30</v>
      </c>
      <c r="B117" s="6"/>
      <c r="C117" s="6"/>
      <c r="D117" s="6"/>
    </row>
    <row r="118" spans="1:4" x14ac:dyDescent="0.3">
      <c r="A118" s="4" t="s">
        <v>28</v>
      </c>
      <c r="B118" s="6"/>
      <c r="C118" s="6"/>
      <c r="D118" s="6"/>
    </row>
    <row r="119" spans="1:4" x14ac:dyDescent="0.3">
      <c r="A119" s="3">
        <v>1</v>
      </c>
      <c r="B119" s="6">
        <v>0.43740000000000001</v>
      </c>
      <c r="C119" s="6">
        <v>4.3099999999999999E-2</v>
      </c>
      <c r="D119" s="6">
        <v>0.51939999999999997</v>
      </c>
    </row>
    <row r="120" spans="1:4" x14ac:dyDescent="0.3">
      <c r="A120" s="3">
        <v>2</v>
      </c>
      <c r="B120" s="6">
        <v>0.80100000000000005</v>
      </c>
      <c r="C120" s="6">
        <v>8.2100000000000006E-2</v>
      </c>
      <c r="D120" s="6">
        <v>0.1169</v>
      </c>
    </row>
    <row r="121" spans="1:4" x14ac:dyDescent="0.3">
      <c r="A121" s="3">
        <v>3</v>
      </c>
      <c r="B121" s="6">
        <v>1.4500000000000001E-2</v>
      </c>
      <c r="C121" s="6">
        <v>0.95899999999999996</v>
      </c>
      <c r="D121" s="6">
        <v>2.6499999999999999E-2</v>
      </c>
    </row>
    <row r="122" spans="1:4" x14ac:dyDescent="0.3">
      <c r="A122" s="4" t="s">
        <v>29</v>
      </c>
      <c r="B122" s="6"/>
      <c r="C122" s="6"/>
      <c r="D122" s="6"/>
    </row>
    <row r="123" spans="1:4" x14ac:dyDescent="0.3">
      <c r="A123" s="3">
        <v>1</v>
      </c>
      <c r="B123" s="6">
        <v>0.30170000000000002</v>
      </c>
      <c r="C123" s="6">
        <v>4.4999999999999997E-3</v>
      </c>
      <c r="D123" s="6">
        <v>0.69379999999999997</v>
      </c>
    </row>
    <row r="124" spans="1:4" x14ac:dyDescent="0.3">
      <c r="A124" s="3">
        <v>2</v>
      </c>
      <c r="B124" s="6">
        <v>0.89580000000000004</v>
      </c>
      <c r="C124" s="6">
        <v>0.1016</v>
      </c>
      <c r="D124" s="6">
        <v>2.5999999999999999E-3</v>
      </c>
    </row>
    <row r="125" spans="1:4" x14ac:dyDescent="0.3">
      <c r="A125" s="3">
        <v>3</v>
      </c>
      <c r="B125" s="6">
        <v>8.4199999999999997E-2</v>
      </c>
      <c r="C125" s="6">
        <v>0.90880000000000005</v>
      </c>
      <c r="D125" s="6">
        <v>7.0000000000000001E-3</v>
      </c>
    </row>
    <row r="126" spans="1:4" x14ac:dyDescent="0.3">
      <c r="A126" s="4" t="s">
        <v>31</v>
      </c>
      <c r="B126" s="6"/>
      <c r="C126" s="6"/>
      <c r="D126" s="6"/>
    </row>
    <row r="127" spans="1:4" x14ac:dyDescent="0.3">
      <c r="A127" s="4" t="s">
        <v>32</v>
      </c>
      <c r="B127" s="6"/>
      <c r="C127" s="6"/>
      <c r="D127" s="6"/>
    </row>
    <row r="128" spans="1:4" x14ac:dyDescent="0.3">
      <c r="A128" s="3">
        <v>1</v>
      </c>
      <c r="B128" s="6">
        <v>0.4209</v>
      </c>
      <c r="C128" s="6">
        <v>0.44519999999999998</v>
      </c>
      <c r="D128" s="6">
        <v>0.13389999999999999</v>
      </c>
    </row>
    <row r="129" spans="1:4" x14ac:dyDescent="0.3">
      <c r="A129" s="3">
        <v>2</v>
      </c>
      <c r="B129" s="6">
        <v>0.47639999999999999</v>
      </c>
      <c r="C129" s="6">
        <v>0.40429999999999999</v>
      </c>
      <c r="D129" s="6">
        <v>0.1193</v>
      </c>
    </row>
    <row r="130" spans="1:4" x14ac:dyDescent="0.3">
      <c r="A130" s="4" t="s">
        <v>59</v>
      </c>
      <c r="B130" s="6"/>
      <c r="C130" s="6"/>
      <c r="D130" s="6"/>
    </row>
    <row r="131" spans="1:4" x14ac:dyDescent="0.3">
      <c r="A131" s="3">
        <v>1</v>
      </c>
      <c r="B131" s="6">
        <v>0.6028</v>
      </c>
      <c r="C131" s="6">
        <v>9.1300000000000006E-2</v>
      </c>
      <c r="D131" s="6">
        <v>0.30580000000000002</v>
      </c>
    </row>
    <row r="132" spans="1:4" x14ac:dyDescent="0.3">
      <c r="A132" s="3">
        <v>2</v>
      </c>
      <c r="B132" s="6">
        <v>0.67889999999999995</v>
      </c>
      <c r="C132" s="6">
        <v>0.16209999999999999</v>
      </c>
      <c r="D132" s="6">
        <v>0.159</v>
      </c>
    </row>
    <row r="133" spans="1:4" x14ac:dyDescent="0.3">
      <c r="A133" s="3">
        <v>3</v>
      </c>
      <c r="B133" s="6">
        <v>0.81579999999999997</v>
      </c>
      <c r="C133" s="6">
        <v>1.1000000000000001E-3</v>
      </c>
      <c r="D133" s="6">
        <v>0.18310000000000001</v>
      </c>
    </row>
    <row r="134" spans="1:4" x14ac:dyDescent="0.3">
      <c r="A134" s="3">
        <v>4</v>
      </c>
      <c r="B134" s="6">
        <v>0.56869999999999998</v>
      </c>
      <c r="C134" s="6">
        <v>0.1459</v>
      </c>
      <c r="D134" s="6">
        <v>0.28539999999999999</v>
      </c>
    </row>
    <row r="135" spans="1:4" x14ac:dyDescent="0.3">
      <c r="A135" s="3">
        <v>5</v>
      </c>
      <c r="B135" s="6">
        <v>0.86329999999999996</v>
      </c>
      <c r="C135" s="6">
        <v>5.6000000000000001E-2</v>
      </c>
      <c r="D135" s="6">
        <v>8.0699999999999994E-2</v>
      </c>
    </row>
    <row r="136" spans="1:4" x14ac:dyDescent="0.3">
      <c r="A136" s="3">
        <v>6</v>
      </c>
      <c r="B136" s="6">
        <v>0.66639999999999999</v>
      </c>
      <c r="C136" s="6">
        <v>7.8600000000000003E-2</v>
      </c>
      <c r="D136" s="6">
        <v>0.255</v>
      </c>
    </row>
    <row r="137" spans="1:4" x14ac:dyDescent="0.3">
      <c r="A137" s="3">
        <v>7</v>
      </c>
      <c r="B137" s="6">
        <v>0.85099999999999998</v>
      </c>
      <c r="C137" s="6">
        <v>0.1368</v>
      </c>
      <c r="D137" s="6">
        <v>1.2200000000000001E-2</v>
      </c>
    </row>
    <row r="138" spans="1:4" x14ac:dyDescent="0.3">
      <c r="A138" s="3">
        <v>8</v>
      </c>
      <c r="B138" s="6">
        <v>0.52839999999999998</v>
      </c>
      <c r="C138" s="6">
        <v>0.16750000000000001</v>
      </c>
      <c r="D138" s="6">
        <v>0.30420000000000003</v>
      </c>
    </row>
    <row r="139" spans="1:4" x14ac:dyDescent="0.3">
      <c r="A139" s="3">
        <v>9</v>
      </c>
      <c r="B139" s="6">
        <v>0.59089999999999998</v>
      </c>
      <c r="C139" s="6">
        <v>0.14829999999999999</v>
      </c>
      <c r="D139" s="6">
        <v>0.26069999999999999</v>
      </c>
    </row>
    <row r="140" spans="1:4" x14ac:dyDescent="0.3">
      <c r="A140" s="3">
        <v>10</v>
      </c>
      <c r="B140" s="6">
        <v>1.4500000000000001E-2</v>
      </c>
      <c r="C140" s="6">
        <v>0.95909999999999995</v>
      </c>
      <c r="D140" s="6">
        <v>2.64E-2</v>
      </c>
    </row>
    <row r="142" spans="1:4" x14ac:dyDescent="0.3">
      <c r="A142" s="28" t="s">
        <v>207</v>
      </c>
    </row>
    <row r="143" spans="1:4" x14ac:dyDescent="0.3">
      <c r="A143" s="2" t="b">
        <f>IF(COUNTIF(Z44:Z98, TRUE) &gt; 0, TRUE, FALSE)</f>
        <v>1</v>
      </c>
    </row>
  </sheetData>
  <mergeCells count="4">
    <mergeCell ref="A3:C3"/>
    <mergeCell ref="B104:I104"/>
    <mergeCell ref="B108:I108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ageGro (0-0)</vt:lpstr>
      <vt:lpstr>intMan (0-0)</vt:lpstr>
      <vt:lpstr>comSiz (0-1)</vt:lpstr>
      <vt:lpstr>eduLev (0-0)</vt:lpstr>
      <vt:lpstr>conHou (0-0)</vt:lpstr>
      <vt:lpstr>sofClu (1-0)</vt:lpstr>
      <vt:lpstr>jobDur (1-0)</vt:lpstr>
      <vt:lpstr>migBac (0-0)</vt:lpstr>
      <vt:lpstr>ecoAct (1-0)</vt:lpstr>
      <vt:lpstr>Report Tables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secfrea</dc:creator>
  <cp:lastModifiedBy>Frederick</cp:lastModifiedBy>
  <dcterms:created xsi:type="dcterms:W3CDTF">2022-11-29T00:41:53Z</dcterms:created>
  <dcterms:modified xsi:type="dcterms:W3CDTF">2022-12-02T11:16:25Z</dcterms:modified>
</cp:coreProperties>
</file>