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4"/>
  <workbookPr filterPrivacy="1" codeName="ThisWorkbook"/>
  <xr:revisionPtr revIDLastSave="0" documentId="8_{01113995-D04B-4402-A2CF-29D2C6781E06}" xr6:coauthVersionLast="47" xr6:coauthVersionMax="47" xr10:uidLastSave="{00000000-0000-0000-0000-000000000000}"/>
  <bookViews>
    <workbookView xWindow="0" yWindow="500" windowWidth="28800" windowHeight="160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11" l="1"/>
  <c r="E3" i="11"/>
  <c r="H14" i="11"/>
  <c r="H7" i="11"/>
  <c r="E20" i="11" l="1"/>
  <c r="F20" i="11" s="1"/>
  <c r="E21" i="11"/>
  <c r="F21" i="11" s="1"/>
  <c r="E22" i="11"/>
  <c r="E9" i="11"/>
  <c r="F9" i="11"/>
  <c r="E12" i="11"/>
  <c r="F12" i="11" s="1"/>
  <c r="E10" i="11"/>
  <c r="I5" i="11"/>
  <c r="H38" i="11"/>
  <c r="H37" i="11"/>
  <c r="H36" i="11"/>
  <c r="H35" i="11"/>
  <c r="H34" i="11"/>
  <c r="H33" i="11"/>
  <c r="H31" i="11"/>
  <c r="H23" i="11"/>
  <c r="H19" i="11"/>
  <c r="H8" i="11"/>
  <c r="F22" i="11" l="1"/>
  <c r="E24" i="11"/>
  <c r="E30" i="11" s="1"/>
  <c r="E11" i="11"/>
  <c r="F11" i="11" s="1"/>
  <c r="E13" i="11"/>
  <c r="E15" i="11"/>
  <c r="E16" i="11"/>
  <c r="F16" i="11" s="1"/>
  <c r="F15" i="11"/>
  <c r="F10" i="11"/>
  <c r="H9" i="11"/>
  <c r="I6" i="11"/>
  <c r="E27" i="11" l="1"/>
  <c r="F30" i="11"/>
  <c r="F26" i="11"/>
  <c r="F27" i="11"/>
  <c r="E29" i="11" s="1"/>
  <c r="F24" i="11"/>
  <c r="F25" i="11"/>
  <c r="E26" i="11"/>
  <c r="H24" i="11"/>
  <c r="E25" i="11"/>
  <c r="E17" i="11"/>
  <c r="F17" i="11"/>
  <c r="E18" i="11" s="1"/>
  <c r="F18" i="11" s="1"/>
  <c r="H10" i="11"/>
  <c r="H16" i="11"/>
  <c r="J5" i="11"/>
  <c r="K5" i="11" s="1"/>
  <c r="L5" i="11" s="1"/>
  <c r="M5" i="11" s="1"/>
  <c r="N5" i="11" s="1"/>
  <c r="O5" i="11" s="1"/>
  <c r="P5" i="11" s="1"/>
  <c r="I4" i="11"/>
  <c r="F29" i="11" l="1"/>
  <c r="H29" i="11" s="1"/>
  <c r="H25" i="11"/>
  <c r="F13" i="11"/>
  <c r="H20" i="11"/>
  <c r="H21" i="11"/>
  <c r="H12" i="11"/>
  <c r="P4" i="11"/>
  <c r="Q5" i="11"/>
  <c r="R5" i="11" s="1"/>
  <c r="S5" i="11" s="1"/>
  <c r="T5" i="11" s="1"/>
  <c r="U5" i="11" s="1"/>
  <c r="V5" i="11" s="1"/>
  <c r="W5" i="11" s="1"/>
  <c r="J6" i="11"/>
  <c r="H32" i="11" l="1"/>
  <c r="H26" i="11"/>
  <c r="H22" i="11"/>
  <c r="W4" i="11"/>
  <c r="X5" i="11"/>
  <c r="Y5" i="11" s="1"/>
  <c r="Z5" i="11" s="1"/>
  <c r="AA5" i="11" s="1"/>
  <c r="AB5" i="11" s="1"/>
  <c r="AC5" i="11" s="1"/>
  <c r="AD5" i="11" s="1"/>
  <c r="K6" i="11"/>
  <c r="H27" i="11" l="1"/>
  <c r="AE5" i="11"/>
  <c r="AF5" i="11" s="1"/>
  <c r="AG5" i="11" s="1"/>
  <c r="AH5" i="11" s="1"/>
  <c r="AI5" i="11" s="1"/>
  <c r="AJ5" i="11" s="1"/>
  <c r="AD4" i="11"/>
  <c r="L6" i="11"/>
  <c r="H30"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tc={0E61EB6B-9332-4750-A457-CFC809416494}</author>
  </authors>
  <commentList>
    <comment ref="D11" authorId="0" shapeId="0" xr:uid="{0E61EB6B-9332-4750-A457-CFC809416494}">
      <text>
        <t>[Threaded comment]
Your version of Excel allows you to read this threaded comment; however, any edits to it will get removed if the file is opened in a newer version of Excel. Learn more: https://go.microsoft.com/fwlink/?linkid=870924
Comment:
    @alen.varghese22@my.northampton.ac.uk @gold.okpa22@my.northampton.ac.uk see the new work plan</t>
      </text>
    </comment>
  </commentList>
</comments>
</file>

<file path=xl/sharedStrings.xml><?xml version="1.0" encoding="utf-8"?>
<sst xmlns="http://schemas.openxmlformats.org/spreadsheetml/2006/main" count="101" uniqueCount="74">
  <si>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</si>
  <si>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CSYM026 Assessment Project</t>
  </si>
  <si>
    <t xml:space="preserve">NOTES: Please notify me if you have updates or tasks that we should list ⚠️.   </t>
  </si>
  <si>
    <t>Enter Company Name in cell B2.</t>
  </si>
  <si>
    <t>GROUP 6</t>
  </si>
  <si>
    <t>Purple = Not done, Green= Done</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</si>
  <si>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</si>
  <si>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</si>
  <si>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</si>
  <si>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Team Members: Airat Yusuff, Gold Okpa, Alen Varghese</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</si>
  <si>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</si>
  <si>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</si>
  <si>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</si>
  <si>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</si>
  <si>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</si>
  <si>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</si>
  <si>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</si>
  <si>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</si>
  <si>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</si>
  <si>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</si>
  <si>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</si>
  <si>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Planning Stage 1</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</si>
  <si>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</si>
  <si>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Meeting to agree on classes &amp; methods, data structures &amp; naming conventions, etc</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</si>
  <si>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</si>
  <si>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</si>
  <si>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Create work plan</t>
  </si>
  <si>
    <t>Airat</t>
  </si>
  <si>
    <t>Create data files</t>
  </si>
  <si>
    <t>Gold</t>
  </si>
  <si>
    <t>Divide stage 1 coding tasks</t>
  </si>
  <si>
    <t>Create UML diagram</t>
  </si>
  <si>
    <t>Classes for stage 1</t>
  </si>
  <si>
    <t>Customer/CustomerList</t>
  </si>
  <si>
    <t>Alen</t>
  </si>
  <si>
    <t>Parcel/ParcelList</t>
  </si>
  <si>
    <t>ParcelClaim/DepotWorker/Test</t>
  </si>
  <si>
    <t>Validation/Exception handling</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</si>
  <si>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</si>
  <si>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Stage 1 Testing: write JUnit tests for the classes</t>
  </si>
  <si>
    <t>Sample phase title block</t>
  </si>
  <si>
    <t>Stage 1 Group Report (Refer to Brief)</t>
  </si>
  <si>
    <t>Section 1 &amp; 5</t>
  </si>
  <si>
    <t>Section 2 &amp; 3</t>
  </si>
  <si>
    <t>Section 4 &amp; 6</t>
  </si>
  <si>
    <t>Overall review/revision</t>
  </si>
  <si>
    <t>Stage 1 Submission Deliverables</t>
  </si>
  <si>
    <t>get feedback from tutor</t>
  </si>
  <si>
    <t>zip folder + cloning summary</t>
  </si>
  <si>
    <t>Stage 2 Planning</t>
  </si>
  <si>
    <t>Task 1</t>
  </si>
  <si>
    <t>Task 2</t>
  </si>
  <si>
    <t>date</t>
  </si>
  <si>
    <t>Task 3</t>
  </si>
  <si>
    <t>Task 4</t>
  </si>
  <si>
    <t>Task 5</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</si>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</sst>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39">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6"/>
      <color rgb="FF000000"/>
      <name val="Calibri"/>
    </font>
    <font>
      <sz val="11"/>
      <color rgb="FF000000"/>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37" fillId="0" borderId="0" xfId="0" applyFont="1"/>
    <xf numFmtId="0" fontId="38" fillId="45" borderId="9" xfId="0" applyFont="1" applyFill="1" applyBorder="1" applyAlignment="1">
      <alignment vertical="center"/>
    </xf>
    <xf numFmtId="0" fontId="9" fillId="0" borderId="0" xfId="8" applyAlignment="1">
      <alignment horizontal="right" indent="1"/>
    </xf>
    <xf numFmtId="0" fontId="9" fillId="0" borderId="7" xfId="8" applyBorder="1" applyAlignment="1">
      <alignment horizontal="right" indent="1"/>
    </xf>
    <xf numFmtId="166" fontId="9" fillId="0" borderId="3" xfId="9"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patternType="solid">
          <bgColor rgb="FF548235"/>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Yusuff Airat" id="{17D4AA1B-E2E8-4D31-ACEE-B773D3B1AF6B}" userId="S::airat.yusuff22@my.northampton.ac.uk::05eb4885-b139-4b8e-b0ba-335e8a3ea425" providerId="AD"/>
</personList>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1" dT="2023-03-29T18:28:15.78" personId="{17D4AA1B-E2E8-4D31-ACEE-B773D3B1AF6B}" id="{0E61EB6B-9332-4750-A457-CFC809416494}">
    <text>@alen.varghese22@my.northampton.ac.uk @gold.okpa22@my.northampton.ac.uk see the new work plan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Normal="100" zoomScalePageLayoutView="70" workbookViewId="0">
      <pane ySplit="6" topLeftCell="A25" activePane="bottomLeft" state="frozen"/>
      <selection pane="bottomLeft" activeCell="AB28" sqref="AB28"/>
    </sheetView>
  </sheetViews>
  <sheetFormatPr defaultColWidth="8.85546875" defaultRowHeight="30" customHeight="1"/>
  <cols>
    <col min="1" max="1" width="2.7109375" style="4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c r="A1" s="46" t="s">
        <v>0</v>
      </c>
      <c r="B1" s="49" t="s">
        <v>1</v>
      </c>
      <c r="C1" s="1"/>
      <c r="D1" s="2"/>
      <c r="E1" s="4"/>
      <c r="F1" s="34"/>
      <c r="H1" s="2"/>
      <c r="I1" s="67"/>
      <c r="J1" s="91" t="s">
        <v>2</v>
      </c>
    </row>
    <row r="2" spans="1:64" ht="30" customHeight="1">
      <c r="A2" s="45" t="s">
        <v>3</v>
      </c>
      <c r="B2" s="50" t="s">
        <v>4</v>
      </c>
      <c r="I2" s="68"/>
      <c r="M2" t="s">
        <v>5</v>
      </c>
    </row>
    <row r="3" spans="1:64" ht="30" customHeight="1">
      <c r="A3" s="45" t="s">
        <v>6</v>
      </c>
      <c r="B3" s="51"/>
      <c r="C3" s="93" t="s">
        <v>7</v>
      </c>
      <c r="D3" s="94"/>
      <c r="E3" s="95">
        <f ca="1">TODAY() - 8</f>
        <v>45006</v>
      </c>
      <c r="F3" s="95"/>
    </row>
    <row r="4" spans="1:64" ht="30" customHeight="1">
      <c r="A4" s="46" t="s">
        <v>8</v>
      </c>
      <c r="B4" t="s">
        <v>9</v>
      </c>
      <c r="C4" s="93" t="s">
        <v>10</v>
      </c>
      <c r="D4" s="94"/>
      <c r="E4" s="7">
        <v>1</v>
      </c>
      <c r="I4" s="88">
        <f ca="1">I5</f>
        <v>45005</v>
      </c>
      <c r="J4" s="89"/>
      <c r="K4" s="89"/>
      <c r="L4" s="89"/>
      <c r="M4" s="89"/>
      <c r="N4" s="89"/>
      <c r="O4" s="90"/>
      <c r="P4" s="88">
        <f ca="1">P5</f>
        <v>45012</v>
      </c>
      <c r="Q4" s="89"/>
      <c r="R4" s="89"/>
      <c r="S4" s="89"/>
      <c r="T4" s="89"/>
      <c r="U4" s="89"/>
      <c r="V4" s="90"/>
      <c r="W4" s="88">
        <f ca="1">W5</f>
        <v>45019</v>
      </c>
      <c r="X4" s="89"/>
      <c r="Y4" s="89"/>
      <c r="Z4" s="89"/>
      <c r="AA4" s="89"/>
      <c r="AB4" s="89"/>
      <c r="AC4" s="90"/>
      <c r="AD4" s="88">
        <f ca="1">AD5</f>
        <v>45026</v>
      </c>
      <c r="AE4" s="89"/>
      <c r="AF4" s="89"/>
      <c r="AG4" s="89"/>
      <c r="AH4" s="89"/>
      <c r="AI4" s="89"/>
      <c r="AJ4" s="90"/>
      <c r="AK4" s="88">
        <f ca="1">AK5</f>
        <v>45033</v>
      </c>
      <c r="AL4" s="89"/>
      <c r="AM4" s="89"/>
      <c r="AN4" s="89"/>
      <c r="AO4" s="89"/>
      <c r="AP4" s="89"/>
      <c r="AQ4" s="90"/>
      <c r="AR4" s="88">
        <f ca="1">AR5</f>
        <v>45040</v>
      </c>
      <c r="AS4" s="89"/>
      <c r="AT4" s="89"/>
      <c r="AU4" s="89"/>
      <c r="AV4" s="89"/>
      <c r="AW4" s="89"/>
      <c r="AX4" s="90"/>
      <c r="AY4" s="88">
        <f ca="1">AY5</f>
        <v>45047</v>
      </c>
      <c r="AZ4" s="89"/>
      <c r="BA4" s="89"/>
      <c r="BB4" s="89"/>
      <c r="BC4" s="89"/>
      <c r="BD4" s="89"/>
      <c r="BE4" s="90"/>
      <c r="BF4" s="88">
        <f ca="1">BF5</f>
        <v>45054</v>
      </c>
      <c r="BG4" s="89"/>
      <c r="BH4" s="89"/>
      <c r="BI4" s="89"/>
      <c r="BJ4" s="89"/>
      <c r="BK4" s="89"/>
      <c r="BL4" s="90"/>
    </row>
    <row r="5" spans="1:64" ht="15" customHeight="1">
      <c r="A5" s="46" t="s">
        <v>11</v>
      </c>
      <c r="B5" s="66"/>
      <c r="C5" s="66"/>
      <c r="D5" s="66"/>
      <c r="E5" s="66"/>
      <c r="F5" s="66"/>
      <c r="G5" s="66"/>
      <c r="I5" s="85">
        <f ca="1">Project_Start-WEEKDAY(Project_Start,1)+2+7*(Display_Week-1)</f>
        <v>45005</v>
      </c>
      <c r="J5" s="86">
        <f ca="1">I5+1</f>
        <v>45006</v>
      </c>
      <c r="K5" s="86">
        <f t="shared" ref="K5:AX5" ca="1" si="0">J5+1</f>
        <v>45007</v>
      </c>
      <c r="L5" s="86">
        <f t="shared" ca="1" si="0"/>
        <v>45008</v>
      </c>
      <c r="M5" s="86">
        <f t="shared" ca="1" si="0"/>
        <v>45009</v>
      </c>
      <c r="N5" s="86">
        <f t="shared" ca="1" si="0"/>
        <v>45010</v>
      </c>
      <c r="O5" s="87">
        <f t="shared" ca="1" si="0"/>
        <v>45011</v>
      </c>
      <c r="P5" s="85">
        <f ca="1">O5+1</f>
        <v>45012</v>
      </c>
      <c r="Q5" s="86">
        <f ca="1">P5+1</f>
        <v>45013</v>
      </c>
      <c r="R5" s="86">
        <f t="shared" ca="1" si="0"/>
        <v>45014</v>
      </c>
      <c r="S5" s="86">
        <f t="shared" ca="1" si="0"/>
        <v>45015</v>
      </c>
      <c r="T5" s="86">
        <f t="shared" ca="1" si="0"/>
        <v>45016</v>
      </c>
      <c r="U5" s="86">
        <f t="shared" ca="1" si="0"/>
        <v>45017</v>
      </c>
      <c r="V5" s="87">
        <f t="shared" ca="1" si="0"/>
        <v>45018</v>
      </c>
      <c r="W5" s="85">
        <f ca="1">V5+1</f>
        <v>45019</v>
      </c>
      <c r="X5" s="86">
        <f ca="1">W5+1</f>
        <v>45020</v>
      </c>
      <c r="Y5" s="86">
        <f t="shared" ca="1" si="0"/>
        <v>45021</v>
      </c>
      <c r="Z5" s="86">
        <f t="shared" ca="1" si="0"/>
        <v>45022</v>
      </c>
      <c r="AA5" s="86">
        <f t="shared" ca="1" si="0"/>
        <v>45023</v>
      </c>
      <c r="AB5" s="86">
        <f t="shared" ca="1" si="0"/>
        <v>45024</v>
      </c>
      <c r="AC5" s="87">
        <f t="shared" ca="1" si="0"/>
        <v>45025</v>
      </c>
      <c r="AD5" s="85">
        <f ca="1">AC5+1</f>
        <v>45026</v>
      </c>
      <c r="AE5" s="86">
        <f ca="1">AD5+1</f>
        <v>45027</v>
      </c>
      <c r="AF5" s="86">
        <f t="shared" ca="1" si="0"/>
        <v>45028</v>
      </c>
      <c r="AG5" s="86">
        <f t="shared" ca="1" si="0"/>
        <v>45029</v>
      </c>
      <c r="AH5" s="86">
        <f t="shared" ca="1" si="0"/>
        <v>45030</v>
      </c>
      <c r="AI5" s="86">
        <f t="shared" ca="1" si="0"/>
        <v>45031</v>
      </c>
      <c r="AJ5" s="87">
        <f t="shared" ca="1" si="0"/>
        <v>45032</v>
      </c>
      <c r="AK5" s="85">
        <f ca="1">AJ5+1</f>
        <v>45033</v>
      </c>
      <c r="AL5" s="86">
        <f ca="1">AK5+1</f>
        <v>45034</v>
      </c>
      <c r="AM5" s="86">
        <f t="shared" ca="1" si="0"/>
        <v>45035</v>
      </c>
      <c r="AN5" s="86">
        <f t="shared" ca="1" si="0"/>
        <v>45036</v>
      </c>
      <c r="AO5" s="86">
        <f t="shared" ca="1" si="0"/>
        <v>45037</v>
      </c>
      <c r="AP5" s="86">
        <f t="shared" ca="1" si="0"/>
        <v>45038</v>
      </c>
      <c r="AQ5" s="87">
        <f t="shared" ca="1" si="0"/>
        <v>45039</v>
      </c>
      <c r="AR5" s="85">
        <f ca="1">AQ5+1</f>
        <v>45040</v>
      </c>
      <c r="AS5" s="86">
        <f ca="1">AR5+1</f>
        <v>45041</v>
      </c>
      <c r="AT5" s="86">
        <f t="shared" ca="1" si="0"/>
        <v>45042</v>
      </c>
      <c r="AU5" s="86">
        <f t="shared" ca="1" si="0"/>
        <v>45043</v>
      </c>
      <c r="AV5" s="86">
        <f t="shared" ca="1" si="0"/>
        <v>45044</v>
      </c>
      <c r="AW5" s="86">
        <f t="shared" ca="1" si="0"/>
        <v>45045</v>
      </c>
      <c r="AX5" s="87">
        <f t="shared" ca="1" si="0"/>
        <v>45046</v>
      </c>
      <c r="AY5" s="85">
        <f ca="1">AX5+1</f>
        <v>45047</v>
      </c>
      <c r="AZ5" s="86">
        <f ca="1">AY5+1</f>
        <v>45048</v>
      </c>
      <c r="BA5" s="86">
        <f t="shared" ref="BA5:BE5" ca="1" si="1">AZ5+1</f>
        <v>45049</v>
      </c>
      <c r="BB5" s="86">
        <f t="shared" ca="1" si="1"/>
        <v>45050</v>
      </c>
      <c r="BC5" s="86">
        <f t="shared" ca="1" si="1"/>
        <v>45051</v>
      </c>
      <c r="BD5" s="86">
        <f t="shared" ca="1" si="1"/>
        <v>45052</v>
      </c>
      <c r="BE5" s="87">
        <f t="shared" ca="1" si="1"/>
        <v>45053</v>
      </c>
      <c r="BF5" s="85">
        <f ca="1">BE5+1</f>
        <v>45054</v>
      </c>
      <c r="BG5" s="86">
        <f ca="1">BF5+1</f>
        <v>45055</v>
      </c>
      <c r="BH5" s="86">
        <f t="shared" ref="BH5:BL5" ca="1" si="2">BG5+1</f>
        <v>45056</v>
      </c>
      <c r="BI5" s="86">
        <f t="shared" ca="1" si="2"/>
        <v>45057</v>
      </c>
      <c r="BJ5" s="86">
        <f t="shared" ca="1" si="2"/>
        <v>45058</v>
      </c>
      <c r="BK5" s="86">
        <f t="shared" ca="1" si="2"/>
        <v>45059</v>
      </c>
      <c r="BL5" s="87">
        <f t="shared" ca="1" si="2"/>
        <v>45060</v>
      </c>
    </row>
    <row r="6" spans="1:64" ht="30" customHeight="1" thickBot="1">
      <c r="A6" s="46" t="s">
        <v>12</v>
      </c>
      <c r="B6" s="8" t="s">
        <v>13</v>
      </c>
      <c r="C6" s="9" t="s">
        <v>14</v>
      </c>
      <c r="D6" s="9" t="s">
        <v>15</v>
      </c>
      <c r="E6" s="9" t="s">
        <v>16</v>
      </c>
      <c r="F6" s="9" t="s">
        <v>17</v>
      </c>
      <c r="G6" s="9"/>
      <c r="H6" s="9" t="s">
        <v>18</v>
      </c>
      <c r="I6" s="10" t="str">
        <f t="shared" ref="I6" ca="1" si="3">LEFT(TEXT(I5,"ddd"),1)</f>
        <v>M</v>
      </c>
      <c r="J6" s="10" t="str">
        <f t="shared" ref="J6:AR6" ca="1" si="4">LEFT(TEXT(J5,"ddd"),1)</f>
        <v>T</v>
      </c>
      <c r="K6" s="10" t="str">
        <f t="shared" ca="1" si="4"/>
        <v>W</v>
      </c>
      <c r="L6" s="10" t="str">
        <f t="shared" ca="1" si="4"/>
        <v>T</v>
      </c>
      <c r="M6" s="10" t="str">
        <f t="shared" ca="1" si="4"/>
        <v>F</v>
      </c>
      <c r="N6" s="10" t="str">
        <f t="shared" ca="1" si="4"/>
        <v>S</v>
      </c>
      <c r="O6" s="10" t="str">
        <f t="shared" ca="1" si="4"/>
        <v>S</v>
      </c>
      <c r="P6" s="10" t="str">
        <f t="shared" ca="1" si="4"/>
        <v>M</v>
      </c>
      <c r="Q6" s="10" t="str">
        <f t="shared" ca="1" si="4"/>
        <v>T</v>
      </c>
      <c r="R6" s="10" t="str">
        <f t="shared" ca="1" si="4"/>
        <v>W</v>
      </c>
      <c r="S6" s="10" t="str">
        <f t="shared" ca="1" si="4"/>
        <v>T</v>
      </c>
      <c r="T6" s="10" t="str">
        <f t="shared" ca="1" si="4"/>
        <v>F</v>
      </c>
      <c r="U6" s="10" t="str">
        <f t="shared" ca="1" si="4"/>
        <v>S</v>
      </c>
      <c r="V6" s="10" t="str">
        <f t="shared" ca="1" si="4"/>
        <v>S</v>
      </c>
      <c r="W6" s="10" t="str">
        <f t="shared" ca="1" si="4"/>
        <v>M</v>
      </c>
      <c r="X6" s="10" t="str">
        <f t="shared" ca="1" si="4"/>
        <v>T</v>
      </c>
      <c r="Y6" s="10" t="str">
        <f t="shared" ca="1" si="4"/>
        <v>W</v>
      </c>
      <c r="Z6" s="10" t="str">
        <f t="shared" ca="1" si="4"/>
        <v>T</v>
      </c>
      <c r="AA6" s="10" t="str">
        <f t="shared" ca="1" si="4"/>
        <v>F</v>
      </c>
      <c r="AB6" s="10" t="str">
        <f t="shared" ca="1" si="4"/>
        <v>S</v>
      </c>
      <c r="AC6" s="10" t="str">
        <f t="shared" ca="1" si="4"/>
        <v>S</v>
      </c>
      <c r="AD6" s="10" t="str">
        <f t="shared" ca="1" si="4"/>
        <v>M</v>
      </c>
      <c r="AE6" s="10" t="str">
        <f t="shared" ca="1" si="4"/>
        <v>T</v>
      </c>
      <c r="AF6" s="10" t="str">
        <f t="shared" ca="1" si="4"/>
        <v>W</v>
      </c>
      <c r="AG6" s="10" t="str">
        <f t="shared" ca="1" si="4"/>
        <v>T</v>
      </c>
      <c r="AH6" s="10" t="str">
        <f t="shared" ca="1" si="4"/>
        <v>F</v>
      </c>
      <c r="AI6" s="10" t="str">
        <f t="shared" ca="1" si="4"/>
        <v>S</v>
      </c>
      <c r="AJ6" s="10" t="str">
        <f t="shared" ca="1" si="4"/>
        <v>S</v>
      </c>
      <c r="AK6" s="10" t="str">
        <f t="shared" ca="1" si="4"/>
        <v>M</v>
      </c>
      <c r="AL6" s="10" t="str">
        <f t="shared" ca="1" si="4"/>
        <v>T</v>
      </c>
      <c r="AM6" s="10" t="str">
        <f t="shared" ca="1" si="4"/>
        <v>W</v>
      </c>
      <c r="AN6" s="10" t="str">
        <f t="shared" ca="1" si="4"/>
        <v>T</v>
      </c>
      <c r="AO6" s="10" t="str">
        <f t="shared" ca="1" si="4"/>
        <v>F</v>
      </c>
      <c r="AP6" s="10" t="str">
        <f t="shared" ca="1" si="4"/>
        <v>S</v>
      </c>
      <c r="AQ6" s="10" t="str">
        <f t="shared" ca="1" si="4"/>
        <v>S</v>
      </c>
      <c r="AR6" s="10" t="str">
        <f t="shared" ca="1" si="4"/>
        <v>M</v>
      </c>
      <c r="AS6" s="10" t="str">
        <f t="shared" ref="AS6:BL6" ca="1" si="5">LEFT(TEXT(AS5,"ddd"),1)</f>
        <v>T</v>
      </c>
      <c r="AT6" s="10" t="str">
        <f t="shared" ca="1" si="5"/>
        <v>W</v>
      </c>
      <c r="AU6" s="10" t="str">
        <f t="shared" ca="1" si="5"/>
        <v>T</v>
      </c>
      <c r="AV6" s="10" t="str">
        <f t="shared" ca="1" si="5"/>
        <v>F</v>
      </c>
      <c r="AW6" s="10" t="str">
        <f t="shared" ca="1" si="5"/>
        <v>S</v>
      </c>
      <c r="AX6" s="10" t="str">
        <f t="shared" ca="1" si="5"/>
        <v>S</v>
      </c>
      <c r="AY6" s="10" t="str">
        <f t="shared" ca="1" si="5"/>
        <v>M</v>
      </c>
      <c r="AZ6" s="10" t="str">
        <f t="shared" ca="1" si="5"/>
        <v>T</v>
      </c>
      <c r="BA6" s="10" t="str">
        <f t="shared" ca="1" si="5"/>
        <v>W</v>
      </c>
      <c r="BB6" s="10" t="str">
        <f t="shared" ca="1" si="5"/>
        <v>T</v>
      </c>
      <c r="BC6" s="10" t="str">
        <f t="shared" ca="1" si="5"/>
        <v>F</v>
      </c>
      <c r="BD6" s="10" t="str">
        <f t="shared" ca="1" si="5"/>
        <v>S</v>
      </c>
      <c r="BE6" s="10" t="str">
        <f t="shared" ca="1" si="5"/>
        <v>S</v>
      </c>
      <c r="BF6" s="10" t="str">
        <f t="shared" ca="1" si="5"/>
        <v>M</v>
      </c>
      <c r="BG6" s="10" t="str">
        <f t="shared" ca="1" si="5"/>
        <v>T</v>
      </c>
      <c r="BH6" s="10" t="str">
        <f t="shared" ca="1" si="5"/>
        <v>W</v>
      </c>
      <c r="BI6" s="10" t="str">
        <f t="shared" ca="1" si="5"/>
        <v>T</v>
      </c>
      <c r="BJ6" s="10" t="str">
        <f t="shared" ca="1" si="5"/>
        <v>F</v>
      </c>
      <c r="BK6" s="10" t="str">
        <f t="shared" ca="1" si="5"/>
        <v>S</v>
      </c>
      <c r="BL6" s="10" t="str">
        <f t="shared" ca="1" si="5"/>
        <v>S</v>
      </c>
    </row>
    <row r="7" spans="1:64" ht="30" hidden="1" customHeight="1" thickBot="1">
      <c r="A7" s="45" t="s">
        <v>19</v>
      </c>
      <c r="C7" s="48"/>
      <c r="E7"/>
      <c r="H7" t="str">
        <f ca="1">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c r="A8" s="46" t="s">
        <v>20</v>
      </c>
      <c r="B8" s="15" t="s">
        <v>21</v>
      </c>
      <c r="C8" s="52"/>
      <c r="D8" s="16"/>
      <c r="E8" s="70"/>
      <c r="F8" s="71"/>
      <c r="G8" s="14"/>
      <c r="H8" s="14" t="str">
        <f t="shared" ref="H8:H38" ca="1"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c r="A9" s="46" t="s">
        <v>22</v>
      </c>
      <c r="B9" s="61" t="s">
        <v>23</v>
      </c>
      <c r="C9" s="53" t="s">
        <v>24</v>
      </c>
      <c r="D9" s="17">
        <v>1</v>
      </c>
      <c r="E9" s="72">
        <f ca="1">Project_Start+1</f>
        <v>45007</v>
      </c>
      <c r="F9" s="72">
        <f ca="1">E9</f>
        <v>45007</v>
      </c>
      <c r="G9" s="14"/>
      <c r="H9" s="14">
        <f t="shared" ca="1" si="6"/>
        <v>1</v>
      </c>
      <c r="I9" s="31"/>
      <c r="J9" s="31"/>
      <c r="K9" s="92"/>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c r="A10" s="46" t="s">
        <v>25</v>
      </c>
      <c r="B10" s="61" t="s">
        <v>26</v>
      </c>
      <c r="C10" s="53" t="s">
        <v>27</v>
      </c>
      <c r="D10" s="17">
        <v>0.5</v>
      </c>
      <c r="E10" s="72">
        <f ca="1">F9</f>
        <v>45007</v>
      </c>
      <c r="F10" s="72">
        <f ca="1">E10+7</f>
        <v>45014</v>
      </c>
      <c r="G10" s="14"/>
      <c r="H10" s="14">
        <f t="shared" ca="1" si="6"/>
        <v>8</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c r="A11" s="46"/>
      <c r="B11" s="61" t="s">
        <v>28</v>
      </c>
      <c r="C11" s="53" t="s">
        <v>29</v>
      </c>
      <c r="D11" s="17">
        <v>0.9</v>
      </c>
      <c r="E11" s="72">
        <f ca="1">E9</f>
        <v>45007</v>
      </c>
      <c r="F11" s="72">
        <f ca="1">E11+1</f>
        <v>45008</v>
      </c>
      <c r="G11" s="14"/>
      <c r="H11" s="14"/>
      <c r="I11" s="31"/>
      <c r="J11" s="31"/>
      <c r="K11" s="31"/>
      <c r="L11" s="31"/>
      <c r="M11" s="31"/>
      <c r="N11" s="31"/>
      <c r="O11" s="31"/>
      <c r="P11" s="31"/>
      <c r="Q11" s="31"/>
      <c r="R11" s="31"/>
      <c r="S11" s="31"/>
      <c r="T11" s="31"/>
      <c r="U11" s="32"/>
      <c r="V11" s="32"/>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c r="A12" s="45"/>
      <c r="B12" s="61" t="s">
        <v>30</v>
      </c>
      <c r="C12" s="53" t="s">
        <v>24</v>
      </c>
      <c r="D12" s="17">
        <v>1</v>
      </c>
      <c r="E12" s="72">
        <f ca="1">E9</f>
        <v>45007</v>
      </c>
      <c r="F12" s="72">
        <f ca="1">E12</f>
        <v>45007</v>
      </c>
      <c r="G12" s="14"/>
      <c r="H12" s="14">
        <f t="shared" ca="1" si="6"/>
        <v>1</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c r="A13" s="45"/>
      <c r="B13" s="61" t="s">
        <v>31</v>
      </c>
      <c r="C13" s="53" t="s">
        <v>27</v>
      </c>
      <c r="D13" s="17">
        <v>1</v>
      </c>
      <c r="E13" s="72">
        <f ca="1">E9</f>
        <v>45007</v>
      </c>
      <c r="F13" s="72">
        <f ca="1">F17</f>
        <v>45011</v>
      </c>
      <c r="G13" s="14"/>
      <c r="H13" s="14"/>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c r="A14" s="46" t="s">
        <v>20</v>
      </c>
      <c r="B14" s="15" t="s">
        <v>32</v>
      </c>
      <c r="C14" s="52"/>
      <c r="D14" s="16"/>
      <c r="E14" s="70"/>
      <c r="F14" s="71"/>
      <c r="G14" s="14"/>
      <c r="H14" s="14" t="str">
        <f t="shared" ca="1"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c r="A15" s="45"/>
      <c r="B15" s="61" t="s">
        <v>33</v>
      </c>
      <c r="C15" s="53" t="s">
        <v>34</v>
      </c>
      <c r="D15" s="20">
        <v>1</v>
      </c>
      <c r="E15" s="72">
        <f ca="1">F9+3</f>
        <v>45010</v>
      </c>
      <c r="F15" s="72">
        <f ca="1">E15</f>
        <v>45010</v>
      </c>
      <c r="G15" s="14"/>
      <c r="H15" s="14"/>
      <c r="I15" s="31"/>
      <c r="J15" s="31"/>
      <c r="K15" s="31"/>
      <c r="L15" s="31"/>
      <c r="M15" s="31"/>
      <c r="N15" s="31"/>
      <c r="O15" s="31"/>
      <c r="P15" s="31"/>
      <c r="Q15" s="31"/>
      <c r="R15" s="31"/>
      <c r="S15" s="31"/>
      <c r="T15" s="31"/>
      <c r="U15" s="31"/>
      <c r="V15" s="31"/>
      <c r="W15" s="31"/>
      <c r="X15" s="31"/>
      <c r="Y15" s="32"/>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c r="A16" s="45"/>
      <c r="B16" s="61" t="s">
        <v>35</v>
      </c>
      <c r="C16" s="53" t="s">
        <v>29</v>
      </c>
      <c r="D16" s="20">
        <v>1</v>
      </c>
      <c r="E16" s="72">
        <f ca="1">E15</f>
        <v>45010</v>
      </c>
      <c r="F16" s="72">
        <f ca="1">E16+1</f>
        <v>45011</v>
      </c>
      <c r="G16" s="14"/>
      <c r="H16" s="14">
        <f t="shared" ca="1" si="6"/>
        <v>2</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c r="A17" s="45"/>
      <c r="B17" s="61" t="s">
        <v>36</v>
      </c>
      <c r="C17" s="53" t="s">
        <v>27</v>
      </c>
      <c r="D17" s="20">
        <v>1</v>
      </c>
      <c r="E17" s="72">
        <f ca="1">E15</f>
        <v>45010</v>
      </c>
      <c r="F17" s="72">
        <f ca="1">E15+1</f>
        <v>45011</v>
      </c>
      <c r="G17" s="14"/>
      <c r="H17" s="14"/>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c r="A18" s="45"/>
      <c r="B18" s="61" t="s">
        <v>37</v>
      </c>
      <c r="C18" s="53" t="s">
        <v>27</v>
      </c>
      <c r="D18" s="20">
        <v>0.2</v>
      </c>
      <c r="E18" s="72">
        <f ca="1">F17</f>
        <v>45011</v>
      </c>
      <c r="F18" s="72">
        <f ca="1">E18+5</f>
        <v>45016</v>
      </c>
      <c r="G18" s="14"/>
      <c r="H18" s="14"/>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c r="A19" s="46" t="s">
        <v>38</v>
      </c>
      <c r="B19" s="18" t="s">
        <v>39</v>
      </c>
      <c r="C19" s="54"/>
      <c r="D19" s="19"/>
      <c r="E19" s="73"/>
      <c r="F19" s="74"/>
      <c r="G19" s="14"/>
      <c r="H19" s="14" t="str">
        <f t="shared" ca="1" si="6"/>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c r="A20" s="46"/>
      <c r="B20" s="62" t="s">
        <v>33</v>
      </c>
      <c r="C20" s="55" t="s">
        <v>34</v>
      </c>
      <c r="D20" s="20">
        <v>0</v>
      </c>
      <c r="E20" s="75">
        <f ca="1">E3+9</f>
        <v>45015</v>
      </c>
      <c r="F20" s="75">
        <f ca="1">E20+1</f>
        <v>45016</v>
      </c>
      <c r="G20" s="14"/>
      <c r="H20" s="14">
        <f t="shared" ca="1" si="6"/>
        <v>2</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c r="A21" s="45"/>
      <c r="B21" s="62" t="s">
        <v>35</v>
      </c>
      <c r="C21" s="55" t="s">
        <v>27</v>
      </c>
      <c r="D21" s="20">
        <v>0</v>
      </c>
      <c r="E21" s="75">
        <f ca="1">E20</f>
        <v>45015</v>
      </c>
      <c r="F21" s="75">
        <f ca="1">E21+1</f>
        <v>45016</v>
      </c>
      <c r="G21" s="14"/>
      <c r="H21" s="14">
        <f t="shared" ca="1" si="6"/>
        <v>2</v>
      </c>
      <c r="I21" s="31"/>
      <c r="J21" s="31"/>
      <c r="K21" s="31"/>
      <c r="L21" s="31"/>
      <c r="M21" s="31"/>
      <c r="N21" s="31"/>
      <c r="O21" s="31"/>
      <c r="P21" s="31"/>
      <c r="Q21" s="31"/>
      <c r="R21" s="31"/>
      <c r="S21" s="31"/>
      <c r="T21" s="31"/>
      <c r="U21" s="32"/>
      <c r="V21" s="32"/>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c r="A22" s="45"/>
      <c r="B22" s="62" t="s">
        <v>36</v>
      </c>
      <c r="C22" s="55" t="s">
        <v>29</v>
      </c>
      <c r="D22" s="20">
        <v>0</v>
      </c>
      <c r="E22" s="75">
        <f ca="1">E20</f>
        <v>45015</v>
      </c>
      <c r="F22" s="75">
        <f ca="1">E22+1</f>
        <v>45016</v>
      </c>
      <c r="G22" s="14"/>
      <c r="H22" s="14">
        <f t="shared" ca="1" si="6"/>
        <v>2</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c r="A23" s="45" t="s">
        <v>40</v>
      </c>
      <c r="B23" s="21" t="s">
        <v>41</v>
      </c>
      <c r="C23" s="56"/>
      <c r="D23" s="22"/>
      <c r="E23" s="76"/>
      <c r="F23" s="77"/>
      <c r="G23" s="14"/>
      <c r="H23" s="14" t="str">
        <f t="shared" ca="1" si="6"/>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c r="A24" s="45"/>
      <c r="B24" s="63" t="s">
        <v>42</v>
      </c>
      <c r="C24" s="57" t="s">
        <v>27</v>
      </c>
      <c r="D24" s="23"/>
      <c r="E24" s="78">
        <f ca="1">E22+1</f>
        <v>45016</v>
      </c>
      <c r="F24" s="78">
        <f ca="1">E24+3</f>
        <v>45019</v>
      </c>
      <c r="G24" s="14"/>
      <c r="H24" s="14">
        <f t="shared" ca="1" si="6"/>
        <v>4</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c r="A25" s="45"/>
      <c r="B25" s="63" t="s">
        <v>43</v>
      </c>
      <c r="C25" s="57" t="s">
        <v>34</v>
      </c>
      <c r="D25" s="23"/>
      <c r="E25" s="78">
        <f ca="1">E24</f>
        <v>45016</v>
      </c>
      <c r="F25" s="78">
        <f ca="1">E24+3</f>
        <v>45019</v>
      </c>
      <c r="G25" s="14"/>
      <c r="H25" s="14">
        <f t="shared" ca="1" si="6"/>
        <v>4</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c r="A26" s="45"/>
      <c r="B26" s="63" t="s">
        <v>44</v>
      </c>
      <c r="C26" s="57" t="s">
        <v>29</v>
      </c>
      <c r="D26" s="23"/>
      <c r="E26" s="78">
        <f ca="1">E24</f>
        <v>45016</v>
      </c>
      <c r="F26" s="78">
        <f ca="1">E24+3</f>
        <v>45019</v>
      </c>
      <c r="G26" s="14"/>
      <c r="H26" s="14">
        <f t="shared" ca="1" si="6"/>
        <v>4</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c r="A27" s="45"/>
      <c r="B27" s="63" t="s">
        <v>45</v>
      </c>
      <c r="C27" s="57" t="s">
        <v>27</v>
      </c>
      <c r="D27" s="23"/>
      <c r="E27" s="78">
        <f ca="1">E24+3</f>
        <v>45019</v>
      </c>
      <c r="F27" s="78">
        <f ca="1">E24+3</f>
        <v>45019</v>
      </c>
      <c r="G27" s="14"/>
      <c r="H27" s="14">
        <f t="shared" ca="1" si="6"/>
        <v>1</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c r="A28" s="45" t="s">
        <v>40</v>
      </c>
      <c r="B28" s="21" t="s">
        <v>46</v>
      </c>
      <c r="C28" s="56"/>
      <c r="D28" s="22"/>
      <c r="E28" s="76"/>
      <c r="F28" s="77"/>
      <c r="G28" s="14"/>
      <c r="H28" s="14" t="str">
        <f t="shared" ca="1" si="6"/>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c r="A29" s="45"/>
      <c r="B29" s="63" t="s">
        <v>47</v>
      </c>
      <c r="C29" s="57" t="s">
        <v>24</v>
      </c>
      <c r="D29" s="23"/>
      <c r="E29" s="78">
        <f ca="1">F27+15</f>
        <v>45034</v>
      </c>
      <c r="F29" s="78">
        <f ca="1">E29</f>
        <v>45034</v>
      </c>
      <c r="G29" s="14"/>
      <c r="H29" s="14">
        <f t="shared" ca="1" si="6"/>
        <v>1</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c r="A30" s="45"/>
      <c r="B30" s="63" t="s">
        <v>48</v>
      </c>
      <c r="C30" s="57" t="s">
        <v>27</v>
      </c>
      <c r="D30" s="23"/>
      <c r="E30" s="78">
        <f ca="1">E24+15</f>
        <v>45031</v>
      </c>
      <c r="F30" s="78">
        <f ca="1">E30</f>
        <v>45031</v>
      </c>
      <c r="G30" s="14"/>
      <c r="H30" s="14">
        <f t="shared" ca="1" si="6"/>
        <v>1</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c r="A31" s="45" t="s">
        <v>40</v>
      </c>
      <c r="B31" s="24" t="s">
        <v>49</v>
      </c>
      <c r="C31" s="58"/>
      <c r="D31" s="25"/>
      <c r="E31" s="79"/>
      <c r="F31" s="80"/>
      <c r="G31" s="14"/>
      <c r="H31" s="14" t="str">
        <f t="shared" ca="1" si="6"/>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c r="A32" s="45"/>
      <c r="B32" s="64" t="s">
        <v>50</v>
      </c>
      <c r="C32" s="59"/>
      <c r="D32" s="26"/>
      <c r="E32" s="81"/>
      <c r="F32" s="81"/>
      <c r="G32" s="14"/>
      <c r="H32" s="14" t="str">
        <f t="shared" ca="1"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c r="A33" s="45"/>
      <c r="B33" s="64" t="s">
        <v>51</v>
      </c>
      <c r="C33" s="59"/>
      <c r="D33" s="26"/>
      <c r="E33" s="81" t="s">
        <v>52</v>
      </c>
      <c r="F33" s="81" t="s">
        <v>52</v>
      </c>
      <c r="G33" s="14"/>
      <c r="H33" s="14" t="e">
        <f t="shared" ca="1" si="6"/>
        <v>#VALUE!</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c r="A34" s="45"/>
      <c r="B34" s="64" t="s">
        <v>53</v>
      </c>
      <c r="C34" s="59"/>
      <c r="D34" s="26"/>
      <c r="E34" s="81" t="s">
        <v>52</v>
      </c>
      <c r="F34" s="81" t="s">
        <v>52</v>
      </c>
      <c r="G34" s="14"/>
      <c r="H34" s="14" t="e">
        <f t="shared" ca="1" si="6"/>
        <v>#VALUE!</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c r="A35" s="45"/>
      <c r="B35" s="64" t="s">
        <v>54</v>
      </c>
      <c r="C35" s="59"/>
      <c r="D35" s="26"/>
      <c r="E35" s="81" t="s">
        <v>52</v>
      </c>
      <c r="F35" s="81" t="s">
        <v>52</v>
      </c>
      <c r="G35" s="14"/>
      <c r="H35" s="14" t="e">
        <f t="shared" ca="1" si="6"/>
        <v>#VALUE!</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c r="A36" s="45"/>
      <c r="B36" s="64" t="s">
        <v>55</v>
      </c>
      <c r="C36" s="59"/>
      <c r="D36" s="26"/>
      <c r="E36" s="81" t="s">
        <v>52</v>
      </c>
      <c r="F36" s="81" t="s">
        <v>52</v>
      </c>
      <c r="G36" s="14"/>
      <c r="H36" s="14" t="e">
        <f t="shared" ca="1" si="6"/>
        <v>#VALUE!</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c r="A37" s="45" t="s">
        <v>56</v>
      </c>
      <c r="B37" s="65"/>
      <c r="C37" s="60"/>
      <c r="D37" s="13"/>
      <c r="E37" s="82"/>
      <c r="F37" s="82"/>
      <c r="G37" s="14"/>
      <c r="H37" s="14" t="str">
        <f t="shared" ca="1" si="6"/>
        <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c r="A38" s="46" t="s">
        <v>57</v>
      </c>
      <c r="B38" s="27" t="s">
        <v>58</v>
      </c>
      <c r="C38" s="28"/>
      <c r="D38" s="29"/>
      <c r="E38" s="83"/>
      <c r="F38" s="84"/>
      <c r="G38" s="30"/>
      <c r="H38" s="30" t="str">
        <f t="shared" ca="1" si="6"/>
        <v/>
      </c>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row>
    <row r="39" spans="1:64" ht="30" customHeight="1">
      <c r="G39" s="6"/>
    </row>
    <row r="40" spans="1:64" ht="30" customHeight="1">
      <c r="C40" s="11"/>
      <c r="F40" s="47"/>
    </row>
    <row r="41" spans="1:64" ht="30" customHeight="1">
      <c r="C41"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8">
    <cfRule type="dataBar" priority="14">
      <dataBar>
        <cfvo type="num" val="0"/>
        <cfvo type="num" val="1"/>
        <color rgb="FF63C384"/>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140625" defaultRowHeight="14.1"/>
  <cols>
    <col min="1" max="1" width="87.140625" style="35" customWidth="1"/>
    <col min="2" max="16384" width="9.140625" style="2"/>
  </cols>
  <sheetData>
    <row r="1" spans="1:2" ht="46.5" customHeight="1"/>
    <row r="2" spans="1:2" s="37" customFormat="1" ht="15.95">
      <c r="A2" s="36" t="s">
        <v>59</v>
      </c>
      <c r="B2" s="36"/>
    </row>
    <row r="3" spans="1:2" s="41" customFormat="1" ht="27" customHeight="1">
      <c r="A3" s="69" t="s">
        <v>60</v>
      </c>
      <c r="B3" s="42"/>
    </row>
    <row r="4" spans="1:2" s="38" customFormat="1" ht="26.1">
      <c r="A4" s="39" t="s">
        <v>61</v>
      </c>
    </row>
    <row r="5" spans="1:2" ht="74.099999999999994" customHeight="1">
      <c r="A5" s="40" t="s">
        <v>62</v>
      </c>
    </row>
    <row r="6" spans="1:2" ht="26.25" customHeight="1">
      <c r="A6" s="39" t="s">
        <v>63</v>
      </c>
    </row>
    <row r="7" spans="1:2" s="35" customFormat="1" ht="204.95" customHeight="1">
      <c r="A7" s="44" t="s">
        <v>64</v>
      </c>
    </row>
    <row r="8" spans="1:2" s="38" customFormat="1" ht="26.1">
      <c r="A8" s="39" t="s">
        <v>65</v>
      </c>
    </row>
    <row r="9" spans="1:2" ht="48">
      <c r="A9" s="40" t="s">
        <v>66</v>
      </c>
    </row>
    <row r="10" spans="1:2" s="35" customFormat="1" ht="27.95" customHeight="1">
      <c r="A10" s="43" t="s">
        <v>67</v>
      </c>
    </row>
    <row r="11" spans="1:2" s="38" customFormat="1" ht="26.1">
      <c r="A11" s="39" t="s">
        <v>68</v>
      </c>
    </row>
    <row r="12" spans="1:2" ht="32.1">
      <c r="A12" s="40" t="s">
        <v>69</v>
      </c>
    </row>
    <row r="13" spans="1:2" s="35" customFormat="1" ht="27.95" customHeight="1">
      <c r="A13" s="43" t="s">
        <v>70</v>
      </c>
    </row>
    <row r="14" spans="1:2" s="38" customFormat="1" ht="26.1">
      <c r="A14" s="39" t="s">
        <v>71</v>
      </c>
    </row>
    <row r="15" spans="1:2" ht="75" customHeight="1">
      <c r="A15" s="40" t="s">
        <v>72</v>
      </c>
    </row>
    <row r="16" spans="1:2" ht="63.95">
      <c r="A16" s="40" t="s">
        <v>73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file>

<file path=customXml/itemProps2.xml><?xml version="1.0" encoding="utf-8"?>
<ds:datastoreItem xmlns:ds="http://schemas.openxmlformats.org/officeDocument/2006/customXml" ds:itemID="{AC3AD2E1-977A-4D4F-8EE8-D64B5FFADF75}"/>
</file>

<file path=customXml/itemProps3.xml><?xml version="1.0" encoding="utf-8"?>
<ds:datastoreItem xmlns:ds="http://schemas.openxmlformats.org/officeDocument/2006/customXml" ds:itemID="{5F80F839-78EF-4FF4-A673-3CC84279C232}"/>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2023-03-29T18:41:03Z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