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5" i="1"/>
  <c r="H15" s="1"/>
  <c r="L15"/>
  <c r="M15" s="1"/>
  <c r="L14"/>
  <c r="M14"/>
  <c r="G14"/>
  <c r="H14"/>
  <c r="H13"/>
  <c r="M13"/>
  <c r="L13"/>
  <c r="G13"/>
  <c r="E15"/>
  <c r="E12"/>
  <c r="D15"/>
  <c r="D12"/>
  <c r="C12"/>
  <c r="C15"/>
  <c r="C13"/>
  <c r="E13" s="1"/>
  <c r="C14"/>
  <c r="E14" s="1"/>
  <c r="L12"/>
  <c r="G12"/>
  <c r="L8"/>
  <c r="M8" s="1"/>
  <c r="D8"/>
  <c r="E8" s="1"/>
  <c r="L7"/>
  <c r="D7"/>
  <c r="L6"/>
  <c r="D6"/>
  <c r="L5"/>
  <c r="D5"/>
  <c r="D13" l="1"/>
  <c r="D14"/>
  <c r="M6"/>
  <c r="E6"/>
  <c r="M7"/>
  <c r="E7"/>
</calcChain>
</file>

<file path=xl/sharedStrings.xml><?xml version="1.0" encoding="utf-8"?>
<sst xmlns="http://schemas.openxmlformats.org/spreadsheetml/2006/main" count="23" uniqueCount="11">
  <si>
    <t>Расчет коэффициента реактиввности по температуре топлива(Getera)</t>
  </si>
  <si>
    <t>delta T</t>
  </si>
  <si>
    <t>keff</t>
  </si>
  <si>
    <t>alphaTtop</t>
  </si>
  <si>
    <t>ro</t>
  </si>
  <si>
    <t>Расчет коэффициента реактиввности по температуре топлива(Scetch)</t>
  </si>
  <si>
    <t>Расчет коэффициента реактиввности по температуре теплоносителя(Scetch)</t>
  </si>
  <si>
    <t>N(H)</t>
  </si>
  <si>
    <t>N(O)</t>
  </si>
  <si>
    <t>Расчет коэффициента реактивности по температуре теплоносителя(Getera)</t>
  </si>
  <si>
    <t>alphaTtep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</si>
</sst>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15"/>
  <sheetViews>
    <sheetView tabSelected="1" workbookViewId="0">
      <selection activeCell="N17" sqref="N17"/>
    </sheetView>
  </sheetViews>
  <sheetFormatPr defaultRowHeight="14.4"/>
  <cols>
    <col min="1" max="1" width="7.88671875" customWidth="1"/>
    <col min="4" max="4" width="10.109375" customWidth="1"/>
    <col min="5" max="5" width="12.6640625" bestFit="1" customWidth="1"/>
    <col min="7" max="7" width="16.6640625" customWidth="1"/>
    <col min="8" max="8" width="12.6640625" bestFit="1" customWidth="1"/>
    <col min="13" max="13" width="11" customWidth="1"/>
    <col min="16" max="16" width="11.109375" customWidth="1"/>
  </cols>
  <sheetData>
    <row r="3" spans="2:16">
      <c r="B3" s="3" t="s">
        <v>0</v>
      </c>
      <c r="C3" s="3"/>
      <c r="D3" s="3"/>
      <c r="E3" s="3"/>
      <c r="F3" s="3"/>
      <c r="G3" s="3"/>
      <c r="J3" s="3" t="s">
        <v>5</v>
      </c>
      <c r="K3" s="3"/>
      <c r="L3" s="3"/>
      <c r="M3" s="3"/>
      <c r="N3" s="3"/>
      <c r="O3" s="3"/>
      <c r="P3" s="3"/>
    </row>
    <row r="4" spans="2:16">
      <c r="B4" t="s">
        <v>1</v>
      </c>
      <c r="C4" t="s">
        <v>2</v>
      </c>
      <c r="D4" t="s">
        <v>4</v>
      </c>
      <c r="E4" s="1" t="s">
        <v>3</v>
      </c>
      <c r="J4" t="s">
        <v>1</v>
      </c>
      <c r="K4" t="s">
        <v>2</v>
      </c>
      <c r="L4" t="s">
        <v>4</v>
      </c>
      <c r="M4" s="1" t="s">
        <v>3</v>
      </c>
    </row>
    <row r="5" spans="2:16">
      <c r="B5">
        <v>0</v>
      </c>
      <c r="C5">
        <v>1.1169199999999999</v>
      </c>
      <c r="D5">
        <f xml:space="preserve"> (C5 - 1) / C5</f>
        <v>0.10468072914801411</v>
      </c>
      <c r="E5" s="1"/>
      <c r="J5">
        <v>0</v>
      </c>
      <c r="K5">
        <v>1.0182960000000001</v>
      </c>
      <c r="L5">
        <f xml:space="preserve"> (K5 - 1) / K5</f>
        <v>1.7967270813201749E-2</v>
      </c>
      <c r="M5" s="1"/>
    </row>
    <row r="6" spans="2:16">
      <c r="B6">
        <v>50</v>
      </c>
      <c r="C6">
        <v>1.1159699999999999</v>
      </c>
      <c r="D6">
        <f xml:space="preserve"> (C6 - 1) / C6</f>
        <v>0.10391856411910706</v>
      </c>
      <c r="E6" s="1">
        <f>(D5-D6)/(B5-B6)</f>
        <v>-1.5243300578141051E-5</v>
      </c>
      <c r="J6">
        <v>50</v>
      </c>
      <c r="K6">
        <v>1.0170349999999999</v>
      </c>
      <c r="L6">
        <f xml:space="preserve"> (K6 - 1) / K6</f>
        <v>1.6749669382076244E-2</v>
      </c>
      <c r="M6" s="1">
        <f>(L5-L6)/(J5-J6)</f>
        <v>-2.435202862251011E-5</v>
      </c>
    </row>
    <row r="7" spans="2:16">
      <c r="B7">
        <v>100</v>
      </c>
      <c r="C7">
        <v>1.1150899999999999</v>
      </c>
      <c r="D7">
        <f xml:space="preserve"> (C7 - 1) / C7</f>
        <v>0.10321139997668342</v>
      </c>
      <c r="E7" s="1">
        <f>(D6-D7)/(B6-B7)</f>
        <v>-1.4143282848472771E-5</v>
      </c>
      <c r="J7">
        <v>100</v>
      </c>
      <c r="K7">
        <v>1.0158830000000001</v>
      </c>
      <c r="L7">
        <f xml:space="preserve"> (K7 - 1) / K7</f>
        <v>1.5634674465465109E-2</v>
      </c>
      <c r="M7" s="1">
        <f>(L6-L7)/(J6-J7)</f>
        <v>-2.2299898332222708E-5</v>
      </c>
    </row>
    <row r="8" spans="2:16">
      <c r="B8">
        <v>150</v>
      </c>
      <c r="C8">
        <v>1.1142799999999999</v>
      </c>
      <c r="D8">
        <f xml:space="preserve"> (C8 - 1) / C8</f>
        <v>0.10255950030512972</v>
      </c>
      <c r="E8" s="1">
        <f>(D7-D8)/(B7-B8)</f>
        <v>-1.303799343107398E-5</v>
      </c>
      <c r="J8">
        <v>150</v>
      </c>
      <c r="K8">
        <v>1.01481</v>
      </c>
      <c r="L8">
        <f xml:space="preserve"> (K8 - 1) / K8</f>
        <v>1.4593864861402617E-2</v>
      </c>
      <c r="M8" s="1">
        <f>(L7-L8)/(J7-J8)</f>
        <v>-2.0816192081249823E-5</v>
      </c>
    </row>
    <row r="10" spans="2:16">
      <c r="B10" s="3" t="s">
        <v>9</v>
      </c>
      <c r="C10" s="3"/>
      <c r="D10" s="3"/>
      <c r="E10" s="3"/>
      <c r="F10" s="3"/>
      <c r="G10" s="3"/>
      <c r="J10" s="3" t="s">
        <v>6</v>
      </c>
      <c r="K10" s="3"/>
      <c r="L10" s="3"/>
      <c r="M10" s="3"/>
      <c r="N10" s="3"/>
      <c r="O10" s="3"/>
      <c r="P10" s="3"/>
    </row>
    <row r="11" spans="2:16">
      <c r="B11" t="s">
        <v>1</v>
      </c>
      <c r="C11" t="s">
        <v>4</v>
      </c>
      <c r="D11" t="s">
        <v>7</v>
      </c>
      <c r="E11" t="s">
        <v>8</v>
      </c>
      <c r="F11" t="s">
        <v>2</v>
      </c>
      <c r="G11" t="s">
        <v>4</v>
      </c>
      <c r="H11" s="1" t="s">
        <v>10</v>
      </c>
      <c r="J11" t="s">
        <v>1</v>
      </c>
      <c r="K11" t="s">
        <v>2</v>
      </c>
      <c r="L11" t="s">
        <v>4</v>
      </c>
      <c r="M11" s="1" t="s">
        <v>10</v>
      </c>
    </row>
    <row r="12" spans="2:16">
      <c r="B12">
        <v>0</v>
      </c>
      <c r="C12">
        <f>(1.3508)^-1</f>
        <v>0.74030204323363935</v>
      </c>
      <c r="D12">
        <f>C12*6.02*10^23 / 18 *2 *1E-24</f>
        <v>4.951798111407231E-2</v>
      </c>
      <c r="E12">
        <f>C12*6.02*10^23 / 18 * 1E-24</f>
        <v>2.4758990557036155E-2</v>
      </c>
      <c r="F12">
        <v>1.11812</v>
      </c>
      <c r="G12">
        <f xml:space="preserve"> (F12 - 1) / F12</f>
        <v>0.10564161270704397</v>
      </c>
      <c r="H12" s="1"/>
      <c r="J12">
        <v>0</v>
      </c>
      <c r="K12">
        <v>1.021083</v>
      </c>
      <c r="L12">
        <f xml:space="preserve"> (K12 - 1) / K12</f>
        <v>2.0647684860094589E-2</v>
      </c>
      <c r="M12" s="1"/>
    </row>
    <row r="13" spans="2:16">
      <c r="B13">
        <v>10</v>
      </c>
      <c r="C13">
        <f>(1.3898)^-1</f>
        <v>0.71952798963879694</v>
      </c>
      <c r="D13">
        <f t="shared" ref="D13:D15" si="0">C13*6.02*10^23 / 18 *2 *1E-24</f>
        <v>4.8128427751395073E-2</v>
      </c>
      <c r="E13">
        <f t="shared" ref="E13:E15" si="1">C13*6.02*10^23 / 18 * 1E-24</f>
        <v>2.4064213875697536E-2</v>
      </c>
      <c r="F13">
        <v>1.11751</v>
      </c>
      <c r="G13">
        <f xml:space="preserve"> (F13 - 1) / F13</f>
        <v>0.10515342144589311</v>
      </c>
      <c r="H13" s="1">
        <f>(G12-G13)/(B12-B13)</f>
        <v>-4.8819126115086373E-5</v>
      </c>
      <c r="J13">
        <v>10</v>
      </c>
      <c r="K13">
        <v>1.0198050000000001</v>
      </c>
      <c r="L13">
        <f xml:space="preserve"> (K13 - 1) / K13</f>
        <v>1.9420379386255286E-2</v>
      </c>
      <c r="M13" s="2">
        <f>(L12-L13)/(J12-J13)</f>
        <v>-1.2273054738393027E-4</v>
      </c>
    </row>
    <row r="14" spans="2:16">
      <c r="B14">
        <v>20</v>
      </c>
      <c r="C14">
        <f>(1.4361)^-1</f>
        <v>0.69633033911287523</v>
      </c>
      <c r="D14">
        <f t="shared" si="0"/>
        <v>4.6576762682883417E-2</v>
      </c>
      <c r="E14">
        <f t="shared" si="1"/>
        <v>2.3288381341441709E-2</v>
      </c>
      <c r="F14">
        <v>1.11693</v>
      </c>
      <c r="G14">
        <f xml:space="preserve"> (F14 - 1) / F14</f>
        <v>0.10468874504221391</v>
      </c>
      <c r="H14" s="1">
        <f>(G13-G14)/(B13-B14)</f>
        <v>-4.6467640367919838E-5</v>
      </c>
      <c r="J14">
        <v>20</v>
      </c>
      <c r="K14">
        <v>1.0183219999999999</v>
      </c>
      <c r="L14">
        <f xml:space="preserve"> (K14 - 1) / K14</f>
        <v>1.7992344268315866E-2</v>
      </c>
      <c r="M14" s="2">
        <f>(L13-L14)/(J13-J14)</f>
        <v>-1.4280351179394196E-4</v>
      </c>
    </row>
    <row r="15" spans="2:16">
      <c r="B15">
        <v>30</v>
      </c>
      <c r="C15">
        <f>(1.4937)^-1</f>
        <v>0.66947847626698798</v>
      </c>
      <c r="D15">
        <f t="shared" si="0"/>
        <v>4.4780671412525189E-2</v>
      </c>
      <c r="E15">
        <f t="shared" si="1"/>
        <v>2.2390335706262594E-2</v>
      </c>
      <c r="F15">
        <v>1.1164000000000001</v>
      </c>
      <c r="G15">
        <f xml:space="preserve"> (F15 - 1) / F15</f>
        <v>0.10426370476531714</v>
      </c>
      <c r="H15" s="1">
        <f>(G14-G15)/(B14-B15)</f>
        <v>-4.2504027689677094E-5</v>
      </c>
      <c r="J15">
        <v>30</v>
      </c>
      <c r="K15">
        <v>1.0165310000000001</v>
      </c>
      <c r="L15">
        <f xml:space="preserve"> (K15 - 1) / K15</f>
        <v>1.6262170066628633E-2</v>
      </c>
      <c r="M15" s="2">
        <f>(L14-L15)/(J14-J15)</f>
        <v>-1.7301742016872338E-4</v>
      </c>
    </row>
  </sheetData>
  <mergeCells count="4">
    <mergeCell ref="B3:G3"/>
    <mergeCell ref="J3:P3"/>
    <mergeCell ref="J10:P10"/>
    <mergeCell ref="B10:G1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2018-02-21T15:35:39Z</dcterms:modified>
</cp:coreProperties>
</file>