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scritorio\FLACSO\Tesis\petroleo\Tesis\rmd\bases\maticesIP\"/>
    </mc:Choice>
  </mc:AlternateContent>
  <xr:revisionPtr revIDLastSave="0" documentId="13_ncr:1_{84ED9FB8-0458-4E33-BD80-B939C5BEC48D}" xr6:coauthVersionLast="47" xr6:coauthVersionMax="47" xr10:uidLastSave="{00000000-0000-0000-0000-000000000000}"/>
  <bookViews>
    <workbookView xWindow="-120" yWindow="-120" windowWidth="20730" windowHeight="11040" xr2:uid="{AED46D45-8C28-4253-987D-83F7AAA4A51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O10" i="1" s="1"/>
  <c r="AM10" i="1"/>
  <c r="AN10" i="1" s="1"/>
  <c r="AM27" i="1"/>
  <c r="AN27" i="1" s="1"/>
  <c r="AM26" i="1"/>
  <c r="AN26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M25" i="1"/>
  <c r="AN25" i="1" s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M24" i="1"/>
  <c r="AN24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M23" i="1"/>
  <c r="AN23" i="1" s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M22" i="1"/>
  <c r="AN22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M21" i="1"/>
  <c r="AN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20" i="1"/>
  <c r="AN20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M19" i="1"/>
  <c r="AN19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M18" i="1"/>
  <c r="AN18" i="1" s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7" i="1"/>
  <c r="AN17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M16" i="1"/>
  <c r="AN1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M15" i="1"/>
  <c r="AN15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M14" i="1"/>
  <c r="AN14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M13" i="1"/>
  <c r="AN13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M12" i="1"/>
  <c r="AN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M11" i="1"/>
  <c r="AN11" i="1" s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M9" i="1"/>
  <c r="AN9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M8" i="1"/>
  <c r="AN8" i="1" s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AM7" i="1"/>
  <c r="AN7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M6" i="1"/>
  <c r="AN6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M5" i="1"/>
  <c r="AN5" i="1" s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M4" i="1"/>
  <c r="AN4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M3" i="1"/>
  <c r="AN3" i="1" s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AM2" i="1"/>
  <c r="AN2" i="1" s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AP10" i="1" l="1"/>
  <c r="AO14" i="1"/>
  <c r="AO26" i="1"/>
  <c r="AO6" i="1"/>
  <c r="AO22" i="1"/>
  <c r="AP3" i="1"/>
  <c r="AO9" i="1"/>
  <c r="AP16" i="1"/>
  <c r="AP19" i="1"/>
  <c r="AO5" i="1"/>
  <c r="AP12" i="1"/>
  <c r="AP14" i="1"/>
  <c r="AO21" i="1"/>
  <c r="AP8" i="1"/>
  <c r="AP11" i="1"/>
  <c r="AO17" i="1"/>
  <c r="AP24" i="1"/>
  <c r="AP26" i="1"/>
  <c r="AP2" i="1"/>
  <c r="AP18" i="1"/>
  <c r="AO25" i="1"/>
  <c r="AP15" i="1"/>
  <c r="AO2" i="1"/>
  <c r="AP4" i="1"/>
  <c r="AP6" i="1"/>
  <c r="AP7" i="1"/>
  <c r="AO13" i="1"/>
  <c r="AO18" i="1"/>
  <c r="AP20" i="1"/>
  <c r="AP22" i="1"/>
  <c r="AP23" i="1"/>
  <c r="AP21" i="1"/>
  <c r="AP25" i="1"/>
  <c r="AO3" i="1"/>
  <c r="AO7" i="1"/>
  <c r="AO11" i="1"/>
  <c r="AO15" i="1"/>
  <c r="AO19" i="1"/>
  <c r="AO23" i="1"/>
  <c r="AO4" i="1"/>
  <c r="AO8" i="1"/>
  <c r="AO12" i="1"/>
  <c r="AO16" i="1"/>
  <c r="AO20" i="1"/>
  <c r="AO24" i="1"/>
  <c r="AP5" i="1"/>
  <c r="AP9" i="1"/>
  <c r="AP13" i="1"/>
  <c r="AP17" i="1"/>
</calcChain>
</file>

<file path=xl/sharedStrings.xml><?xml version="1.0" encoding="utf-8"?>
<sst xmlns="http://schemas.openxmlformats.org/spreadsheetml/2006/main" count="353" uniqueCount="214">
  <si>
    <t>Sector</t>
  </si>
  <si>
    <t>Etiqueta</t>
  </si>
  <si>
    <t>Sector2</t>
  </si>
  <si>
    <t>Nombre</t>
  </si>
  <si>
    <t>2005_p</t>
  </si>
  <si>
    <t>2006_p</t>
  </si>
  <si>
    <t>2007_p</t>
  </si>
  <si>
    <t>2008_p</t>
  </si>
  <si>
    <t>2009_p</t>
  </si>
  <si>
    <t>2010_p</t>
  </si>
  <si>
    <t>2011_p</t>
  </si>
  <si>
    <t>2012_p</t>
  </si>
  <si>
    <t>2013_p</t>
  </si>
  <si>
    <t>2014_p</t>
  </si>
  <si>
    <t>2015_p</t>
  </si>
  <si>
    <t>2016_p</t>
  </si>
  <si>
    <t>2017_p</t>
  </si>
  <si>
    <t>2018_p</t>
  </si>
  <si>
    <t>2019_p</t>
  </si>
  <si>
    <t>2020_p</t>
  </si>
  <si>
    <t>2021_p</t>
  </si>
  <si>
    <t>TasaCrec_21_05</t>
  </si>
  <si>
    <t>Crec_equiv_anual</t>
  </si>
  <si>
    <t>Cambios_Part_porc</t>
  </si>
  <si>
    <t>Cambios_Part</t>
  </si>
  <si>
    <t>Prop_Trabajo_2021</t>
  </si>
  <si>
    <t>Prop_Trabajo_2022</t>
  </si>
  <si>
    <t>Inten_elec</t>
  </si>
  <si>
    <t>Efic_elec</t>
  </si>
  <si>
    <t>A</t>
  </si>
  <si>
    <t>Agricultura, ganadería, caza, silvicultura y pesca</t>
  </si>
  <si>
    <t>Agricultura</t>
  </si>
  <si>
    <t>B</t>
  </si>
  <si>
    <t>Explotación de minas y canteras</t>
  </si>
  <si>
    <t>C01</t>
  </si>
  <si>
    <t>Elaboración de productos alimenticios; elaboración de bebidas; elaboración de productos de tabaco</t>
  </si>
  <si>
    <t>Alimentos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</si>
  <si>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</si>
  <si>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</si>
  <si>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Textiles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</si>
  <si>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</si>
  <si>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</si>
  <si>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Madera y papel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</si>
  <si>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</si>
  <si>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</si>
  <si>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</si>
  <si>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</si>
  <si>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Metalurgia</t>
  </si>
  <si>
    <t>C06</t>
  </si>
  <si>
    <t>Fabricación de muebles, colchones y somieres; otras industrias manufactureras</t>
  </si>
  <si>
    <t>Muebles</t>
  </si>
  <si>
    <t>D</t>
  </si>
  <si>
    <t>Suministro de electricidad, gas, vapor y aire acondicionado</t>
  </si>
  <si>
    <t>Electricidad y gas</t>
  </si>
  <si>
    <t>E</t>
  </si>
  <si>
    <t>Distribución de agua; evacuación y tratamiento de aguas residuales, gestión de desechos y actividades de saneamiento ambiental</t>
  </si>
  <si>
    <t>Agua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</si>
  <si>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</si>
  <si>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</si>
  <si>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</si>
  <si>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</si>
  <si>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Obras civiles</t>
  </si>
  <si>
    <t>F03</t>
  </si>
  <si>
    <t>Actividades especializadas para la construcción de edificaciones y obras de ingeniería civil (Alquiler de maquinaría y equipo de construcción con operadores)</t>
  </si>
  <si>
    <t>Serv. Obras</t>
  </si>
  <si>
    <t>G</t>
  </si>
  <si>
    <t>Comercio al por mayor y al por menor; reparación de vehículos automotores y motocicletas</t>
  </si>
  <si>
    <t>Comercio</t>
  </si>
  <si>
    <t>H</t>
  </si>
  <si>
    <t>Transporte y almacenamiento</t>
  </si>
  <si>
    <t>Transporte</t>
  </si>
  <si>
    <t>I</t>
  </si>
  <si>
    <t>Alojamiento y servicios de comida</t>
  </si>
  <si>
    <t>Alojamiento</t>
  </si>
  <si>
    <t>J</t>
  </si>
  <si>
    <t>Información y comunicaciones</t>
  </si>
  <si>
    <t>K</t>
  </si>
  <si>
    <t>Actividades financieras y de seguros</t>
  </si>
  <si>
    <t>Financieras</t>
  </si>
  <si>
    <t>L</t>
  </si>
  <si>
    <t>Actividades inmobiliarias</t>
  </si>
  <si>
    <t>Inmobiliarias</t>
  </si>
  <si>
    <t>M + N</t>
  </si>
  <si>
    <t>Actividades profesionales, científicas y técnicas; Actividades de servicios administrativos y de apoyo</t>
  </si>
  <si>
    <t>Profesionales</t>
  </si>
  <si>
    <t>O</t>
  </si>
  <si>
    <t>Administración pública y defensa; planes de seguridad social de afiliación obligatoria</t>
  </si>
  <si>
    <t>P</t>
  </si>
  <si>
    <t>Educación</t>
  </si>
  <si>
    <t>Q</t>
  </si>
  <si>
    <t>Actividades de atención de la salud humana y de servicios sociales</t>
  </si>
  <si>
    <t>Salud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</si>
  <si>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</si>
  <si>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</si>
  <si>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</si>
  <si>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</si>
  <si>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>Hogares</t>
  </si>
  <si>
    <t>Generación de energía eléctrica; transmisión de energía eléctrica y distribución y comercialización de energía eléctrica</t>
  </si>
  <si>
    <t>Electricidad</t>
  </si>
  <si>
    <t>Producto interno bruto</t>
  </si>
  <si>
    <t>Agregaciones12</t>
  </si>
  <si>
    <t>Agregaciones25</t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</si>
  <si>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</si>
  <si>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 xml:space="preserve"> Cultivo permanente de café</t>
  </si>
  <si>
    <t>Café (cult.)</t>
  </si>
  <si>
    <t>Ganadería</t>
  </si>
  <si>
    <t>Silvicultura y extracción de madera</t>
  </si>
  <si>
    <t>Silvicultura</t>
  </si>
  <si>
    <t>Pesca y acuicultura</t>
  </si>
  <si>
    <t>Pesca</t>
  </si>
  <si>
    <t>Extracción de carbón de piedra y lignito</t>
  </si>
  <si>
    <t>Carbón</t>
  </si>
  <si>
    <t>Extracción de petróleo crudo y gas natural y actividades de apoyo para la extracción de petróleo y de gas natural</t>
  </si>
  <si>
    <t>Petróleo y Gas (extr.)</t>
  </si>
  <si>
    <t>Extracción de minerales metalíferos</t>
  </si>
  <si>
    <t>Minería (metales)</t>
  </si>
  <si>
    <t>Extracción de otras minas y canteras</t>
  </si>
  <si>
    <t>Minas y canteras</t>
  </si>
  <si>
    <t>Actividades de apoyo para otras actividades de explotación de minas y canteras</t>
  </si>
  <si>
    <t>Servicios (MyC)</t>
  </si>
  <si>
    <t>C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</si>
  <si>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</si>
  <si>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Proc. Carnes</t>
  </si>
  <si>
    <t>Elaboración de aceites y grasas de origen vegetal y animal</t>
  </si>
  <si>
    <t>Aceites</t>
  </si>
  <si>
    <t>Elaboración de productos lácteos</t>
  </si>
  <si>
    <t>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</si>
  <si>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</si>
  <si>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Farináceos</t>
  </si>
  <si>
    <t>Elaboración de productos de café</t>
  </si>
  <si>
    <t>Café (agreg.)</t>
  </si>
  <si>
    <t>Elaboración de azúcar y elaboración de panela</t>
  </si>
  <si>
    <t>Azucar</t>
  </si>
  <si>
    <t>Elaboración de cacao, chocolate y productos de confitería</t>
  </si>
  <si>
    <t>Cacao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</si>
  <si>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</si>
  <si>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Proc. Vegetal</t>
  </si>
  <si>
    <t>Elaboración de bebidas (incluido el hielo) y elaboración de productos de tabaco</t>
  </si>
  <si>
    <t>Bebidas y tabaco</t>
  </si>
  <si>
    <t>Preparación, hilatura, tejeduría y acabado de productos textiles; fabricación de otros productos textiles, 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</si>
  <si>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</si>
  <si>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Cuero y calzado</t>
  </si>
  <si>
    <t>Transformación de la madera y fabricación de productos de madera y de corcho, excepto muebles; fabricación de artículos de cestería y espartería</t>
  </si>
  <si>
    <t>Proc. Madera</t>
  </si>
  <si>
    <t>Coquización, fabricación de productos de la refinación del petróleo y actividades de mezcla de combustibles</t>
  </si>
  <si>
    <t>Refinación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</si>
  <si>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</si>
  <si>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Ind. Química</t>
  </si>
  <si>
    <t>Fabricación de productos de caucho y de plástico</t>
  </si>
  <si>
    <t>Caucho y Plastico</t>
  </si>
  <si>
    <t>Fabricación de otros productos minerales no metálicos</t>
  </si>
  <si>
    <t>Minerales</t>
  </si>
  <si>
    <t>Fabricación de productos metalúrgicos básicos; fabricación de productos elaborados de metal, excepto maquinaria y equipo</t>
  </si>
  <si>
    <t>Metalurgicos</t>
  </si>
  <si>
    <t>Fabricación de aparatos y equipo eléctrico; fabricación de productos informáticos, electrónicos y ópticos</t>
  </si>
  <si>
    <t>Aparatos eléctricos</t>
  </si>
  <si>
    <t>Fabricación de maquinaria y equipo n.c.p.; instalación, mantenimiento y reparación especializado de maquinaria y equipo</t>
  </si>
  <si>
    <t>Maquinaria y equipos</t>
  </si>
  <si>
    <t>Fabricación de vehículos automotores, remolques y semirremolques; fabricación de otros tipos de equipo de transporte</t>
  </si>
  <si>
    <t>Automotriz</t>
  </si>
  <si>
    <t xml:space="preserve"> Fabricación de muebles, colchones y somieres</t>
  </si>
  <si>
    <t>Otras industrias manufactureras</t>
  </si>
  <si>
    <t>Manufacturas (otras)</t>
  </si>
  <si>
    <t>D + E</t>
  </si>
  <si>
    <t>Producción de gas; distribución de combustibles gaseosos por tuberías; suministro de vapor y aire acondicionado</t>
  </si>
  <si>
    <t>Gas (transf. y distri.)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</si>
  <si>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</si>
  <si>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</si>
  <si>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Aguas residuales</t>
  </si>
  <si>
    <t>Recuperación de materiales (reciclaje)</t>
  </si>
  <si>
    <t>Reciclaje</t>
  </si>
  <si>
    <t>F</t>
  </si>
  <si>
    <t>Construcción</t>
  </si>
  <si>
    <t>Ing. Civil</t>
  </si>
  <si>
    <t>Apoyo Ing. Civil</t>
  </si>
  <si>
    <t>G + H + I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</si>
  <si>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</si>
  <si>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</si>
  <si>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Mecanica autos</t>
  </si>
  <si>
    <t>Transporte terrestre y transporte por tuberías</t>
  </si>
  <si>
    <t>Trans. Terrestre</t>
  </si>
  <si>
    <t>Transporte acuático</t>
  </si>
  <si>
    <t>Trans. Acuatico</t>
  </si>
  <si>
    <t>Transporte aéreo</t>
  </si>
  <si>
    <t>Trans. Aereo</t>
  </si>
  <si>
    <t>Almacenamiento y actividades complementarias al transporte</t>
  </si>
  <si>
    <t>Almacenamiento</t>
  </si>
  <si>
    <t>Actividades de correo y de servicios de mensajería</t>
  </si>
  <si>
    <t>Correo</t>
  </si>
  <si>
    <t>Información y Comunicación</t>
  </si>
  <si>
    <t>Interm. Financiera</t>
  </si>
  <si>
    <t>Actividades profesionales, científicas y técnicas</t>
  </si>
  <si>
    <t>Profesionales y ciencia</t>
  </si>
  <si>
    <t>Actividades de servicios administrativos y de apoyo</t>
  </si>
  <si>
    <t>Administrativas</t>
  </si>
  <si>
    <t>O + P + Q</t>
  </si>
  <si>
    <t>Administración pública</t>
  </si>
  <si>
    <t>R + S + T</t>
  </si>
  <si>
    <t>Arte y recreación</t>
  </si>
  <si>
    <t>Actividades de los hogares individuales en calidad de empleadores</t>
  </si>
  <si>
    <t>Fabricación de papel, cartón y productos de papel y de cartón; Actividades de impresión; producción de copias a partir de grabaciones originales (Copia a partir de un original en CD, DVD, Bluray)</t>
  </si>
  <si>
    <t>Papel y difusión</t>
  </si>
  <si>
    <t>PIB</t>
  </si>
  <si>
    <t>TOT</t>
  </si>
  <si>
    <t>Valor agregado bruto</t>
  </si>
  <si>
    <t>VAB</t>
  </si>
  <si>
    <t>D1</t>
  </si>
  <si>
    <t>D2</t>
  </si>
  <si>
    <t>MN</t>
  </si>
  <si>
    <t>RS</t>
  </si>
  <si>
    <t>TH</t>
  </si>
  <si>
    <t>VA</t>
  </si>
  <si>
    <t>Minería</t>
  </si>
  <si>
    <t>Sector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</si>
</sst>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 indent="1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A6E9-7E9C-45C5-A381-0AC54AD87473}">
  <dimension ref="A1:AT27"/>
  <sheetViews>
    <sheetView tabSelected="1" workbookViewId="0">
      <selection activeCell="D1" sqref="D1"/>
    </sheetView>
  </sheetViews>
  <sheetFormatPr baseColWidth="10"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25">
      <c r="A2" t="s">
        <v>29</v>
      </c>
      <c r="B2" t="s">
        <v>30</v>
      </c>
      <c r="C2">
        <v>1</v>
      </c>
      <c r="D2" t="s">
        <v>31</v>
      </c>
      <c r="E2">
        <v>37909</v>
      </c>
      <c r="F2">
        <v>38717</v>
      </c>
      <c r="G2">
        <v>40239</v>
      </c>
      <c r="H2">
        <v>39915</v>
      </c>
      <c r="I2">
        <v>39822</v>
      </c>
      <c r="J2">
        <v>39943</v>
      </c>
      <c r="K2">
        <v>40706</v>
      </c>
      <c r="L2">
        <v>41725</v>
      </c>
      <c r="M2">
        <v>44835</v>
      </c>
      <c r="N2">
        <v>46140</v>
      </c>
      <c r="O2">
        <v>48124</v>
      </c>
      <c r="P2">
        <v>49441</v>
      </c>
      <c r="Q2">
        <v>52198</v>
      </c>
      <c r="R2">
        <v>53030</v>
      </c>
      <c r="S2">
        <v>54471</v>
      </c>
      <c r="T2">
        <v>55744</v>
      </c>
      <c r="U2">
        <v>57453</v>
      </c>
      <c r="V2">
        <f t="shared" ref="V2:V26" si="0">E2/E$27*100</f>
        <v>7.3630725663441794</v>
      </c>
      <c r="W2">
        <f t="shared" ref="W2:W26" si="1">F2/F$27*100</f>
        <v>7.0466934214238259</v>
      </c>
      <c r="X2">
        <f t="shared" ref="X2:X26" si="2">G2/G$27*100</f>
        <v>6.8613726155540817</v>
      </c>
      <c r="Y2">
        <f t="shared" ref="Y2:Y26" si="3">H2/H$27*100</f>
        <v>6.5897545537242888</v>
      </c>
      <c r="Z2">
        <f t="shared" ref="Z2:Z26" si="4">I2/I$27*100</f>
        <v>6.5003199394073938</v>
      </c>
      <c r="AA2">
        <f t="shared" ref="AA2:AA26" si="5">J2/J$27*100</f>
        <v>6.2396215892812785</v>
      </c>
      <c r="AB2">
        <f t="shared" ref="AB2:AB26" si="6">K2/K$27*100</f>
        <v>5.9457106633091259</v>
      </c>
      <c r="AC2">
        <f t="shared" ref="AC2:AC26" si="7">L2/L$27*100</f>
        <v>5.865071723255765</v>
      </c>
      <c r="AD2">
        <f t="shared" ref="AD2:AD26" si="8">M2/M$27*100</f>
        <v>5.9944728112854122</v>
      </c>
      <c r="AE2">
        <f t="shared" ref="AE2:AE26" si="9">N2/N$27*100</f>
        <v>5.9033584147166867</v>
      </c>
      <c r="AF2">
        <f t="shared" ref="AF2:AF26" si="10">O2/O$27*100</f>
        <v>5.9804248084981584</v>
      </c>
      <c r="AG2">
        <f t="shared" ref="AG2:AG26" si="11">P2/P$27*100</f>
        <v>6.0184615983902399</v>
      </c>
      <c r="AH2">
        <f t="shared" ref="AH2:AH26" si="12">Q2/Q$27*100</f>
        <v>6.268855325608655</v>
      </c>
      <c r="AI2">
        <f t="shared" ref="AI2:AI26" si="13">R2/R$27*100</f>
        <v>6.209543704508623</v>
      </c>
      <c r="AJ2">
        <f t="shared" ref="AJ2:AJ26" si="14">S2/S$27*100</f>
        <v>6.181288752916398</v>
      </c>
      <c r="AK2">
        <f t="shared" ref="AK2:AK26" si="15">T2/T$27*100</f>
        <v>6.8203813707077439</v>
      </c>
      <c r="AL2">
        <f t="shared" ref="AL2:AL26" si="16">U2/U$27*100</f>
        <v>6.331941738156746</v>
      </c>
      <c r="AM2">
        <f t="shared" ref="AM2:AM9" si="17">U2/E2-1</f>
        <v>0.51555039700335015</v>
      </c>
      <c r="AN2">
        <f>(1+AM2)^(1/(COUNT($E$1:$U$1)-1))-1</f>
        <v>2.6326751154737815E-2</v>
      </c>
      <c r="AO2">
        <f>(AL2/V2-1)*100</f>
        <v>-14.004083470542206</v>
      </c>
      <c r="AP2">
        <f>AL2-V2</f>
        <v>-1.0311308281874334</v>
      </c>
      <c r="AQ2" s="1">
        <v>0.14495911978625078</v>
      </c>
      <c r="AR2" s="1">
        <v>0.13459021535622942</v>
      </c>
      <c r="AS2" s="1">
        <v>9.1103810943340079E-5</v>
      </c>
      <c r="AT2">
        <v>10976.489234044524</v>
      </c>
    </row>
    <row r="3" spans="1:46" x14ac:dyDescent="0.25">
      <c r="A3" t="s">
        <v>32</v>
      </c>
      <c r="B3" t="s">
        <v>33</v>
      </c>
      <c r="C3">
        <v>2</v>
      </c>
      <c r="D3" t="s">
        <v>212</v>
      </c>
      <c r="E3">
        <v>27430</v>
      </c>
      <c r="F3">
        <v>28059</v>
      </c>
      <c r="G3">
        <v>28434</v>
      </c>
      <c r="H3">
        <v>31101</v>
      </c>
      <c r="I3">
        <v>34659</v>
      </c>
      <c r="J3">
        <v>38427</v>
      </c>
      <c r="K3">
        <v>43974</v>
      </c>
      <c r="L3">
        <v>46335</v>
      </c>
      <c r="M3">
        <v>48794</v>
      </c>
      <c r="N3">
        <v>48136</v>
      </c>
      <c r="O3">
        <v>47627</v>
      </c>
      <c r="P3">
        <v>46253</v>
      </c>
      <c r="Q3">
        <v>43592</v>
      </c>
      <c r="R3">
        <v>42868</v>
      </c>
      <c r="S3">
        <v>43693</v>
      </c>
      <c r="T3">
        <v>36876</v>
      </c>
      <c r="U3">
        <v>36892</v>
      </c>
      <c r="V3">
        <f t="shared" si="0"/>
        <v>5.3277343241663155</v>
      </c>
      <c r="W3">
        <f t="shared" si="1"/>
        <v>5.1068825247754512</v>
      </c>
      <c r="X3">
        <f t="shared" si="2"/>
        <v>4.8484373108343828</v>
      </c>
      <c r="Y3">
        <f t="shared" si="3"/>
        <v>5.1346099555400002</v>
      </c>
      <c r="Z3">
        <f t="shared" si="4"/>
        <v>5.657540775951003</v>
      </c>
      <c r="AA3">
        <f t="shared" si="5"/>
        <v>6.0028024637936985</v>
      </c>
      <c r="AB3">
        <f t="shared" si="6"/>
        <v>6.4230501819966461</v>
      </c>
      <c r="AC3">
        <f t="shared" si="7"/>
        <v>6.5130760526556228</v>
      </c>
      <c r="AD3">
        <f t="shared" si="8"/>
        <v>6.5237940527235514</v>
      </c>
      <c r="AE3">
        <f t="shared" si="9"/>
        <v>6.1587356014478196</v>
      </c>
      <c r="AF3">
        <f t="shared" si="10"/>
        <v>5.918662047093795</v>
      </c>
      <c r="AG3">
        <f t="shared" si="11"/>
        <v>5.6303857994446673</v>
      </c>
      <c r="AH3">
        <f t="shared" si="12"/>
        <v>5.2352952479775556</v>
      </c>
      <c r="AI3">
        <f t="shared" si="13"/>
        <v>5.0196251088982766</v>
      </c>
      <c r="AJ3">
        <f t="shared" si="14"/>
        <v>4.9582172069757524</v>
      </c>
      <c r="AK3">
        <f t="shared" si="15"/>
        <v>4.5118467176058195</v>
      </c>
      <c r="AL3">
        <f t="shared" si="16"/>
        <v>4.0658972482564648</v>
      </c>
      <c r="AM3">
        <f t="shared" si="17"/>
        <v>0.34495078381334299</v>
      </c>
      <c r="AN3">
        <f t="shared" ref="AN3:AN27" si="18">(1+AM3)^(1/(COUNT($E$1:$U$1)-1))-1</f>
        <v>1.8694941314015168E-2</v>
      </c>
      <c r="AO3">
        <f t="shared" ref="AO3:AO26" si="19">(AL3/V3-1)*100</f>
        <v>-23.684309297973549</v>
      </c>
      <c r="AP3">
        <f t="shared" ref="AP3:AP26" si="20">AL3-V3</f>
        <v>-1.2618370759098507</v>
      </c>
      <c r="AQ3" s="1">
        <v>1.2112032530170784E-2</v>
      </c>
      <c r="AR3" s="1">
        <v>1.2377657027198946E-2</v>
      </c>
      <c r="AS3" s="1">
        <v>3.2622267104544078E-2</v>
      </c>
      <c r="AT3">
        <v>30.653908779402588</v>
      </c>
    </row>
    <row r="4" spans="1:46" x14ac:dyDescent="0.25">
      <c r="A4" t="s">
        <v>34</v>
      </c>
      <c r="B4" t="s">
        <v>35</v>
      </c>
      <c r="C4">
        <v>3</v>
      </c>
      <c r="D4" t="s">
        <v>36</v>
      </c>
      <c r="E4">
        <v>21322</v>
      </c>
      <c r="F4">
        <v>22235</v>
      </c>
      <c r="G4">
        <v>23431</v>
      </c>
      <c r="H4">
        <v>24041</v>
      </c>
      <c r="I4">
        <v>24387</v>
      </c>
      <c r="J4">
        <v>23932</v>
      </c>
      <c r="K4">
        <v>24803</v>
      </c>
      <c r="L4">
        <v>25068</v>
      </c>
      <c r="M4">
        <v>25935</v>
      </c>
      <c r="N4">
        <v>26660</v>
      </c>
      <c r="O4">
        <v>27219</v>
      </c>
      <c r="P4">
        <v>27871</v>
      </c>
      <c r="Q4">
        <v>27924</v>
      </c>
      <c r="R4">
        <v>28594</v>
      </c>
      <c r="S4">
        <v>29391</v>
      </c>
      <c r="T4">
        <v>28166</v>
      </c>
      <c r="U4">
        <v>29953</v>
      </c>
      <c r="V4">
        <f t="shared" si="0"/>
        <v>4.1413762763351869</v>
      </c>
      <c r="W4">
        <f t="shared" si="1"/>
        <v>4.046884526832109</v>
      </c>
      <c r="X4">
        <f t="shared" si="2"/>
        <v>3.9953483375592755</v>
      </c>
      <c r="Y4">
        <f t="shared" si="3"/>
        <v>3.9690414437200459</v>
      </c>
      <c r="Z4">
        <f t="shared" si="4"/>
        <v>3.9807971061807073</v>
      </c>
      <c r="AA4">
        <f t="shared" si="5"/>
        <v>3.7384929493197694</v>
      </c>
      <c r="AB4">
        <f t="shared" si="6"/>
        <v>3.6228433543471787</v>
      </c>
      <c r="AC4">
        <f t="shared" si="7"/>
        <v>3.5236816766584904</v>
      </c>
      <c r="AD4">
        <f t="shared" si="8"/>
        <v>3.4675287690573695</v>
      </c>
      <c r="AE4">
        <f t="shared" si="9"/>
        <v>3.4109998989238588</v>
      </c>
      <c r="AF4">
        <f t="shared" si="10"/>
        <v>3.382536423873979</v>
      </c>
      <c r="AG4">
        <f t="shared" si="11"/>
        <v>3.3927417165658946</v>
      </c>
      <c r="AH4">
        <f t="shared" si="12"/>
        <v>3.3536058108030211</v>
      </c>
      <c r="AI4">
        <f t="shared" si="13"/>
        <v>3.3482121947335388</v>
      </c>
      <c r="AJ4">
        <f t="shared" si="14"/>
        <v>3.3352473377937959</v>
      </c>
      <c r="AK4">
        <f t="shared" si="15"/>
        <v>3.446162128432734</v>
      </c>
      <c r="AL4">
        <f t="shared" si="16"/>
        <v>3.3011444290639131</v>
      </c>
      <c r="AM4">
        <f t="shared" si="17"/>
        <v>0.40479317137229143</v>
      </c>
      <c r="AN4">
        <f t="shared" si="18"/>
        <v>2.1470371729810145E-2</v>
      </c>
      <c r="AO4">
        <f t="shared" si="19"/>
        <v>-20.288710592963</v>
      </c>
      <c r="AP4">
        <f t="shared" si="20"/>
        <v>-0.84023184727127376</v>
      </c>
      <c r="AQ4" s="1">
        <v>2.3603752109151471E-2</v>
      </c>
      <c r="AR4" s="1">
        <v>2.4455510088633756E-2</v>
      </c>
      <c r="AS4" s="1">
        <v>1.2060803766266472E-3</v>
      </c>
      <c r="AT4">
        <v>829.13213694509761</v>
      </c>
    </row>
    <row r="5" spans="1:46" x14ac:dyDescent="0.25">
      <c r="A5" t="s">
        <v>37</v>
      </c>
      <c r="B5" t="s">
        <v>38</v>
      </c>
      <c r="C5">
        <v>4</v>
      </c>
      <c r="D5" t="s">
        <v>39</v>
      </c>
      <c r="E5">
        <v>8833</v>
      </c>
      <c r="F5">
        <v>9638</v>
      </c>
      <c r="G5">
        <v>10852</v>
      </c>
      <c r="H5">
        <v>10760</v>
      </c>
      <c r="I5">
        <v>9324</v>
      </c>
      <c r="J5">
        <v>9642</v>
      </c>
      <c r="K5">
        <v>10422</v>
      </c>
      <c r="L5">
        <v>10355</v>
      </c>
      <c r="M5">
        <v>10128</v>
      </c>
      <c r="N5">
        <v>10303</v>
      </c>
      <c r="O5">
        <v>10343</v>
      </c>
      <c r="P5">
        <v>10815</v>
      </c>
      <c r="Q5">
        <v>10510</v>
      </c>
      <c r="R5">
        <v>10397</v>
      </c>
      <c r="S5">
        <v>10473</v>
      </c>
      <c r="T5">
        <v>7983</v>
      </c>
      <c r="U5">
        <v>10707</v>
      </c>
      <c r="V5">
        <f t="shared" si="0"/>
        <v>1.7156353366883363</v>
      </c>
      <c r="W5">
        <f t="shared" si="1"/>
        <v>1.7541656428876937</v>
      </c>
      <c r="X5">
        <f t="shared" si="2"/>
        <v>1.8504340471679936</v>
      </c>
      <c r="Y5">
        <f t="shared" si="3"/>
        <v>1.7764188650400439</v>
      </c>
      <c r="Z5">
        <f t="shared" si="4"/>
        <v>1.5219974666022433</v>
      </c>
      <c r="AA5">
        <f t="shared" si="5"/>
        <v>1.5062071292554413</v>
      </c>
      <c r="AB5">
        <f t="shared" si="6"/>
        <v>1.5222865556185257</v>
      </c>
      <c r="AC5">
        <f t="shared" si="7"/>
        <v>1.4555498548667092</v>
      </c>
      <c r="AD5">
        <f t="shared" si="8"/>
        <v>1.3541211248510907</v>
      </c>
      <c r="AE5">
        <f t="shared" si="9"/>
        <v>1.3182120014483316</v>
      </c>
      <c r="AF5">
        <f t="shared" si="10"/>
        <v>1.2853365014191767</v>
      </c>
      <c r="AG5">
        <f t="shared" si="11"/>
        <v>1.316511846172012</v>
      </c>
      <c r="AH5">
        <f t="shared" si="12"/>
        <v>1.2622259372417901</v>
      </c>
      <c r="AI5">
        <f t="shared" si="13"/>
        <v>1.2174359022397916</v>
      </c>
      <c r="AJ5">
        <f t="shared" si="14"/>
        <v>1.1884605957168666</v>
      </c>
      <c r="AK5">
        <f t="shared" si="15"/>
        <v>0.97673479625358639</v>
      </c>
      <c r="AL5">
        <f t="shared" si="16"/>
        <v>1.1800271559438895</v>
      </c>
      <c r="AM5">
        <f t="shared" si="17"/>
        <v>0.21215894939431679</v>
      </c>
      <c r="AN5">
        <f t="shared" si="18"/>
        <v>1.2097782365426912E-2</v>
      </c>
      <c r="AO5">
        <f t="shared" si="19"/>
        <v>-31.219232274518362</v>
      </c>
      <c r="AP5">
        <f t="shared" si="20"/>
        <v>-0.53560818074444683</v>
      </c>
      <c r="AQ5" s="1">
        <v>2.9706929864579304E-2</v>
      </c>
      <c r="AR5" s="1">
        <v>3.0712114646494277E-2</v>
      </c>
      <c r="AS5" s="1">
        <v>1.6412023417334313E-3</v>
      </c>
      <c r="AT5">
        <v>609.30939139643442</v>
      </c>
    </row>
    <row r="6" spans="1:46" x14ac:dyDescent="0.25">
      <c r="A6" t="s">
        <v>40</v>
      </c>
      <c r="B6" t="s">
        <v>41</v>
      </c>
      <c r="C6">
        <v>5</v>
      </c>
      <c r="D6" t="s">
        <v>42</v>
      </c>
      <c r="E6">
        <v>4590</v>
      </c>
      <c r="F6">
        <v>4917</v>
      </c>
      <c r="G6">
        <v>5249</v>
      </c>
      <c r="H6">
        <v>5345</v>
      </c>
      <c r="I6">
        <v>5274</v>
      </c>
      <c r="J6">
        <v>5406</v>
      </c>
      <c r="K6">
        <v>5541</v>
      </c>
      <c r="L6">
        <v>5671</v>
      </c>
      <c r="M6">
        <v>5660</v>
      </c>
      <c r="N6">
        <v>5782</v>
      </c>
      <c r="O6">
        <v>6057</v>
      </c>
      <c r="P6">
        <v>6414</v>
      </c>
      <c r="Q6">
        <v>6404</v>
      </c>
      <c r="R6">
        <v>6431</v>
      </c>
      <c r="S6">
        <v>6389</v>
      </c>
      <c r="T6">
        <v>5881</v>
      </c>
      <c r="U6">
        <v>6747</v>
      </c>
      <c r="V6">
        <f t="shared" si="0"/>
        <v>0.89151660765305829</v>
      </c>
      <c r="W6">
        <f t="shared" si="1"/>
        <v>0.89491932621693182</v>
      </c>
      <c r="X6">
        <f t="shared" si="2"/>
        <v>0.89503578267460349</v>
      </c>
      <c r="Y6">
        <f t="shared" si="3"/>
        <v>0.88243111836793997</v>
      </c>
      <c r="Z6">
        <f t="shared" si="4"/>
        <v>0.86089818091594084</v>
      </c>
      <c r="AA6">
        <f t="shared" si="5"/>
        <v>0.84448825355267743</v>
      </c>
      <c r="AB6">
        <f t="shared" si="6"/>
        <v>0.80934463679545687</v>
      </c>
      <c r="AC6">
        <f t="shared" si="7"/>
        <v>0.79714372061314431</v>
      </c>
      <c r="AD6">
        <f t="shared" si="8"/>
        <v>0.75674620523866254</v>
      </c>
      <c r="AE6">
        <f t="shared" si="9"/>
        <v>0.73977499683337411</v>
      </c>
      <c r="AF6">
        <f t="shared" si="10"/>
        <v>0.75271035377510898</v>
      </c>
      <c r="AG6">
        <f t="shared" si="11"/>
        <v>0.78077734455360936</v>
      </c>
      <c r="AH6">
        <f t="shared" si="12"/>
        <v>0.76910512864856551</v>
      </c>
      <c r="AI6">
        <f t="shared" si="13"/>
        <v>0.75303744227220359</v>
      </c>
      <c r="AJ6">
        <f t="shared" si="14"/>
        <v>0.72501429829419073</v>
      </c>
      <c r="AK6">
        <f t="shared" si="15"/>
        <v>0.71955121342444461</v>
      </c>
      <c r="AL6">
        <f t="shared" si="16"/>
        <v>0.74359234343452152</v>
      </c>
      <c r="AM6">
        <f t="shared" si="17"/>
        <v>0.46993464052287592</v>
      </c>
      <c r="AN6">
        <f t="shared" si="18"/>
        <v>2.4368290962260009E-2</v>
      </c>
      <c r="AO6">
        <f t="shared" si="19"/>
        <v>-16.592429456580891</v>
      </c>
      <c r="AP6">
        <f t="shared" si="20"/>
        <v>-0.14792426421853677</v>
      </c>
      <c r="AQ6" s="1">
        <v>6.5638629971274667E-3</v>
      </c>
      <c r="AR6" s="1">
        <v>5.9664178052476879E-3</v>
      </c>
      <c r="AS6" s="1">
        <v>3.9495864004375821E-3</v>
      </c>
      <c r="AT6">
        <v>253.19106828229104</v>
      </c>
    </row>
    <row r="7" spans="1:46" x14ac:dyDescent="0.25">
      <c r="A7" t="s">
        <v>43</v>
      </c>
      <c r="B7" t="s">
        <v>44</v>
      </c>
      <c r="C7">
        <v>6</v>
      </c>
      <c r="D7" t="s">
        <v>145</v>
      </c>
      <c r="E7">
        <v>26681</v>
      </c>
      <c r="F7">
        <v>28964</v>
      </c>
      <c r="G7">
        <v>30971</v>
      </c>
      <c r="H7">
        <v>31407</v>
      </c>
      <c r="I7">
        <v>30481</v>
      </c>
      <c r="J7">
        <v>30822</v>
      </c>
      <c r="K7">
        <v>32688</v>
      </c>
      <c r="L7">
        <v>32768</v>
      </c>
      <c r="M7">
        <v>33774</v>
      </c>
      <c r="N7">
        <v>34786</v>
      </c>
      <c r="O7">
        <v>35555</v>
      </c>
      <c r="P7">
        <v>37081</v>
      </c>
      <c r="Q7">
        <v>37118</v>
      </c>
      <c r="R7">
        <v>37535</v>
      </c>
      <c r="S7">
        <v>37685</v>
      </c>
      <c r="T7">
        <v>33939</v>
      </c>
      <c r="U7">
        <v>38928</v>
      </c>
      <c r="V7">
        <f t="shared" si="0"/>
        <v>5.1822559060547375</v>
      </c>
      <c r="W7">
        <f t="shared" si="1"/>
        <v>5.2715971862003697</v>
      </c>
      <c r="X7">
        <f t="shared" si="2"/>
        <v>5.2810350972023521</v>
      </c>
      <c r="Y7">
        <f t="shared" si="3"/>
        <v>5.1851289306982018</v>
      </c>
      <c r="Z7">
        <f t="shared" si="4"/>
        <v>4.975547488149183</v>
      </c>
      <c r="AA7">
        <f t="shared" si="5"/>
        <v>4.8148015077692605</v>
      </c>
      <c r="AB7">
        <f t="shared" si="6"/>
        <v>4.7745637046688127</v>
      </c>
      <c r="AC7">
        <f t="shared" si="7"/>
        <v>4.6060316411658455</v>
      </c>
      <c r="AD7">
        <f t="shared" si="8"/>
        <v>4.5156088932386202</v>
      </c>
      <c r="AE7">
        <f t="shared" si="9"/>
        <v>4.4506767623392864</v>
      </c>
      <c r="AF7">
        <f t="shared" si="10"/>
        <v>4.4184607278312695</v>
      </c>
      <c r="AG7">
        <f t="shared" si="11"/>
        <v>4.5138766313365126</v>
      </c>
      <c r="AH7">
        <f t="shared" si="12"/>
        <v>4.4577832862550686</v>
      </c>
      <c r="AI7">
        <f t="shared" si="13"/>
        <v>4.3951578907925919</v>
      </c>
      <c r="AJ7">
        <f t="shared" si="14"/>
        <v>4.2764382268299546</v>
      </c>
      <c r="AK7">
        <f t="shared" si="15"/>
        <v>4.152499342358821</v>
      </c>
      <c r="AL7">
        <f t="shared" si="16"/>
        <v>4.2902864599405746</v>
      </c>
      <c r="AM7">
        <f t="shared" si="17"/>
        <v>0.45901577901877744</v>
      </c>
      <c r="AN7">
        <f t="shared" si="18"/>
        <v>2.3891055943549455E-2</v>
      </c>
      <c r="AO7">
        <f t="shared" si="19"/>
        <v>-17.211991501076241</v>
      </c>
      <c r="AP7">
        <f t="shared" si="20"/>
        <v>-0.89196944611416296</v>
      </c>
      <c r="AQ7" s="1">
        <v>1.4218943420857336E-2</v>
      </c>
      <c r="AR7" s="1">
        <v>1.4858999254058577E-2</v>
      </c>
      <c r="AS7" s="1">
        <v>7.410728460589891E-3</v>
      </c>
      <c r="AT7">
        <v>134.93950093003411</v>
      </c>
    </row>
    <row r="8" spans="1:46" x14ac:dyDescent="0.25">
      <c r="A8" t="s">
        <v>45</v>
      </c>
      <c r="B8" t="s">
        <v>46</v>
      </c>
      <c r="C8">
        <v>7</v>
      </c>
      <c r="D8" t="s">
        <v>47</v>
      </c>
      <c r="E8">
        <v>11299</v>
      </c>
      <c r="F8">
        <v>12393</v>
      </c>
      <c r="G8">
        <v>13734</v>
      </c>
      <c r="H8">
        <v>12946</v>
      </c>
      <c r="I8">
        <v>12020</v>
      </c>
      <c r="J8">
        <v>13136</v>
      </c>
      <c r="K8">
        <v>14287</v>
      </c>
      <c r="L8">
        <v>14502</v>
      </c>
      <c r="M8">
        <v>14298</v>
      </c>
      <c r="N8">
        <v>14852</v>
      </c>
      <c r="O8">
        <v>15004</v>
      </c>
      <c r="P8">
        <v>15267</v>
      </c>
      <c r="Q8">
        <v>13725</v>
      </c>
      <c r="R8">
        <v>14032</v>
      </c>
      <c r="S8">
        <v>14297</v>
      </c>
      <c r="T8">
        <v>12527</v>
      </c>
      <c r="U8">
        <v>14989</v>
      </c>
      <c r="V8">
        <f t="shared" si="0"/>
        <v>2.194607004329391</v>
      </c>
      <c r="W8">
        <f t="shared" si="1"/>
        <v>2.2555898331922792</v>
      </c>
      <c r="X8">
        <f t="shared" si="2"/>
        <v>2.3418596759864747</v>
      </c>
      <c r="Y8">
        <f t="shared" si="3"/>
        <v>2.1373158575100746</v>
      </c>
      <c r="Z8">
        <f t="shared" si="4"/>
        <v>1.9620773861603351</v>
      </c>
      <c r="AA8">
        <f t="shared" si="5"/>
        <v>2.0520158525097987</v>
      </c>
      <c r="AB8">
        <f t="shared" si="6"/>
        <v>2.0868267146537978</v>
      </c>
      <c r="AC8">
        <f t="shared" si="7"/>
        <v>2.0384726214656705</v>
      </c>
      <c r="AD8">
        <f t="shared" si="8"/>
        <v>1.9116532230569603</v>
      </c>
      <c r="AE8">
        <f t="shared" si="9"/>
        <v>1.9002314515685355</v>
      </c>
      <c r="AF8">
        <f t="shared" si="10"/>
        <v>1.8645643302033572</v>
      </c>
      <c r="AG8">
        <f t="shared" si="11"/>
        <v>1.8584545867321414</v>
      </c>
      <c r="AH8">
        <f t="shared" si="12"/>
        <v>1.6483397705655156</v>
      </c>
      <c r="AI8">
        <f t="shared" si="13"/>
        <v>1.6430759430825004</v>
      </c>
      <c r="AJ8">
        <f t="shared" si="14"/>
        <v>1.6224024765553366</v>
      </c>
      <c r="AK8">
        <f t="shared" si="15"/>
        <v>1.5327015899622545</v>
      </c>
      <c r="AL8">
        <f t="shared" si="16"/>
        <v>1.6519498496724534</v>
      </c>
      <c r="AM8">
        <f t="shared" si="17"/>
        <v>0.32657757323656966</v>
      </c>
      <c r="AN8">
        <f t="shared" si="18"/>
        <v>1.7819555291205269E-2</v>
      </c>
      <c r="AO8">
        <f t="shared" si="19"/>
        <v>-24.726848751800013</v>
      </c>
      <c r="AP8">
        <f t="shared" si="20"/>
        <v>-0.54265715465693765</v>
      </c>
      <c r="AQ8" s="1">
        <v>1.5440934249996775E-2</v>
      </c>
      <c r="AR8" s="1">
        <v>1.7348187102173222E-2</v>
      </c>
      <c r="AS8" s="1">
        <v>1.593122155407933E-2</v>
      </c>
      <c r="AT8">
        <v>62.769825691360197</v>
      </c>
    </row>
    <row r="9" spans="1:46" x14ac:dyDescent="0.25">
      <c r="A9" t="s">
        <v>48</v>
      </c>
      <c r="B9" t="s">
        <v>49</v>
      </c>
      <c r="C9">
        <v>8</v>
      </c>
      <c r="D9" t="s">
        <v>50</v>
      </c>
      <c r="E9">
        <v>4398</v>
      </c>
      <c r="F9">
        <v>4699</v>
      </c>
      <c r="G9">
        <v>4981</v>
      </c>
      <c r="H9">
        <v>5119</v>
      </c>
      <c r="I9">
        <v>4779</v>
      </c>
      <c r="J9">
        <v>4987</v>
      </c>
      <c r="K9">
        <v>5134</v>
      </c>
      <c r="L9">
        <v>5259</v>
      </c>
      <c r="M9">
        <v>5279</v>
      </c>
      <c r="N9">
        <v>5435</v>
      </c>
      <c r="O9">
        <v>5611</v>
      </c>
      <c r="P9">
        <v>5558</v>
      </c>
      <c r="Q9">
        <v>5429</v>
      </c>
      <c r="R9">
        <v>5586</v>
      </c>
      <c r="S9">
        <v>5557</v>
      </c>
      <c r="T9">
        <v>4910</v>
      </c>
      <c r="U9">
        <v>5904</v>
      </c>
      <c r="V9">
        <f t="shared" si="0"/>
        <v>0.85422440968587143</v>
      </c>
      <c r="W9">
        <f t="shared" si="1"/>
        <v>0.85524220335435486</v>
      </c>
      <c r="X9">
        <f t="shared" si="2"/>
        <v>0.84933763259710426</v>
      </c>
      <c r="Y9">
        <f t="shared" si="3"/>
        <v>0.84511971841449673</v>
      </c>
      <c r="Z9">
        <f t="shared" si="4"/>
        <v>0.78009715710983707</v>
      </c>
      <c r="AA9">
        <f t="shared" si="5"/>
        <v>0.77903494644232385</v>
      </c>
      <c r="AB9">
        <f t="shared" si="6"/>
        <v>0.74989629404581759</v>
      </c>
      <c r="AC9">
        <f t="shared" si="7"/>
        <v>0.73923096926547793</v>
      </c>
      <c r="AD9">
        <f t="shared" si="8"/>
        <v>0.70580622216517663</v>
      </c>
      <c r="AE9">
        <f t="shared" si="9"/>
        <v>0.69537826146478521</v>
      </c>
      <c r="AF9">
        <f t="shared" si="10"/>
        <v>0.69728542100580093</v>
      </c>
      <c r="AG9">
        <f t="shared" si="11"/>
        <v>0.6765763144728657</v>
      </c>
      <c r="AH9">
        <f t="shared" si="12"/>
        <v>0.65200995369035952</v>
      </c>
      <c r="AI9">
        <f t="shared" si="13"/>
        <v>0.65409223332802502</v>
      </c>
      <c r="AJ9">
        <f t="shared" si="14"/>
        <v>0.63060016522473283</v>
      </c>
      <c r="AK9">
        <f t="shared" si="15"/>
        <v>0.60074756978643484</v>
      </c>
      <c r="AL9">
        <f t="shared" si="16"/>
        <v>0.6506846295594213</v>
      </c>
      <c r="AM9">
        <f t="shared" si="17"/>
        <v>0.34242837653478864</v>
      </c>
      <c r="AN9">
        <f t="shared" si="18"/>
        <v>1.8575428333027055E-2</v>
      </c>
      <c r="AO9">
        <f t="shared" si="19"/>
        <v>-23.827436656990276</v>
      </c>
      <c r="AP9">
        <f t="shared" si="20"/>
        <v>-0.20353978012645013</v>
      </c>
      <c r="AQ9" s="1">
        <v>1.0197538334149051E-2</v>
      </c>
      <c r="AR9" s="1">
        <v>1.2269286220057123E-2</v>
      </c>
      <c r="AS9" s="1">
        <v>2.1166300200987677E-3</v>
      </c>
      <c r="AT9">
        <v>472.44912455382126</v>
      </c>
    </row>
    <row r="10" spans="1:46" x14ac:dyDescent="0.25">
      <c r="A10" t="s">
        <v>51</v>
      </c>
      <c r="B10" t="s">
        <v>52</v>
      </c>
      <c r="C10">
        <v>9</v>
      </c>
      <c r="D10" t="s">
        <v>53</v>
      </c>
      <c r="E10">
        <v>12577</v>
      </c>
      <c r="F10">
        <v>13131</v>
      </c>
      <c r="G10">
        <v>13760</v>
      </c>
      <c r="H10">
        <v>13742</v>
      </c>
      <c r="I10">
        <v>14204</v>
      </c>
      <c r="J10">
        <v>14888</v>
      </c>
      <c r="K10">
        <v>15386</v>
      </c>
      <c r="L10">
        <v>15748</v>
      </c>
      <c r="M10">
        <v>16384</v>
      </c>
      <c r="N10">
        <v>17031</v>
      </c>
      <c r="O10">
        <v>16842</v>
      </c>
      <c r="P10">
        <v>16990</v>
      </c>
      <c r="Q10">
        <v>17519</v>
      </c>
      <c r="R10">
        <v>18004</v>
      </c>
      <c r="S10">
        <v>18549</v>
      </c>
      <c r="T10">
        <v>18207</v>
      </c>
      <c r="U10">
        <v>19478</v>
      </c>
      <c r="V10">
        <f t="shared" si="0"/>
        <v>2.4428331970484782</v>
      </c>
      <c r="W10">
        <f t="shared" si="1"/>
        <v>2.3899096344426547</v>
      </c>
      <c r="X10">
        <f t="shared" si="2"/>
        <v>2.3462930786059335</v>
      </c>
      <c r="Y10">
        <f t="shared" si="3"/>
        <v>2.2687312307974237</v>
      </c>
      <c r="Z10">
        <f t="shared" si="4"/>
        <v>2.3185812972563564</v>
      </c>
      <c r="AA10">
        <f t="shared" si="5"/>
        <v>2.3257012798542842</v>
      </c>
      <c r="AB10">
        <f t="shared" si="6"/>
        <v>2.2473518465502433</v>
      </c>
      <c r="AC10">
        <f t="shared" si="7"/>
        <v>2.2136165248132245</v>
      </c>
      <c r="AD10">
        <f t="shared" si="8"/>
        <v>2.1905529729028705</v>
      </c>
      <c r="AE10">
        <f t="shared" si="9"/>
        <v>2.1790224785661003</v>
      </c>
      <c r="AF10">
        <f t="shared" si="10"/>
        <v>2.0929747033647654</v>
      </c>
      <c r="AG10">
        <f t="shared" si="11"/>
        <v>2.0681956788222364</v>
      </c>
      <c r="AH10">
        <f t="shared" si="12"/>
        <v>2.1039901231721143</v>
      </c>
      <c r="AI10">
        <f t="shared" si="13"/>
        <v>2.1081769725810529</v>
      </c>
      <c r="AJ10">
        <f t="shared" si="14"/>
        <v>2.1049131662324223</v>
      </c>
      <c r="AK10">
        <f t="shared" si="15"/>
        <v>2.2276600820980894</v>
      </c>
      <c r="AL10">
        <f t="shared" si="16"/>
        <v>2.1466861813276434</v>
      </c>
      <c r="AM10">
        <f t="shared" ref="AM10:AM27" si="21">U10/E10-1</f>
        <v>0.54870000795102181</v>
      </c>
      <c r="AN10">
        <f t="shared" si="18"/>
        <v>2.7715617567608763E-2</v>
      </c>
      <c r="AO10">
        <f t="shared" si="19"/>
        <v>-12.123096086898222</v>
      </c>
      <c r="AP10">
        <f t="shared" si="20"/>
        <v>-0.29614701572083479</v>
      </c>
      <c r="AQ10" s="1">
        <v>4.3514262224881289E-3</v>
      </c>
      <c r="AR10" s="1">
        <v>3.2343700166069024E-3</v>
      </c>
      <c r="AS10" s="1">
        <v>0.35059216724605469</v>
      </c>
      <c r="AT10">
        <v>2.8523170037001258</v>
      </c>
    </row>
    <row r="11" spans="1:46" x14ac:dyDescent="0.25">
      <c r="A11" t="s">
        <v>54</v>
      </c>
      <c r="B11" t="s">
        <v>55</v>
      </c>
      <c r="C11">
        <v>10</v>
      </c>
      <c r="D11" t="s">
        <v>56</v>
      </c>
      <c r="E11">
        <v>6089</v>
      </c>
      <c r="F11">
        <v>6501</v>
      </c>
      <c r="G11">
        <v>6717</v>
      </c>
      <c r="H11">
        <v>6826</v>
      </c>
      <c r="I11">
        <v>6873</v>
      </c>
      <c r="J11">
        <v>7030</v>
      </c>
      <c r="K11">
        <v>7210</v>
      </c>
      <c r="L11">
        <v>7338</v>
      </c>
      <c r="M11">
        <v>7563</v>
      </c>
      <c r="N11">
        <v>7744</v>
      </c>
      <c r="O11">
        <v>7757</v>
      </c>
      <c r="P11">
        <v>7607</v>
      </c>
      <c r="Q11">
        <v>7784</v>
      </c>
      <c r="R11">
        <v>7944</v>
      </c>
      <c r="S11">
        <v>8053</v>
      </c>
      <c r="T11">
        <v>7509</v>
      </c>
      <c r="U11">
        <v>7609</v>
      </c>
      <c r="V11">
        <f t="shared" si="0"/>
        <v>1.1826676740739588</v>
      </c>
      <c r="W11">
        <f t="shared" si="1"/>
        <v>1.1832154849982255</v>
      </c>
      <c r="X11">
        <f t="shared" si="2"/>
        <v>1.145352515188667</v>
      </c>
      <c r="Y11">
        <f t="shared" si="3"/>
        <v>1.1269363543460353</v>
      </c>
      <c r="Z11">
        <f t="shared" si="4"/>
        <v>1.1219099729683848</v>
      </c>
      <c r="AA11">
        <f t="shared" si="5"/>
        <v>1.0981783985340958</v>
      </c>
      <c r="AB11">
        <f t="shared" si="6"/>
        <v>1.0531266614862378</v>
      </c>
      <c r="AC11">
        <f t="shared" si="7"/>
        <v>1.0314654596824637</v>
      </c>
      <c r="AD11">
        <f t="shared" si="8"/>
        <v>1.0111787191201422</v>
      </c>
      <c r="AE11">
        <f t="shared" si="9"/>
        <v>0.99080207116527996</v>
      </c>
      <c r="AF11">
        <f t="shared" si="10"/>
        <v>0.96397130827695565</v>
      </c>
      <c r="AG11">
        <f t="shared" si="11"/>
        <v>0.92600144371987936</v>
      </c>
      <c r="AH11">
        <f t="shared" si="12"/>
        <v>0.93483983782018021</v>
      </c>
      <c r="AI11">
        <f t="shared" si="13"/>
        <v>0.9302020589971054</v>
      </c>
      <c r="AJ11">
        <f t="shared" si="14"/>
        <v>0.91384256443310663</v>
      </c>
      <c r="AK11">
        <f t="shared" si="15"/>
        <v>0.91874002067746219</v>
      </c>
      <c r="AL11">
        <f t="shared" si="16"/>
        <v>0.83859406272317694</v>
      </c>
      <c r="AM11">
        <f t="shared" si="21"/>
        <v>0.24963048119559872</v>
      </c>
      <c r="AN11">
        <f t="shared" si="18"/>
        <v>1.4025439669251849E-2</v>
      </c>
      <c r="AO11">
        <f t="shared" si="19"/>
        <v>-29.093008872521619</v>
      </c>
      <c r="AP11">
        <f t="shared" si="20"/>
        <v>-0.34407361135078185</v>
      </c>
      <c r="AQ11" s="1">
        <v>8.3643608213597072E-3</v>
      </c>
      <c r="AR11" s="1">
        <v>1.0133505646797318E-2</v>
      </c>
      <c r="AS11" s="1">
        <v>4.1163592626285526E-3</v>
      </c>
      <c r="AT11">
        <v>242.93312031307914</v>
      </c>
    </row>
    <row r="12" spans="1:46" x14ac:dyDescent="0.25">
      <c r="A12" t="s">
        <v>57</v>
      </c>
      <c r="B12" t="s">
        <v>58</v>
      </c>
      <c r="C12">
        <v>11</v>
      </c>
      <c r="D12" t="s">
        <v>172</v>
      </c>
      <c r="E12">
        <v>17573</v>
      </c>
      <c r="F12">
        <v>19701</v>
      </c>
      <c r="G12">
        <v>20410</v>
      </c>
      <c r="H12">
        <v>22928</v>
      </c>
      <c r="I12">
        <v>22324</v>
      </c>
      <c r="J12">
        <v>22035</v>
      </c>
      <c r="K12">
        <v>22711</v>
      </c>
      <c r="L12">
        <v>24045</v>
      </c>
      <c r="M12">
        <v>26444</v>
      </c>
      <c r="N12">
        <v>28294</v>
      </c>
      <c r="O12">
        <v>30111</v>
      </c>
      <c r="P12">
        <v>31906</v>
      </c>
      <c r="Q12">
        <v>30260</v>
      </c>
      <c r="R12">
        <v>30166</v>
      </c>
      <c r="S12">
        <v>26055</v>
      </c>
      <c r="T12">
        <v>18213</v>
      </c>
      <c r="U12">
        <v>20750</v>
      </c>
      <c r="V12">
        <f t="shared" si="0"/>
        <v>3.4132072649863163</v>
      </c>
      <c r="W12">
        <f t="shared" si="1"/>
        <v>3.5856834748423383</v>
      </c>
      <c r="X12">
        <f t="shared" si="2"/>
        <v>3.4802210562752256</v>
      </c>
      <c r="Y12">
        <f t="shared" si="3"/>
        <v>3.7852910536838404</v>
      </c>
      <c r="Z12">
        <f t="shared" si="4"/>
        <v>3.6440445564595114</v>
      </c>
      <c r="AA12">
        <f t="shared" si="5"/>
        <v>3.4421566161733717</v>
      </c>
      <c r="AB12">
        <f t="shared" si="6"/>
        <v>3.3172759513195489</v>
      </c>
      <c r="AC12">
        <f t="shared" si="7"/>
        <v>3.3798837528025136</v>
      </c>
      <c r="AD12">
        <f t="shared" si="8"/>
        <v>3.535582447231659</v>
      </c>
      <c r="AE12">
        <f t="shared" si="9"/>
        <v>3.6200611830514506</v>
      </c>
      <c r="AF12">
        <f t="shared" si="10"/>
        <v>3.7419285888265326</v>
      </c>
      <c r="AG12">
        <f t="shared" si="11"/>
        <v>3.8839229740142596</v>
      </c>
      <c r="AH12">
        <f t="shared" si="12"/>
        <v>3.6341538402413485</v>
      </c>
      <c r="AI12">
        <f t="shared" si="13"/>
        <v>3.5322854118462588</v>
      </c>
      <c r="AJ12">
        <f t="shared" si="14"/>
        <v>2.9566829773133732</v>
      </c>
      <c r="AK12">
        <f t="shared" si="15"/>
        <v>2.2283941931813316</v>
      </c>
      <c r="AL12">
        <f t="shared" si="16"/>
        <v>2.286874333224592</v>
      </c>
      <c r="AM12">
        <f t="shared" si="21"/>
        <v>0.18078870995276852</v>
      </c>
      <c r="AN12">
        <f t="shared" si="18"/>
        <v>1.0440539361984413E-2</v>
      </c>
      <c r="AO12">
        <f t="shared" si="19"/>
        <v>-32.999253907489845</v>
      </c>
      <c r="AP12">
        <f t="shared" si="20"/>
        <v>-1.1263329317617243</v>
      </c>
      <c r="AQ12" s="1">
        <v>5.4999096116975357E-2</v>
      </c>
      <c r="AR12" s="1">
        <v>4.7740706570576198E-2</v>
      </c>
      <c r="AS12" s="1">
        <v>2.4086935820486147E-4</v>
      </c>
      <c r="AT12">
        <v>4151.6281168046762</v>
      </c>
    </row>
    <row r="13" spans="1:46" x14ac:dyDescent="0.25">
      <c r="A13" t="s">
        <v>59</v>
      </c>
      <c r="B13" t="s">
        <v>60</v>
      </c>
      <c r="C13">
        <v>12</v>
      </c>
      <c r="D13" t="s">
        <v>61</v>
      </c>
      <c r="E13">
        <v>6311</v>
      </c>
      <c r="F13">
        <v>7081</v>
      </c>
      <c r="G13">
        <v>8199</v>
      </c>
      <c r="H13">
        <v>8547</v>
      </c>
      <c r="I13">
        <v>9742</v>
      </c>
      <c r="J13">
        <v>9751</v>
      </c>
      <c r="K13">
        <v>11003</v>
      </c>
      <c r="L13">
        <v>11662</v>
      </c>
      <c r="M13">
        <v>13177</v>
      </c>
      <c r="N13">
        <v>14914</v>
      </c>
      <c r="O13">
        <v>15906</v>
      </c>
      <c r="P13">
        <v>15492</v>
      </c>
      <c r="Q13">
        <v>16505</v>
      </c>
      <c r="R13">
        <v>16106</v>
      </c>
      <c r="S13">
        <v>18250</v>
      </c>
      <c r="T13">
        <v>12710</v>
      </c>
      <c r="U13">
        <v>11901</v>
      </c>
      <c r="V13">
        <f t="shared" si="0"/>
        <v>1.2257867779735188</v>
      </c>
      <c r="W13">
        <f t="shared" si="1"/>
        <v>1.2887784724307698</v>
      </c>
      <c r="X13">
        <f t="shared" si="2"/>
        <v>1.3980564644978233</v>
      </c>
      <c r="Y13">
        <f t="shared" si="3"/>
        <v>1.4110643159384064</v>
      </c>
      <c r="Z13">
        <f t="shared" si="4"/>
        <v>1.590229442260731</v>
      </c>
      <c r="AA13">
        <f t="shared" si="5"/>
        <v>1.5232343618927411</v>
      </c>
      <c r="AB13">
        <f t="shared" si="6"/>
        <v>1.6071501603790672</v>
      </c>
      <c r="AC13">
        <f t="shared" si="7"/>
        <v>1.6392682189720489</v>
      </c>
      <c r="AD13">
        <f t="shared" si="8"/>
        <v>1.7617746901819533</v>
      </c>
      <c r="AE13">
        <f t="shared" si="9"/>
        <v>1.9081640094730097</v>
      </c>
      <c r="AF13">
        <f t="shared" si="10"/>
        <v>1.9766569072390432</v>
      </c>
      <c r="AG13">
        <f t="shared" si="11"/>
        <v>1.8858438761809351</v>
      </c>
      <c r="AH13">
        <f t="shared" si="12"/>
        <v>1.9822111412155798</v>
      </c>
      <c r="AI13">
        <f t="shared" si="13"/>
        <v>1.8859308109525907</v>
      </c>
      <c r="AJ13">
        <f t="shared" si="14"/>
        <v>2.0709830871605859</v>
      </c>
      <c r="AK13">
        <f t="shared" si="15"/>
        <v>1.5550919780011379</v>
      </c>
      <c r="AL13">
        <f t="shared" si="16"/>
        <v>1.3116188645641382</v>
      </c>
      <c r="AM13">
        <f t="shared" si="21"/>
        <v>0.88575503089843122</v>
      </c>
      <c r="AN13">
        <f t="shared" si="18"/>
        <v>4.044189086651051E-2</v>
      </c>
      <c r="AO13">
        <f t="shared" si="19"/>
        <v>7.0022036567010337</v>
      </c>
      <c r="AP13">
        <f t="shared" si="20"/>
        <v>8.5832086590619472E-2</v>
      </c>
      <c r="AQ13" s="1">
        <v>9.2108084736355796E-3</v>
      </c>
      <c r="AR13" s="1">
        <v>1.1071285162872313E-2</v>
      </c>
      <c r="AS13" s="1">
        <v>3.2749021838426732E-4</v>
      </c>
      <c r="AT13">
        <v>3053.5263157894678</v>
      </c>
    </row>
    <row r="14" spans="1:46" x14ac:dyDescent="0.25">
      <c r="A14" t="s">
        <v>62</v>
      </c>
      <c r="B14" t="s">
        <v>63</v>
      </c>
      <c r="C14">
        <v>13</v>
      </c>
      <c r="D14" t="s">
        <v>64</v>
      </c>
      <c r="E14">
        <v>6691</v>
      </c>
      <c r="F14">
        <v>7503</v>
      </c>
      <c r="G14">
        <v>7622</v>
      </c>
      <c r="H14">
        <v>8635</v>
      </c>
      <c r="I14">
        <v>8565</v>
      </c>
      <c r="J14">
        <v>8542</v>
      </c>
      <c r="K14">
        <v>8889</v>
      </c>
      <c r="L14">
        <v>9413</v>
      </c>
      <c r="M14">
        <v>10552</v>
      </c>
      <c r="N14">
        <v>11395</v>
      </c>
      <c r="O14">
        <v>12025</v>
      </c>
      <c r="P14">
        <v>12727</v>
      </c>
      <c r="Q14">
        <v>12221</v>
      </c>
      <c r="R14">
        <v>11979</v>
      </c>
      <c r="S14">
        <v>11671</v>
      </c>
      <c r="T14">
        <v>8017</v>
      </c>
      <c r="U14">
        <v>8453</v>
      </c>
      <c r="V14">
        <f t="shared" si="0"/>
        <v>1.2995942531169091</v>
      </c>
      <c r="W14">
        <f t="shared" si="1"/>
        <v>1.3655846460454832</v>
      </c>
      <c r="X14">
        <f t="shared" si="2"/>
        <v>1.299669029442909</v>
      </c>
      <c r="Y14">
        <f t="shared" si="3"/>
        <v>1.425592648663641</v>
      </c>
      <c r="Z14">
        <f t="shared" si="4"/>
        <v>1.3981025634328845</v>
      </c>
      <c r="AA14">
        <f t="shared" si="5"/>
        <v>1.3343726714478303</v>
      </c>
      <c r="AB14">
        <f t="shared" si="6"/>
        <v>1.2983693334190245</v>
      </c>
      <c r="AC14">
        <f t="shared" si="7"/>
        <v>1.3231376903776277</v>
      </c>
      <c r="AD14">
        <f t="shared" si="8"/>
        <v>1.4108102398725029</v>
      </c>
      <c r="AE14">
        <f t="shared" si="9"/>
        <v>1.4579273761529397</v>
      </c>
      <c r="AF14">
        <f t="shared" si="10"/>
        <v>1.4943605752262978</v>
      </c>
      <c r="AG14">
        <f t="shared" si="11"/>
        <v>1.5492599413990937</v>
      </c>
      <c r="AH14">
        <f t="shared" si="12"/>
        <v>1.4677129570915239</v>
      </c>
      <c r="AI14">
        <f t="shared" si="13"/>
        <v>1.4026800685707863</v>
      </c>
      <c r="AJ14">
        <f t="shared" si="14"/>
        <v>1.32440786905486</v>
      </c>
      <c r="AK14">
        <f t="shared" si="15"/>
        <v>0.98089475905862489</v>
      </c>
      <c r="AL14">
        <f t="shared" si="16"/>
        <v>0.9316119874095169</v>
      </c>
      <c r="AM14">
        <f t="shared" si="21"/>
        <v>0.26333881333134057</v>
      </c>
      <c r="AN14">
        <f t="shared" si="18"/>
        <v>1.4717125191998637E-2</v>
      </c>
      <c r="AO14">
        <f t="shared" si="19"/>
        <v>-28.315165662269916</v>
      </c>
      <c r="AP14">
        <f t="shared" si="20"/>
        <v>-0.36798226570739223</v>
      </c>
      <c r="AQ14" s="1">
        <v>1.0921191236946978E-2</v>
      </c>
      <c r="AR14" s="1">
        <v>1.3395816198454332E-2</v>
      </c>
      <c r="AS14" s="1">
        <v>2.9801855457564957E-2</v>
      </c>
      <c r="AT14">
        <v>33.554957724827105</v>
      </c>
    </row>
    <row r="15" spans="1:46" x14ac:dyDescent="0.25">
      <c r="A15" t="s">
        <v>65</v>
      </c>
      <c r="B15" t="s">
        <v>66</v>
      </c>
      <c r="C15">
        <v>14</v>
      </c>
      <c r="D15" t="s">
        <v>67</v>
      </c>
      <c r="E15">
        <v>40676</v>
      </c>
      <c r="F15">
        <v>43932</v>
      </c>
      <c r="G15">
        <v>47673</v>
      </c>
      <c r="H15">
        <v>49047</v>
      </c>
      <c r="I15">
        <v>48605</v>
      </c>
      <c r="J15">
        <v>51171</v>
      </c>
      <c r="K15">
        <v>55266</v>
      </c>
      <c r="L15">
        <v>57437</v>
      </c>
      <c r="M15">
        <v>60130</v>
      </c>
      <c r="N15">
        <v>63124</v>
      </c>
      <c r="O15">
        <v>64866</v>
      </c>
      <c r="P15">
        <v>67212</v>
      </c>
      <c r="Q15">
        <v>68291</v>
      </c>
      <c r="R15">
        <v>70201</v>
      </c>
      <c r="S15">
        <v>73036</v>
      </c>
      <c r="T15">
        <v>70386</v>
      </c>
      <c r="U15">
        <v>82147</v>
      </c>
      <c r="V15">
        <f t="shared" si="0"/>
        <v>7.9005075235067102</v>
      </c>
      <c r="W15">
        <f t="shared" si="1"/>
        <v>7.9958502825629969</v>
      </c>
      <c r="X15">
        <f t="shared" si="2"/>
        <v>8.1289847337485952</v>
      </c>
      <c r="Y15">
        <f t="shared" si="3"/>
        <v>8.0973992633474943</v>
      </c>
      <c r="Z15">
        <f t="shared" si="4"/>
        <v>7.9340076001932696</v>
      </c>
      <c r="AA15">
        <f t="shared" si="5"/>
        <v>7.9935827640666037</v>
      </c>
      <c r="AB15">
        <f t="shared" si="6"/>
        <v>8.0724130476696843</v>
      </c>
      <c r="AC15">
        <f t="shared" si="7"/>
        <v>8.0736279105725917</v>
      </c>
      <c r="AD15">
        <f t="shared" si="8"/>
        <v>8.0394256750884772</v>
      </c>
      <c r="AE15">
        <f t="shared" si="9"/>
        <v>8.076367502613266</v>
      </c>
      <c r="AF15">
        <f t="shared" si="10"/>
        <v>8.0609723968922271</v>
      </c>
      <c r="AG15">
        <f t="shared" si="11"/>
        <v>8.1817285441436223</v>
      </c>
      <c r="AH15">
        <f t="shared" si="12"/>
        <v>8.2015862493034337</v>
      </c>
      <c r="AI15">
        <f t="shared" si="13"/>
        <v>8.2201806072074266</v>
      </c>
      <c r="AJ15">
        <f t="shared" si="14"/>
        <v>8.2880175755540026</v>
      </c>
      <c r="AK15">
        <f t="shared" si="15"/>
        <v>8.611857117512832</v>
      </c>
      <c r="AL15">
        <f t="shared" si="16"/>
        <v>9.0534875109108714</v>
      </c>
      <c r="AM15">
        <f t="shared" si="21"/>
        <v>1.019544694660242</v>
      </c>
      <c r="AN15">
        <f t="shared" si="18"/>
        <v>4.4908691932122879E-2</v>
      </c>
      <c r="AO15">
        <f t="shared" si="19"/>
        <v>14.593745831817163</v>
      </c>
      <c r="AP15">
        <f t="shared" si="20"/>
        <v>1.1529799874041613</v>
      </c>
      <c r="AQ15" s="1">
        <v>0.19081216567530992</v>
      </c>
      <c r="AR15" s="1">
        <v>0.1890953153390551</v>
      </c>
      <c r="AS15" s="1">
        <v>2.8770931481945945E-3</v>
      </c>
      <c r="AT15">
        <v>347.57303587042719</v>
      </c>
    </row>
    <row r="16" spans="1:46" x14ac:dyDescent="0.25">
      <c r="A16" t="s">
        <v>68</v>
      </c>
      <c r="B16" t="s">
        <v>69</v>
      </c>
      <c r="C16">
        <v>15</v>
      </c>
      <c r="D16" t="s">
        <v>70</v>
      </c>
      <c r="E16">
        <v>26666</v>
      </c>
      <c r="F16">
        <v>28455</v>
      </c>
      <c r="G16">
        <v>30515</v>
      </c>
      <c r="H16">
        <v>31322</v>
      </c>
      <c r="I16">
        <v>31075</v>
      </c>
      <c r="J16">
        <v>32835</v>
      </c>
      <c r="K16">
        <v>35146</v>
      </c>
      <c r="L16">
        <v>36429</v>
      </c>
      <c r="M16">
        <v>37733</v>
      </c>
      <c r="N16">
        <v>39278</v>
      </c>
      <c r="O16">
        <v>40703</v>
      </c>
      <c r="P16">
        <v>40789</v>
      </c>
      <c r="Q16">
        <v>41621</v>
      </c>
      <c r="R16">
        <v>42647</v>
      </c>
      <c r="S16">
        <v>44127</v>
      </c>
      <c r="T16">
        <v>34476</v>
      </c>
      <c r="U16">
        <v>41549</v>
      </c>
      <c r="V16">
        <f t="shared" si="0"/>
        <v>5.1793424530885517</v>
      </c>
      <c r="W16">
        <f t="shared" si="1"/>
        <v>5.1789565644707745</v>
      </c>
      <c r="X16">
        <f t="shared" si="2"/>
        <v>5.2032800358764586</v>
      </c>
      <c r="Y16">
        <f t="shared" si="3"/>
        <v>5.1710958820431463</v>
      </c>
      <c r="Z16">
        <f t="shared" si="4"/>
        <v>5.0725087167165075</v>
      </c>
      <c r="AA16">
        <f t="shared" si="5"/>
        <v>5.1292585655571887</v>
      </c>
      <c r="AB16">
        <f t="shared" si="6"/>
        <v>5.1335907967538574</v>
      </c>
      <c r="AC16">
        <f t="shared" si="7"/>
        <v>5.1206398515634337</v>
      </c>
      <c r="AD16">
        <f t="shared" si="8"/>
        <v>5.0449301346767585</v>
      </c>
      <c r="AE16">
        <f t="shared" si="9"/>
        <v>5.0254033769666666</v>
      </c>
      <c r="AF16">
        <f t="shared" si="10"/>
        <v>5.0582086065227436</v>
      </c>
      <c r="AG16">
        <f t="shared" si="11"/>
        <v>4.9652521214526306</v>
      </c>
      <c r="AH16">
        <f t="shared" si="12"/>
        <v>4.9985828481389678</v>
      </c>
      <c r="AI16">
        <f t="shared" si="13"/>
        <v>4.9937471311744153</v>
      </c>
      <c r="AJ16">
        <f t="shared" si="14"/>
        <v>5.007466886966311</v>
      </c>
      <c r="AK16">
        <f t="shared" si="15"/>
        <v>4.2182022843089877</v>
      </c>
      <c r="AL16">
        <f t="shared" si="16"/>
        <v>4.5791489961999314</v>
      </c>
      <c r="AM16">
        <f t="shared" si="21"/>
        <v>0.55812645316132903</v>
      </c>
      <c r="AN16">
        <f t="shared" si="18"/>
        <v>2.8105467634452763E-2</v>
      </c>
      <c r="AO16">
        <f t="shared" si="19"/>
        <v>-11.588217275162261</v>
      </c>
      <c r="AP16">
        <f t="shared" si="20"/>
        <v>-0.60019345688862025</v>
      </c>
      <c r="AQ16" s="1">
        <v>7.8550877684625486E-2</v>
      </c>
      <c r="AR16" s="1">
        <v>8.2363787487327422E-2</v>
      </c>
      <c r="AS16" s="1">
        <v>2.5917838987129439E-2</v>
      </c>
      <c r="AT16">
        <v>38.583463709940894</v>
      </c>
    </row>
    <row r="17" spans="1:46" x14ac:dyDescent="0.25">
      <c r="A17" t="s">
        <v>71</v>
      </c>
      <c r="B17" t="s">
        <v>72</v>
      </c>
      <c r="C17">
        <v>16</v>
      </c>
      <c r="D17" t="s">
        <v>73</v>
      </c>
      <c r="E17">
        <v>18155</v>
      </c>
      <c r="F17">
        <v>19580</v>
      </c>
      <c r="G17">
        <v>21157</v>
      </c>
      <c r="H17">
        <v>22018</v>
      </c>
      <c r="I17">
        <v>22655</v>
      </c>
      <c r="J17">
        <v>23796</v>
      </c>
      <c r="K17">
        <v>24756</v>
      </c>
      <c r="L17">
        <v>25686</v>
      </c>
      <c r="M17">
        <v>27318</v>
      </c>
      <c r="N17">
        <v>28679</v>
      </c>
      <c r="O17">
        <v>29860</v>
      </c>
      <c r="P17">
        <v>31065</v>
      </c>
      <c r="Q17">
        <v>31746</v>
      </c>
      <c r="R17">
        <v>32589</v>
      </c>
      <c r="S17">
        <v>33712</v>
      </c>
      <c r="T17">
        <v>24883</v>
      </c>
      <c r="U17">
        <v>34678</v>
      </c>
      <c r="V17">
        <f t="shared" si="0"/>
        <v>3.5262492400743515</v>
      </c>
      <c r="W17">
        <f t="shared" si="1"/>
        <v>3.5636608516021004</v>
      </c>
      <c r="X17">
        <f t="shared" si="2"/>
        <v>3.6075961238419865</v>
      </c>
      <c r="Y17">
        <f t="shared" si="3"/>
        <v>3.6350548857297103</v>
      </c>
      <c r="Z17">
        <f t="shared" si="4"/>
        <v>3.6980751400551077</v>
      </c>
      <c r="AA17">
        <f t="shared" si="5"/>
        <v>3.7172479618090106</v>
      </c>
      <c r="AB17">
        <f t="shared" si="6"/>
        <v>3.6159783123097506</v>
      </c>
      <c r="AC17">
        <f t="shared" si="7"/>
        <v>3.6105508036799896</v>
      </c>
      <c r="AD17">
        <f t="shared" si="8"/>
        <v>3.6524368965918348</v>
      </c>
      <c r="AE17">
        <f t="shared" si="9"/>
        <v>3.6693198087485874</v>
      </c>
      <c r="AF17">
        <f t="shared" si="10"/>
        <v>3.7107365302500832</v>
      </c>
      <c r="AG17">
        <f t="shared" si="11"/>
        <v>3.7815478965634357</v>
      </c>
      <c r="AH17">
        <f t="shared" si="12"/>
        <v>3.8126188966391883</v>
      </c>
      <c r="AI17">
        <f t="shared" si="13"/>
        <v>3.8160064074341222</v>
      </c>
      <c r="AJ17">
        <f t="shared" si="14"/>
        <v>3.8255880457182285</v>
      </c>
      <c r="AK17">
        <f t="shared" si="15"/>
        <v>3.0444810140521099</v>
      </c>
      <c r="AL17">
        <f t="shared" si="16"/>
        <v>3.8218905121716822</v>
      </c>
      <c r="AM17">
        <f t="shared" si="21"/>
        <v>0.91010740842743054</v>
      </c>
      <c r="AN17">
        <f t="shared" si="18"/>
        <v>4.1276607093600814E-2</v>
      </c>
      <c r="AO17">
        <f t="shared" si="19"/>
        <v>8.3840151948844301</v>
      </c>
      <c r="AP17">
        <f t="shared" si="20"/>
        <v>0.29564127209733071</v>
      </c>
      <c r="AQ17" s="1">
        <v>6.0367035528176995E-2</v>
      </c>
      <c r="AR17" s="1">
        <v>6.5289032940119229E-2</v>
      </c>
      <c r="AS17" s="1">
        <v>9.6225886898756313E-4</v>
      </c>
      <c r="AT17">
        <v>1039.2213906556622</v>
      </c>
    </row>
    <row r="18" spans="1:46" x14ac:dyDescent="0.25">
      <c r="A18" t="s">
        <v>74</v>
      </c>
      <c r="B18" t="s">
        <v>75</v>
      </c>
      <c r="C18">
        <v>17</v>
      </c>
      <c r="D18" t="s">
        <v>189</v>
      </c>
      <c r="E18">
        <v>12730</v>
      </c>
      <c r="F18">
        <v>14629</v>
      </c>
      <c r="G18">
        <v>16761</v>
      </c>
      <c r="H18">
        <v>17120</v>
      </c>
      <c r="I18">
        <v>15669</v>
      </c>
      <c r="J18">
        <v>18256</v>
      </c>
      <c r="K18">
        <v>20153</v>
      </c>
      <c r="L18">
        <v>20415</v>
      </c>
      <c r="M18">
        <v>22218</v>
      </c>
      <c r="N18">
        <v>23654</v>
      </c>
      <c r="O18">
        <v>23961</v>
      </c>
      <c r="P18">
        <v>23804</v>
      </c>
      <c r="Q18">
        <v>23758</v>
      </c>
      <c r="R18">
        <v>24595</v>
      </c>
      <c r="S18">
        <v>24821</v>
      </c>
      <c r="T18">
        <v>24180</v>
      </c>
      <c r="U18">
        <v>27045</v>
      </c>
      <c r="V18">
        <f t="shared" si="0"/>
        <v>2.4725504173035802</v>
      </c>
      <c r="W18">
        <f t="shared" si="1"/>
        <v>2.6625533502598122</v>
      </c>
      <c r="X18">
        <f t="shared" si="2"/>
        <v>2.8580100501827075</v>
      </c>
      <c r="Y18">
        <f t="shared" si="3"/>
        <v>2.8264210938183596</v>
      </c>
      <c r="Z18">
        <f t="shared" si="4"/>
        <v>2.557719680844118</v>
      </c>
      <c r="AA18">
        <f t="shared" si="5"/>
        <v>2.851827147032497</v>
      </c>
      <c r="AB18">
        <f t="shared" si="6"/>
        <v>2.943642386814445</v>
      </c>
      <c r="AC18">
        <f t="shared" si="7"/>
        <v>2.8696330552490457</v>
      </c>
      <c r="AD18">
        <f t="shared" si="8"/>
        <v>2.9705631074191876</v>
      </c>
      <c r="AE18">
        <f t="shared" si="9"/>
        <v>3.0263987850391958</v>
      </c>
      <c r="AF18">
        <f t="shared" si="10"/>
        <v>2.9776610181286753</v>
      </c>
      <c r="AG18">
        <f t="shared" si="11"/>
        <v>2.8976650935070341</v>
      </c>
      <c r="AH18">
        <f t="shared" si="12"/>
        <v>2.8532791452892914</v>
      </c>
      <c r="AI18">
        <f t="shared" si="13"/>
        <v>2.8799496023456457</v>
      </c>
      <c r="AJ18">
        <f t="shared" si="14"/>
        <v>2.8166504770637206</v>
      </c>
      <c r="AK18">
        <f t="shared" si="15"/>
        <v>2.9584676654655793</v>
      </c>
      <c r="AL18">
        <f t="shared" si="16"/>
        <v>2.9806513899787515</v>
      </c>
      <c r="AM18">
        <f t="shared" si="21"/>
        <v>1.1245090337784762</v>
      </c>
      <c r="AN18">
        <f t="shared" si="18"/>
        <v>4.8222943683720265E-2</v>
      </c>
      <c r="AO18">
        <f t="shared" si="19"/>
        <v>20.549670862901024</v>
      </c>
      <c r="AP18">
        <f t="shared" si="20"/>
        <v>0.50810097267517129</v>
      </c>
      <c r="AQ18" s="1">
        <v>1.7839612460426427E-2</v>
      </c>
      <c r="AR18" s="1">
        <v>1.699624771774674E-2</v>
      </c>
      <c r="AS18" s="1">
        <v>1.2240120534410263E-2</v>
      </c>
      <c r="AT18">
        <v>81.698541872094452</v>
      </c>
    </row>
    <row r="19" spans="1:46" x14ac:dyDescent="0.25">
      <c r="A19" t="s">
        <v>76</v>
      </c>
      <c r="B19" t="s">
        <v>77</v>
      </c>
      <c r="C19">
        <v>18</v>
      </c>
      <c r="D19" t="s">
        <v>78</v>
      </c>
      <c r="E19">
        <v>15424</v>
      </c>
      <c r="F19">
        <v>16440</v>
      </c>
      <c r="G19">
        <v>18702</v>
      </c>
      <c r="H19">
        <v>20598</v>
      </c>
      <c r="I19">
        <v>21315</v>
      </c>
      <c r="J19">
        <v>22312</v>
      </c>
      <c r="K19">
        <v>24754</v>
      </c>
      <c r="L19">
        <v>26626</v>
      </c>
      <c r="M19">
        <v>29160</v>
      </c>
      <c r="N19">
        <v>32139</v>
      </c>
      <c r="O19">
        <v>34696</v>
      </c>
      <c r="P19">
        <v>35726</v>
      </c>
      <c r="Q19">
        <v>37651</v>
      </c>
      <c r="R19">
        <v>39057</v>
      </c>
      <c r="S19">
        <v>41505</v>
      </c>
      <c r="T19">
        <v>42433</v>
      </c>
      <c r="U19">
        <v>44003</v>
      </c>
      <c r="V19">
        <f t="shared" si="0"/>
        <v>2.9958065700306689</v>
      </c>
      <c r="W19">
        <f t="shared" si="1"/>
        <v>2.9921646782603948</v>
      </c>
      <c r="X19">
        <f t="shared" si="2"/>
        <v>3.1889806072738494</v>
      </c>
      <c r="Y19">
        <f t="shared" si="3"/>
        <v>3.4006204258452439</v>
      </c>
      <c r="Z19">
        <f t="shared" si="4"/>
        <v>3.4793410554082818</v>
      </c>
      <c r="AA19">
        <f t="shared" si="5"/>
        <v>3.4854276569121976</v>
      </c>
      <c r="AB19">
        <f t="shared" si="6"/>
        <v>3.6156861828613494</v>
      </c>
      <c r="AC19">
        <f t="shared" si="7"/>
        <v>3.7426818383081604</v>
      </c>
      <c r="AD19">
        <f t="shared" si="8"/>
        <v>3.8987136651518375</v>
      </c>
      <c r="AE19">
        <f t="shared" si="9"/>
        <v>4.1120077176111742</v>
      </c>
      <c r="AF19">
        <f t="shared" si="10"/>
        <v>4.3117118102329837</v>
      </c>
      <c r="AG19">
        <f t="shared" si="11"/>
        <v>4.3489322437671101</v>
      </c>
      <c r="AH19">
        <f t="shared" si="12"/>
        <v>4.5217953152322208</v>
      </c>
      <c r="AI19">
        <f t="shared" si="13"/>
        <v>4.5733763618139411</v>
      </c>
      <c r="AJ19">
        <f t="shared" si="14"/>
        <v>4.7099261935671297</v>
      </c>
      <c r="AK19">
        <f t="shared" si="15"/>
        <v>5.191755932535191</v>
      </c>
      <c r="AL19">
        <f t="shared" si="16"/>
        <v>4.8496063269822516</v>
      </c>
      <c r="AM19">
        <f t="shared" si="21"/>
        <v>1.8528915975103732</v>
      </c>
      <c r="AN19">
        <f t="shared" si="18"/>
        <v>6.771496394105081E-2</v>
      </c>
      <c r="AO19">
        <f t="shared" si="19"/>
        <v>61.87982146432789</v>
      </c>
      <c r="AP19">
        <f t="shared" si="20"/>
        <v>1.8537997569515827</v>
      </c>
      <c r="AQ19" s="1">
        <v>1.7596044948889621E-2</v>
      </c>
      <c r="AR19" s="1">
        <v>1.7774229644776086E-2</v>
      </c>
      <c r="AS19" s="1">
        <v>1.1825491588209221E-2</v>
      </c>
      <c r="AT19">
        <v>84.563080743050421</v>
      </c>
    </row>
    <row r="20" spans="1:46" x14ac:dyDescent="0.25">
      <c r="A20" t="s">
        <v>79</v>
      </c>
      <c r="B20" t="s">
        <v>80</v>
      </c>
      <c r="C20">
        <v>19</v>
      </c>
      <c r="D20" t="s">
        <v>81</v>
      </c>
      <c r="E20">
        <v>50233</v>
      </c>
      <c r="F20">
        <v>52265</v>
      </c>
      <c r="G20">
        <v>54225</v>
      </c>
      <c r="H20">
        <v>55731</v>
      </c>
      <c r="I20">
        <v>57866</v>
      </c>
      <c r="J20">
        <v>59932</v>
      </c>
      <c r="K20">
        <v>61628</v>
      </c>
      <c r="L20">
        <v>63579</v>
      </c>
      <c r="M20">
        <v>65625</v>
      </c>
      <c r="N20">
        <v>67664</v>
      </c>
      <c r="O20">
        <v>69825</v>
      </c>
      <c r="P20">
        <v>72289</v>
      </c>
      <c r="Q20">
        <v>74495</v>
      </c>
      <c r="R20">
        <v>77449</v>
      </c>
      <c r="S20">
        <v>79964</v>
      </c>
      <c r="T20">
        <v>81118</v>
      </c>
      <c r="U20">
        <v>83389</v>
      </c>
      <c r="V20">
        <f t="shared" si="0"/>
        <v>9.7567655233629793</v>
      </c>
      <c r="W20">
        <f t="shared" si="1"/>
        <v>9.5124992037274669</v>
      </c>
      <c r="X20">
        <f t="shared" si="2"/>
        <v>9.2462021938522341</v>
      </c>
      <c r="Y20">
        <f t="shared" si="3"/>
        <v>9.2008921717050818</v>
      </c>
      <c r="Z20">
        <f t="shared" si="4"/>
        <v>9.4457213001292804</v>
      </c>
      <c r="AA20">
        <f t="shared" si="5"/>
        <v>9.3621661139324939</v>
      </c>
      <c r="AB20">
        <f t="shared" si="6"/>
        <v>9.001676823033824</v>
      </c>
      <c r="AC20">
        <f t="shared" si="7"/>
        <v>8.9369777134302755</v>
      </c>
      <c r="AD20">
        <f t="shared" si="8"/>
        <v>8.7741112577362603</v>
      </c>
      <c r="AE20">
        <f t="shared" si="9"/>
        <v>8.6572354523924986</v>
      </c>
      <c r="AF20">
        <f t="shared" si="10"/>
        <v>8.6772330282890842</v>
      </c>
      <c r="AG20">
        <f t="shared" si="11"/>
        <v>8.7997526442837337</v>
      </c>
      <c r="AH20">
        <f t="shared" si="12"/>
        <v>8.9466718548836486</v>
      </c>
      <c r="AI20">
        <f t="shared" si="13"/>
        <v>9.0688846006126411</v>
      </c>
      <c r="AJ20">
        <f t="shared" si="14"/>
        <v>9.0741967989977574</v>
      </c>
      <c r="AK20">
        <f t="shared" si="15"/>
        <v>9.9249371417384982</v>
      </c>
      <c r="AL20">
        <f t="shared" si="16"/>
        <v>9.1903693384706262</v>
      </c>
      <c r="AM20">
        <f t="shared" si="21"/>
        <v>0.66004419405570047</v>
      </c>
      <c r="AN20">
        <f t="shared" si="18"/>
        <v>3.2184844655374301E-2</v>
      </c>
      <c r="AO20">
        <f t="shared" si="19"/>
        <v>-5.8051634379866375</v>
      </c>
      <c r="AP20">
        <f t="shared" si="20"/>
        <v>-0.56639618489235311</v>
      </c>
      <c r="AQ20" s="1">
        <v>7.4816266921575525E-3</v>
      </c>
      <c r="AR20" s="1">
        <v>8.9118158751135025E-3</v>
      </c>
      <c r="AS20" s="1">
        <v>1.499256659751884E-3</v>
      </c>
      <c r="AT20">
        <v>666.99720391136543</v>
      </c>
    </row>
    <row r="21" spans="1:46" x14ac:dyDescent="0.25">
      <c r="A21" t="s">
        <v>82</v>
      </c>
      <c r="B21" t="s">
        <v>83</v>
      </c>
      <c r="C21">
        <v>20</v>
      </c>
      <c r="D21" t="s">
        <v>84</v>
      </c>
      <c r="E21">
        <v>36057</v>
      </c>
      <c r="F21">
        <v>38592</v>
      </c>
      <c r="G21">
        <v>41246</v>
      </c>
      <c r="H21">
        <v>42800</v>
      </c>
      <c r="I21">
        <v>43998</v>
      </c>
      <c r="J21">
        <v>45354</v>
      </c>
      <c r="K21">
        <v>48568</v>
      </c>
      <c r="L21">
        <v>50907</v>
      </c>
      <c r="M21">
        <v>53593</v>
      </c>
      <c r="N21">
        <v>57500</v>
      </c>
      <c r="O21">
        <v>57392</v>
      </c>
      <c r="P21">
        <v>55995</v>
      </c>
      <c r="Q21">
        <v>56810</v>
      </c>
      <c r="R21">
        <v>59066</v>
      </c>
      <c r="S21">
        <v>61102</v>
      </c>
      <c r="T21">
        <v>57586</v>
      </c>
      <c r="U21">
        <v>63023</v>
      </c>
      <c r="V21">
        <f t="shared" si="0"/>
        <v>7.0033582401190246</v>
      </c>
      <c r="W21">
        <f t="shared" si="1"/>
        <v>7.0239427775806051</v>
      </c>
      <c r="X21">
        <f t="shared" si="2"/>
        <v>7.0330817093154323</v>
      </c>
      <c r="Y21">
        <f t="shared" si="3"/>
        <v>7.0660527345458979</v>
      </c>
      <c r="Z21">
        <f t="shared" si="4"/>
        <v>7.1819867584261594</v>
      </c>
      <c r="AA21">
        <f t="shared" si="5"/>
        <v>7.0848909085512641</v>
      </c>
      <c r="AB21">
        <f t="shared" si="6"/>
        <v>7.0940715249741464</v>
      </c>
      <c r="AC21">
        <f t="shared" si="7"/>
        <v>7.1557389146981718</v>
      </c>
      <c r="AD21">
        <f t="shared" si="8"/>
        <v>7.1654239182607133</v>
      </c>
      <c r="AE21">
        <f t="shared" si="9"/>
        <v>7.3568077339880675</v>
      </c>
      <c r="AF21">
        <f t="shared" si="10"/>
        <v>7.1321698239823439</v>
      </c>
      <c r="AG21">
        <f t="shared" si="11"/>
        <v>6.8162811674897652</v>
      </c>
      <c r="AH21">
        <f t="shared" si="12"/>
        <v>6.8227455275648055</v>
      </c>
      <c r="AI21">
        <f t="shared" si="13"/>
        <v>6.9163286526589918</v>
      </c>
      <c r="AJ21">
        <f t="shared" si="14"/>
        <v>6.9337648543389658</v>
      </c>
      <c r="AK21">
        <f t="shared" si="15"/>
        <v>7.0457534732630629</v>
      </c>
      <c r="AL21">
        <f t="shared" si="16"/>
        <v>6.9458159567620941</v>
      </c>
      <c r="AM21">
        <f t="shared" si="21"/>
        <v>0.74787142579804189</v>
      </c>
      <c r="AN21">
        <f t="shared" si="18"/>
        <v>3.5516069132541128E-2</v>
      </c>
      <c r="AO21">
        <f t="shared" si="19"/>
        <v>-0.8216384395031695</v>
      </c>
      <c r="AP21">
        <f t="shared" si="20"/>
        <v>-5.7542283356930568E-2</v>
      </c>
      <c r="AQ21" s="1">
        <v>9.5844881431750711E-2</v>
      </c>
      <c r="AR21" s="1">
        <v>9.6362552333457321E-2</v>
      </c>
      <c r="AS21" s="1">
        <v>1.7127230242755663E-2</v>
      </c>
      <c r="AT21">
        <v>58.386556718531416</v>
      </c>
    </row>
    <row r="22" spans="1:46" x14ac:dyDescent="0.25">
      <c r="A22" t="s">
        <v>85</v>
      </c>
      <c r="B22" t="s">
        <v>86</v>
      </c>
      <c r="C22">
        <v>21</v>
      </c>
      <c r="D22" t="s">
        <v>213</v>
      </c>
      <c r="E22">
        <v>25183</v>
      </c>
      <c r="F22">
        <v>26561</v>
      </c>
      <c r="G22">
        <v>27777</v>
      </c>
      <c r="H22">
        <v>28152</v>
      </c>
      <c r="I22">
        <v>29086</v>
      </c>
      <c r="J22">
        <v>31284</v>
      </c>
      <c r="K22">
        <v>34831</v>
      </c>
      <c r="L22">
        <v>37543</v>
      </c>
      <c r="M22">
        <v>39212</v>
      </c>
      <c r="N22">
        <v>43522</v>
      </c>
      <c r="O22">
        <v>45797</v>
      </c>
      <c r="P22">
        <v>47413</v>
      </c>
      <c r="Q22">
        <v>49286</v>
      </c>
      <c r="R22">
        <v>52157</v>
      </c>
      <c r="S22">
        <v>54352</v>
      </c>
      <c r="T22">
        <v>54180</v>
      </c>
      <c r="U22">
        <v>56358</v>
      </c>
      <c r="V22">
        <f t="shared" si="0"/>
        <v>4.8912990698315832</v>
      </c>
      <c r="W22">
        <f t="shared" si="1"/>
        <v>4.8342388089582942</v>
      </c>
      <c r="X22">
        <f t="shared" si="2"/>
        <v>4.7364086369503653</v>
      </c>
      <c r="Y22">
        <f t="shared" si="3"/>
        <v>4.6477457145545822</v>
      </c>
      <c r="Z22">
        <f t="shared" si="4"/>
        <v>4.7478355119683453</v>
      </c>
      <c r="AA22">
        <f t="shared" si="5"/>
        <v>4.8869719800484575</v>
      </c>
      <c r="AB22">
        <f t="shared" si="6"/>
        <v>5.0875804086306724</v>
      </c>
      <c r="AC22">
        <f t="shared" si="7"/>
        <v>5.2772291840908609</v>
      </c>
      <c r="AD22">
        <f t="shared" si="8"/>
        <v>5.2426735335368253</v>
      </c>
      <c r="AE22">
        <f t="shared" si="9"/>
        <v>5.5683997599761508</v>
      </c>
      <c r="AF22">
        <f t="shared" si="10"/>
        <v>5.6912458431300426</v>
      </c>
      <c r="AG22">
        <f t="shared" si="11"/>
        <v>5.771592802825114</v>
      </c>
      <c r="AH22">
        <f t="shared" si="12"/>
        <v>5.9191310697334787</v>
      </c>
      <c r="AI22">
        <f t="shared" si="13"/>
        <v>6.107319837753276</v>
      </c>
      <c r="AJ22">
        <f t="shared" si="14"/>
        <v>6.1677848084028577</v>
      </c>
      <c r="AK22">
        <f t="shared" si="15"/>
        <v>6.6290230816759763</v>
      </c>
      <c r="AL22">
        <f t="shared" si="16"/>
        <v>6.2112608998492318</v>
      </c>
      <c r="AM22">
        <f t="shared" si="21"/>
        <v>1.2379382917047215</v>
      </c>
      <c r="AN22">
        <f t="shared" si="18"/>
        <v>5.1636150328785213E-2</v>
      </c>
      <c r="AO22">
        <f t="shared" si="19"/>
        <v>26.98591542191464</v>
      </c>
      <c r="AP22">
        <f t="shared" si="20"/>
        <v>1.3199618300176486</v>
      </c>
      <c r="AQ22" s="1">
        <v>3.7225389516749377E-2</v>
      </c>
      <c r="AR22" s="1">
        <v>3.5181689150108143E-2</v>
      </c>
      <c r="AS22" s="1">
        <v>8.1550352824147842E-4</v>
      </c>
      <c r="AT22">
        <v>1226.2362643069894</v>
      </c>
    </row>
    <row r="23" spans="1:46" x14ac:dyDescent="0.25">
      <c r="A23" t="s">
        <v>87</v>
      </c>
      <c r="B23" t="s">
        <v>88</v>
      </c>
      <c r="C23">
        <v>22</v>
      </c>
      <c r="D23" t="s">
        <v>88</v>
      </c>
      <c r="E23">
        <v>26883</v>
      </c>
      <c r="F23">
        <v>27466</v>
      </c>
      <c r="G23">
        <v>28751</v>
      </c>
      <c r="H23">
        <v>29668</v>
      </c>
      <c r="I23">
        <v>30428</v>
      </c>
      <c r="J23">
        <v>31079</v>
      </c>
      <c r="K23">
        <v>31864</v>
      </c>
      <c r="L23">
        <v>33081</v>
      </c>
      <c r="M23">
        <v>34420</v>
      </c>
      <c r="N23">
        <v>35131</v>
      </c>
      <c r="O23">
        <v>36860</v>
      </c>
      <c r="P23">
        <v>38468</v>
      </c>
      <c r="Q23">
        <v>39046</v>
      </c>
      <c r="R23">
        <v>40259</v>
      </c>
      <c r="S23">
        <v>42231</v>
      </c>
      <c r="T23">
        <v>44110</v>
      </c>
      <c r="U23">
        <v>46665</v>
      </c>
      <c r="V23">
        <f t="shared" si="0"/>
        <v>5.2214904059993819</v>
      </c>
      <c r="W23">
        <f t="shared" si="1"/>
        <v>4.9989534703832117</v>
      </c>
      <c r="X23">
        <f t="shared" si="2"/>
        <v>4.9024907196947094</v>
      </c>
      <c r="Y23">
        <f t="shared" si="3"/>
        <v>4.8980292646847596</v>
      </c>
      <c r="Z23">
        <f t="shared" si="4"/>
        <v>4.9668960653982266</v>
      </c>
      <c r="AA23">
        <f t="shared" si="5"/>
        <v>4.8549482856388568</v>
      </c>
      <c r="AB23">
        <f t="shared" si="6"/>
        <v>4.6542063719275291</v>
      </c>
      <c r="AC23">
        <f t="shared" si="7"/>
        <v>4.6500284643984173</v>
      </c>
      <c r="AD23">
        <f t="shared" si="8"/>
        <v>4.601979573200488</v>
      </c>
      <c r="AE23">
        <f t="shared" si="9"/>
        <v>4.4948176087432143</v>
      </c>
      <c r="AF23">
        <f t="shared" si="10"/>
        <v>4.5806345781988638</v>
      </c>
      <c r="AG23">
        <f t="shared" si="11"/>
        <v>4.682716384516409</v>
      </c>
      <c r="AH23">
        <f t="shared" si="12"/>
        <v>4.6893314886339619</v>
      </c>
      <c r="AI23">
        <f t="shared" si="13"/>
        <v>4.7141244578505122</v>
      </c>
      <c r="AJ23">
        <f t="shared" si="14"/>
        <v>4.7923116029522577</v>
      </c>
      <c r="AK23">
        <f t="shared" si="15"/>
        <v>5.3969399803013527</v>
      </c>
      <c r="AL23">
        <f t="shared" si="16"/>
        <v>5.142987506502438</v>
      </c>
      <c r="AM23">
        <f t="shared" si="21"/>
        <v>0.73585537328423167</v>
      </c>
      <c r="AN23">
        <f t="shared" si="18"/>
        <v>3.5069701509034434E-2</v>
      </c>
      <c r="AO23">
        <f t="shared" si="19"/>
        <v>-1.5034576987203785</v>
      </c>
      <c r="AP23">
        <f t="shared" si="20"/>
        <v>-7.850289949694389E-2</v>
      </c>
      <c r="AQ23" s="1">
        <v>3.8116375540553742E-2</v>
      </c>
      <c r="AR23" s="1">
        <v>3.6878621102200457E-2</v>
      </c>
      <c r="AS23" s="1">
        <v>1.4557975894281207E-3</v>
      </c>
      <c r="AT23">
        <v>686.90867965568543</v>
      </c>
    </row>
    <row r="24" spans="1:46" x14ac:dyDescent="0.25">
      <c r="A24" t="s">
        <v>89</v>
      </c>
      <c r="B24" t="s">
        <v>90</v>
      </c>
      <c r="C24">
        <v>23</v>
      </c>
      <c r="D24" t="s">
        <v>91</v>
      </c>
      <c r="E24">
        <v>19832</v>
      </c>
      <c r="F24">
        <v>21135</v>
      </c>
      <c r="G24">
        <v>21684</v>
      </c>
      <c r="H24">
        <v>22112</v>
      </c>
      <c r="I24">
        <v>22837</v>
      </c>
      <c r="J24">
        <v>23573</v>
      </c>
      <c r="K24">
        <v>23797</v>
      </c>
      <c r="L24">
        <v>24817</v>
      </c>
      <c r="M24">
        <v>27055</v>
      </c>
      <c r="N24">
        <v>27758</v>
      </c>
      <c r="O24">
        <v>29420</v>
      </c>
      <c r="P24">
        <v>30317</v>
      </c>
      <c r="Q24">
        <v>31891</v>
      </c>
      <c r="R24">
        <v>33503</v>
      </c>
      <c r="S24">
        <v>35748</v>
      </c>
      <c r="T24">
        <v>34391</v>
      </c>
      <c r="U24">
        <v>41025</v>
      </c>
      <c r="V24">
        <f t="shared" si="0"/>
        <v>3.851973281693998</v>
      </c>
      <c r="W24">
        <f t="shared" si="1"/>
        <v>3.8466788610117666</v>
      </c>
      <c r="X24">
        <f t="shared" si="2"/>
        <v>3.6974577846287113</v>
      </c>
      <c r="Y24">
        <f t="shared" si="3"/>
        <v>3.6505737865953014</v>
      </c>
      <c r="Z24">
        <f t="shared" si="4"/>
        <v>3.72778379931311</v>
      </c>
      <c r="AA24">
        <f t="shared" si="5"/>
        <v>3.6824124308171045</v>
      </c>
      <c r="AB24">
        <f t="shared" si="6"/>
        <v>3.4759022418013865</v>
      </c>
      <c r="AC24">
        <f t="shared" si="7"/>
        <v>3.4883998791141595</v>
      </c>
      <c r="AD24">
        <f t="shared" si="8"/>
        <v>3.6172736011894018</v>
      </c>
      <c r="AE24">
        <f t="shared" si="9"/>
        <v>3.5514829405224484</v>
      </c>
      <c r="AF24">
        <f t="shared" si="10"/>
        <v>3.6560572243790168</v>
      </c>
      <c r="AG24">
        <f t="shared" si="11"/>
        <v>3.6904937254181127</v>
      </c>
      <c r="AH24">
        <f t="shared" si="12"/>
        <v>3.8300330508637419</v>
      </c>
      <c r="AI24">
        <f t="shared" si="13"/>
        <v>3.9230311659843933</v>
      </c>
      <c r="AJ24">
        <f t="shared" si="14"/>
        <v>4.0566303232776226</v>
      </c>
      <c r="AK24">
        <f t="shared" si="15"/>
        <v>4.2078023772963915</v>
      </c>
      <c r="AL24">
        <f t="shared" si="16"/>
        <v>4.5213985311103082</v>
      </c>
      <c r="AM24">
        <f t="shared" si="21"/>
        <v>1.0686264622831785</v>
      </c>
      <c r="AN24">
        <f t="shared" si="18"/>
        <v>4.6478065313903194E-2</v>
      </c>
      <c r="AO24">
        <f t="shared" si="19"/>
        <v>17.378761493431604</v>
      </c>
      <c r="AP24">
        <f t="shared" si="20"/>
        <v>0.66942524941631021</v>
      </c>
      <c r="AQ24" s="1">
        <v>4.2603384216737816E-2</v>
      </c>
      <c r="AR24" s="1">
        <v>3.6293438990399135E-2</v>
      </c>
      <c r="AS24" s="1">
        <v>1.1586535150123675E-5</v>
      </c>
      <c r="AT24">
        <v>86307.078608338401</v>
      </c>
    </row>
    <row r="25" spans="1:46" x14ac:dyDescent="0.25">
      <c r="A25" t="s">
        <v>92</v>
      </c>
      <c r="B25" t="s">
        <v>93</v>
      </c>
      <c r="C25">
        <v>24</v>
      </c>
      <c r="D25" t="s">
        <v>198</v>
      </c>
      <c r="E25">
        <v>8840</v>
      </c>
      <c r="F25">
        <v>9405</v>
      </c>
      <c r="G25">
        <v>10011</v>
      </c>
      <c r="H25">
        <v>10458</v>
      </c>
      <c r="I25">
        <v>10711</v>
      </c>
      <c r="J25">
        <v>10994</v>
      </c>
      <c r="K25">
        <v>11773</v>
      </c>
      <c r="L25">
        <v>12139</v>
      </c>
      <c r="M25">
        <v>13051</v>
      </c>
      <c r="N25">
        <v>13368</v>
      </c>
      <c r="O25">
        <v>13991</v>
      </c>
      <c r="P25">
        <v>14843</v>
      </c>
      <c r="Q25">
        <v>15150</v>
      </c>
      <c r="R25">
        <v>15476</v>
      </c>
      <c r="S25">
        <v>18057</v>
      </c>
      <c r="T25">
        <v>16758</v>
      </c>
      <c r="U25">
        <v>23430</v>
      </c>
      <c r="V25">
        <f t="shared" si="0"/>
        <v>1.7169949480725568</v>
      </c>
      <c r="W25">
        <f t="shared" si="1"/>
        <v>1.7117584427639301</v>
      </c>
      <c r="X25">
        <f t="shared" si="2"/>
        <v>1.7070305239770351</v>
      </c>
      <c r="Y25">
        <f t="shared" si="3"/>
        <v>1.7265602686420796</v>
      </c>
      <c r="Z25">
        <f t="shared" si="4"/>
        <v>1.7484035676508611</v>
      </c>
      <c r="AA25">
        <f t="shared" si="5"/>
        <v>1.7174072992153413</v>
      </c>
      <c r="AB25">
        <f t="shared" si="6"/>
        <v>1.7196199980135198</v>
      </c>
      <c r="AC25">
        <f t="shared" si="7"/>
        <v>1.7063176907993225</v>
      </c>
      <c r="AD25">
        <f t="shared" si="8"/>
        <v>1.7449283965670999</v>
      </c>
      <c r="AE25">
        <f t="shared" si="9"/>
        <v>1.7103618397904778</v>
      </c>
      <c r="AF25">
        <f t="shared" si="10"/>
        <v>1.7386776555501982</v>
      </c>
      <c r="AG25">
        <f t="shared" si="11"/>
        <v>1.8068409923930815</v>
      </c>
      <c r="AH25">
        <f t="shared" si="12"/>
        <v>1.8194788724275091</v>
      </c>
      <c r="AI25">
        <f t="shared" si="13"/>
        <v>1.8121610102013095</v>
      </c>
      <c r="AJ25">
        <f t="shared" si="14"/>
        <v>2.0490817317730792</v>
      </c>
      <c r="AK25">
        <f t="shared" si="15"/>
        <v>2.0503722554951276</v>
      </c>
      <c r="AL25">
        <f t="shared" si="16"/>
        <v>2.5822393073470935</v>
      </c>
      <c r="AM25">
        <f t="shared" si="21"/>
        <v>1.6504524886877827</v>
      </c>
      <c r="AN25">
        <f t="shared" si="18"/>
        <v>6.2814574901649101E-2</v>
      </c>
      <c r="AO25">
        <f t="shared" si="19"/>
        <v>50.392947297010515</v>
      </c>
      <c r="AP25">
        <f t="shared" si="20"/>
        <v>0.86524435927453669</v>
      </c>
      <c r="AQ25" s="1">
        <v>4.5046491502078713E-2</v>
      </c>
      <c r="AR25" s="1">
        <v>4.7736758451493028E-2</v>
      </c>
      <c r="AS25" s="1">
        <v>3.3152387057914551E-3</v>
      </c>
      <c r="AT25">
        <v>301.63740494857296</v>
      </c>
    </row>
    <row r="26" spans="1:46" x14ac:dyDescent="0.25">
      <c r="A26" t="s">
        <v>94</v>
      </c>
      <c r="B26" t="s">
        <v>95</v>
      </c>
      <c r="C26">
        <v>25</v>
      </c>
      <c r="D26" t="s">
        <v>96</v>
      </c>
      <c r="E26">
        <v>3939</v>
      </c>
      <c r="F26">
        <v>4026</v>
      </c>
      <c r="G26">
        <v>4134</v>
      </c>
      <c r="H26">
        <v>4111</v>
      </c>
      <c r="I26">
        <v>4197</v>
      </c>
      <c r="J26">
        <v>4276</v>
      </c>
      <c r="K26">
        <v>4423</v>
      </c>
      <c r="L26">
        <v>4545</v>
      </c>
      <c r="M26">
        <v>4668</v>
      </c>
      <c r="N26">
        <v>4844</v>
      </c>
      <c r="O26">
        <v>4991</v>
      </c>
      <c r="P26">
        <v>5191</v>
      </c>
      <c r="Q26">
        <v>5306</v>
      </c>
      <c r="R26">
        <v>5449</v>
      </c>
      <c r="S26">
        <v>5608</v>
      </c>
      <c r="T26">
        <v>4143</v>
      </c>
      <c r="U26">
        <v>4542</v>
      </c>
      <c r="V26">
        <f t="shared" si="0"/>
        <v>0.76507274892056565</v>
      </c>
      <c r="W26">
        <f t="shared" si="1"/>
        <v>0.73275273690245435</v>
      </c>
      <c r="X26">
        <f t="shared" si="2"/>
        <v>0.70491101649396293</v>
      </c>
      <c r="Y26">
        <f t="shared" si="3"/>
        <v>0.6787042708345371</v>
      </c>
      <c r="Z26">
        <f t="shared" si="4"/>
        <v>0.68509474124084258</v>
      </c>
      <c r="AA26">
        <f t="shared" si="5"/>
        <v>0.66796740144122246</v>
      </c>
      <c r="AB26">
        <f t="shared" si="6"/>
        <v>0.64604427513919971</v>
      </c>
      <c r="AC26">
        <f t="shared" si="7"/>
        <v>0.63886760892025052</v>
      </c>
      <c r="AD26">
        <f t="shared" si="8"/>
        <v>0.62411506820743401</v>
      </c>
      <c r="AE26">
        <f t="shared" si="9"/>
        <v>0.61976307240762085</v>
      </c>
      <c r="AF26">
        <f t="shared" si="10"/>
        <v>0.62023730818748046</v>
      </c>
      <c r="AG26">
        <f t="shared" si="11"/>
        <v>0.63190134012750021</v>
      </c>
      <c r="AH26">
        <f t="shared" si="12"/>
        <v>0.63723794700332437</v>
      </c>
      <c r="AI26">
        <f t="shared" si="13"/>
        <v>0.63805022903766717</v>
      </c>
      <c r="AJ26">
        <f t="shared" si="14"/>
        <v>0.63638757001625013</v>
      </c>
      <c r="AK26">
        <f t="shared" si="15"/>
        <v>0.50690370297865572</v>
      </c>
      <c r="AL26">
        <f t="shared" si="16"/>
        <v>0.50057750465089623</v>
      </c>
      <c r="AM26">
        <f t="shared" si="21"/>
        <v>0.15308453922315302</v>
      </c>
      <c r="AN26">
        <f t="shared" si="18"/>
        <v>8.942280402906011E-3</v>
      </c>
      <c r="AO26">
        <f t="shared" si="19"/>
        <v>-34.57125412489772</v>
      </c>
      <c r="AP26">
        <f t="shared" si="20"/>
        <v>-0.26449524426966942</v>
      </c>
      <c r="AQ26" s="1">
        <v>2.3866118638854905E-2</v>
      </c>
      <c r="AR26" s="1">
        <v>2.8962439872803752E-2</v>
      </c>
      <c r="AS26" s="1">
        <v>0</v>
      </c>
      <c r="AT26" s="1">
        <v>0</v>
      </c>
    </row>
    <row r="27" spans="1:46" x14ac:dyDescent="0.25">
      <c r="A27" t="s">
        <v>203</v>
      </c>
      <c r="B27" t="s">
        <v>99</v>
      </c>
      <c r="C27">
        <v>26</v>
      </c>
      <c r="D27" t="s">
        <v>202</v>
      </c>
      <c r="E27">
        <v>514853</v>
      </c>
      <c r="F27">
        <v>549435</v>
      </c>
      <c r="G27">
        <v>586457</v>
      </c>
      <c r="H27">
        <v>605713</v>
      </c>
      <c r="I27">
        <v>612616</v>
      </c>
      <c r="J27">
        <v>640151</v>
      </c>
      <c r="K27">
        <v>684628</v>
      </c>
      <c r="L27">
        <v>711415</v>
      </c>
      <c r="M27">
        <v>747939</v>
      </c>
      <c r="N27">
        <v>781589</v>
      </c>
      <c r="O27">
        <v>804692</v>
      </c>
      <c r="P27">
        <v>821489</v>
      </c>
      <c r="Q27">
        <v>832656</v>
      </c>
      <c r="R27">
        <v>854008</v>
      </c>
      <c r="S27">
        <v>881224</v>
      </c>
      <c r="T27">
        <v>817315</v>
      </c>
      <c r="U27">
        <v>907352</v>
      </c>
      <c r="AM27">
        <f t="shared" si="21"/>
        <v>0.76235158385014756</v>
      </c>
      <c r="AN27">
        <f t="shared" si="18"/>
        <v>3.6050165824914826E-2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F0F9-0BD9-48C8-9686-3CA56D06AB3D}">
  <dimension ref="A1:U62"/>
  <sheetViews>
    <sheetView workbookViewId="0">
      <selection activeCell="A4" sqref="A4"/>
    </sheetView>
  </sheetViews>
  <sheetFormatPr baseColWidth="10" defaultRowHeight="15" x14ac:dyDescent="0.25"/>
  <cols>
    <col min="3" max="3" width="43.5703125" customWidth="1"/>
  </cols>
  <sheetData>
    <row r="1" spans="1:21" x14ac:dyDescent="0.25">
      <c r="A1" t="s">
        <v>100</v>
      </c>
      <c r="B1" t="s">
        <v>101</v>
      </c>
      <c r="C1" t="s">
        <v>0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1" x14ac:dyDescent="0.25">
      <c r="A2" t="s">
        <v>29</v>
      </c>
      <c r="B2" t="s">
        <v>29</v>
      </c>
      <c r="C2" t="s">
        <v>102</v>
      </c>
      <c r="D2" t="s">
        <v>31</v>
      </c>
      <c r="E2">
        <v>21844</v>
      </c>
      <c r="F2">
        <v>21729</v>
      </c>
      <c r="G2">
        <v>22630</v>
      </c>
      <c r="H2">
        <v>22152</v>
      </c>
      <c r="I2">
        <v>23060</v>
      </c>
      <c r="J2">
        <v>22863</v>
      </c>
      <c r="K2">
        <v>23482</v>
      </c>
      <c r="L2">
        <v>24221</v>
      </c>
      <c r="M2">
        <v>25727</v>
      </c>
      <c r="N2">
        <v>26164</v>
      </c>
      <c r="O2">
        <v>27339</v>
      </c>
      <c r="P2">
        <v>28339</v>
      </c>
      <c r="Q2">
        <v>30612</v>
      </c>
      <c r="R2">
        <v>30933</v>
      </c>
      <c r="S2">
        <v>31344</v>
      </c>
      <c r="T2">
        <v>32187</v>
      </c>
      <c r="U2">
        <v>33910</v>
      </c>
    </row>
    <row r="3" spans="1:21" x14ac:dyDescent="0.25">
      <c r="A3" t="s">
        <v>29</v>
      </c>
      <c r="B3" t="s">
        <v>29</v>
      </c>
      <c r="C3" t="s">
        <v>103</v>
      </c>
      <c r="D3" t="s">
        <v>104</v>
      </c>
      <c r="E3">
        <v>3845</v>
      </c>
      <c r="F3">
        <v>4153</v>
      </c>
      <c r="G3">
        <v>4336</v>
      </c>
      <c r="H3">
        <v>3972</v>
      </c>
      <c r="I3">
        <v>3066</v>
      </c>
      <c r="J3">
        <v>3415</v>
      </c>
      <c r="K3">
        <v>3134</v>
      </c>
      <c r="L3">
        <v>3066</v>
      </c>
      <c r="M3">
        <v>4167</v>
      </c>
      <c r="N3">
        <v>4810</v>
      </c>
      <c r="O3">
        <v>5299</v>
      </c>
      <c r="P3">
        <v>5489</v>
      </c>
      <c r="Q3">
        <v>5470</v>
      </c>
      <c r="R3">
        <v>5393</v>
      </c>
      <c r="S3">
        <v>5981</v>
      </c>
      <c r="T3">
        <v>5345</v>
      </c>
      <c r="U3">
        <v>5103</v>
      </c>
    </row>
    <row r="4" spans="1:21" x14ac:dyDescent="0.25">
      <c r="A4" t="s">
        <v>29</v>
      </c>
      <c r="B4" t="s">
        <v>29</v>
      </c>
      <c r="C4" t="s">
        <v>105</v>
      </c>
      <c r="D4" t="s">
        <v>105</v>
      </c>
      <c r="E4">
        <v>9857</v>
      </c>
      <c r="F4">
        <v>10271</v>
      </c>
      <c r="G4">
        <v>10633</v>
      </c>
      <c r="H4">
        <v>11033</v>
      </c>
      <c r="I4">
        <v>10996</v>
      </c>
      <c r="J4">
        <v>10902</v>
      </c>
      <c r="K4">
        <v>11348</v>
      </c>
      <c r="L4">
        <v>11652</v>
      </c>
      <c r="M4">
        <v>11930</v>
      </c>
      <c r="N4">
        <v>11959</v>
      </c>
      <c r="O4">
        <v>12265</v>
      </c>
      <c r="P4">
        <v>12418</v>
      </c>
      <c r="Q4">
        <v>12956</v>
      </c>
      <c r="R4">
        <v>13400</v>
      </c>
      <c r="S4">
        <v>13729</v>
      </c>
      <c r="T4">
        <v>14258</v>
      </c>
      <c r="U4">
        <v>14549</v>
      </c>
    </row>
    <row r="5" spans="1:21" x14ac:dyDescent="0.25">
      <c r="A5" t="s">
        <v>29</v>
      </c>
      <c r="B5" t="s">
        <v>29</v>
      </c>
      <c r="C5" t="s">
        <v>106</v>
      </c>
      <c r="D5" t="s">
        <v>107</v>
      </c>
      <c r="E5">
        <v>1332</v>
      </c>
      <c r="F5">
        <v>1351</v>
      </c>
      <c r="G5">
        <v>1366</v>
      </c>
      <c r="H5">
        <v>1367</v>
      </c>
      <c r="I5">
        <v>1394</v>
      </c>
      <c r="J5">
        <v>1423</v>
      </c>
      <c r="K5">
        <v>1494</v>
      </c>
      <c r="L5">
        <v>1593</v>
      </c>
      <c r="M5">
        <v>1652</v>
      </c>
      <c r="N5">
        <v>1759</v>
      </c>
      <c r="O5">
        <v>1796</v>
      </c>
      <c r="P5">
        <v>1837</v>
      </c>
      <c r="Q5">
        <v>1856</v>
      </c>
      <c r="R5">
        <v>1877</v>
      </c>
      <c r="S5">
        <v>1963</v>
      </c>
      <c r="T5">
        <v>2029</v>
      </c>
      <c r="U5">
        <v>1979</v>
      </c>
    </row>
    <row r="6" spans="1:21" x14ac:dyDescent="0.25">
      <c r="A6" t="s">
        <v>29</v>
      </c>
      <c r="B6" t="s">
        <v>29</v>
      </c>
      <c r="C6" t="s">
        <v>108</v>
      </c>
      <c r="D6" t="s">
        <v>109</v>
      </c>
      <c r="E6">
        <v>1252</v>
      </c>
      <c r="F6">
        <v>1346</v>
      </c>
      <c r="G6">
        <v>1422</v>
      </c>
      <c r="H6">
        <v>1455</v>
      </c>
      <c r="I6">
        <v>1380</v>
      </c>
      <c r="J6">
        <v>1354</v>
      </c>
      <c r="K6">
        <v>1359</v>
      </c>
      <c r="L6">
        <v>1405</v>
      </c>
      <c r="M6">
        <v>1424</v>
      </c>
      <c r="N6">
        <v>1448</v>
      </c>
      <c r="O6">
        <v>1425</v>
      </c>
      <c r="P6">
        <v>1358</v>
      </c>
      <c r="Q6">
        <v>1295</v>
      </c>
      <c r="R6">
        <v>1410</v>
      </c>
      <c r="S6">
        <v>1446</v>
      </c>
      <c r="T6">
        <v>1878</v>
      </c>
      <c r="U6">
        <v>1867</v>
      </c>
    </row>
    <row r="7" spans="1:21" x14ac:dyDescent="0.25">
      <c r="A7" t="s">
        <v>32</v>
      </c>
      <c r="B7" t="s">
        <v>32</v>
      </c>
      <c r="C7" t="s">
        <v>110</v>
      </c>
      <c r="D7" t="s">
        <v>111</v>
      </c>
      <c r="E7">
        <v>6106</v>
      </c>
      <c r="F7">
        <v>6772</v>
      </c>
      <c r="G7">
        <v>7240</v>
      </c>
      <c r="H7">
        <v>7606</v>
      </c>
      <c r="I7">
        <v>7578</v>
      </c>
      <c r="J7">
        <v>7721</v>
      </c>
      <c r="K7">
        <v>8857</v>
      </c>
      <c r="L7">
        <v>9199</v>
      </c>
      <c r="M7">
        <v>8829</v>
      </c>
      <c r="N7">
        <v>9099</v>
      </c>
      <c r="O7">
        <v>8833</v>
      </c>
      <c r="P7">
        <v>10031</v>
      </c>
      <c r="Q7">
        <v>9996</v>
      </c>
      <c r="R7">
        <v>9447</v>
      </c>
      <c r="S7">
        <v>9329</v>
      </c>
      <c r="T7">
        <v>6021</v>
      </c>
      <c r="U7">
        <v>6522</v>
      </c>
    </row>
    <row r="8" spans="1:21" x14ac:dyDescent="0.25">
      <c r="A8" t="s">
        <v>32</v>
      </c>
      <c r="B8" t="s">
        <v>32</v>
      </c>
      <c r="C8" t="s">
        <v>112</v>
      </c>
      <c r="D8" t="s">
        <v>113</v>
      </c>
      <c r="E8">
        <v>16418</v>
      </c>
      <c r="F8">
        <v>16323</v>
      </c>
      <c r="G8">
        <v>16367</v>
      </c>
      <c r="H8">
        <v>18886</v>
      </c>
      <c r="I8">
        <v>21756</v>
      </c>
      <c r="J8">
        <v>25403</v>
      </c>
      <c r="K8">
        <v>29921</v>
      </c>
      <c r="L8">
        <v>31308</v>
      </c>
      <c r="M8">
        <v>33967</v>
      </c>
      <c r="N8">
        <v>33135</v>
      </c>
      <c r="O8">
        <v>32852</v>
      </c>
      <c r="P8">
        <v>29705</v>
      </c>
      <c r="Q8">
        <v>28532</v>
      </c>
      <c r="R8">
        <v>29011</v>
      </c>
      <c r="S8">
        <v>29826</v>
      </c>
      <c r="T8">
        <v>26316</v>
      </c>
      <c r="U8">
        <v>24813</v>
      </c>
    </row>
    <row r="9" spans="1:21" x14ac:dyDescent="0.25">
      <c r="A9" t="s">
        <v>32</v>
      </c>
      <c r="B9" t="s">
        <v>32</v>
      </c>
      <c r="C9" t="s">
        <v>114</v>
      </c>
      <c r="D9" t="s">
        <v>115</v>
      </c>
      <c r="E9">
        <v>4157</v>
      </c>
      <c r="F9">
        <v>4077</v>
      </c>
      <c r="G9">
        <v>3834</v>
      </c>
      <c r="H9">
        <v>3574</v>
      </c>
      <c r="I9">
        <v>4174</v>
      </c>
      <c r="J9">
        <v>4203</v>
      </c>
      <c r="K9">
        <v>3733</v>
      </c>
      <c r="L9">
        <v>4432</v>
      </c>
      <c r="M9">
        <v>3876</v>
      </c>
      <c r="N9">
        <v>3820</v>
      </c>
      <c r="O9">
        <v>3592</v>
      </c>
      <c r="P9">
        <v>4064</v>
      </c>
      <c r="Q9">
        <v>2982</v>
      </c>
      <c r="R9">
        <v>2574</v>
      </c>
      <c r="S9">
        <v>2710</v>
      </c>
      <c r="T9">
        <v>3185</v>
      </c>
      <c r="U9">
        <v>3507</v>
      </c>
    </row>
    <row r="10" spans="1:21" x14ac:dyDescent="0.25">
      <c r="A10" t="s">
        <v>32</v>
      </c>
      <c r="B10" t="s">
        <v>32</v>
      </c>
      <c r="C10" t="s">
        <v>116</v>
      </c>
      <c r="D10" t="s">
        <v>117</v>
      </c>
      <c r="E10">
        <v>1267</v>
      </c>
      <c r="F10">
        <v>1391</v>
      </c>
      <c r="G10">
        <v>1529</v>
      </c>
      <c r="H10">
        <v>1629</v>
      </c>
      <c r="I10">
        <v>1696</v>
      </c>
      <c r="J10">
        <v>1492</v>
      </c>
      <c r="K10">
        <v>1581</v>
      </c>
      <c r="L10">
        <v>1621</v>
      </c>
      <c r="M10">
        <v>1786</v>
      </c>
      <c r="N10">
        <v>1990</v>
      </c>
      <c r="O10">
        <v>2156</v>
      </c>
      <c r="P10">
        <v>2232</v>
      </c>
      <c r="Q10">
        <v>2175</v>
      </c>
      <c r="R10">
        <v>2144</v>
      </c>
      <c r="S10">
        <v>2235</v>
      </c>
      <c r="T10">
        <v>1504</v>
      </c>
      <c r="U10">
        <v>1665</v>
      </c>
    </row>
    <row r="11" spans="1:21" x14ac:dyDescent="0.25">
      <c r="A11" t="s">
        <v>32</v>
      </c>
      <c r="B11" t="s">
        <v>32</v>
      </c>
      <c r="C11" t="s">
        <v>118</v>
      </c>
      <c r="D11" t="s">
        <v>119</v>
      </c>
      <c r="E11">
        <v>143</v>
      </c>
      <c r="F11">
        <v>152</v>
      </c>
      <c r="G11">
        <v>155</v>
      </c>
      <c r="H11">
        <v>156</v>
      </c>
      <c r="I11">
        <v>164</v>
      </c>
      <c r="J11">
        <v>164</v>
      </c>
      <c r="K11">
        <v>172</v>
      </c>
      <c r="L11">
        <v>186</v>
      </c>
      <c r="M11">
        <v>177</v>
      </c>
      <c r="N11">
        <v>182</v>
      </c>
      <c r="O11">
        <v>194</v>
      </c>
      <c r="P11">
        <v>221</v>
      </c>
      <c r="Q11">
        <v>179</v>
      </c>
      <c r="R11">
        <v>181</v>
      </c>
      <c r="S11">
        <v>178</v>
      </c>
      <c r="T11">
        <v>148</v>
      </c>
      <c r="U11">
        <v>161</v>
      </c>
    </row>
    <row r="12" spans="1:21" x14ac:dyDescent="0.25">
      <c r="A12" t="s">
        <v>120</v>
      </c>
      <c r="B12" t="s">
        <v>34</v>
      </c>
      <c r="C12" t="s">
        <v>121</v>
      </c>
      <c r="D12" t="s">
        <v>122</v>
      </c>
      <c r="E12">
        <v>4355</v>
      </c>
      <c r="F12">
        <v>4578</v>
      </c>
      <c r="G12">
        <v>4901</v>
      </c>
      <c r="H12">
        <v>5176</v>
      </c>
      <c r="I12">
        <v>5202</v>
      </c>
      <c r="J12">
        <v>5217</v>
      </c>
      <c r="K12">
        <v>5407</v>
      </c>
      <c r="L12">
        <v>5626</v>
      </c>
      <c r="M12">
        <v>5646</v>
      </c>
      <c r="N12">
        <v>5742</v>
      </c>
      <c r="O12">
        <v>5896</v>
      </c>
      <c r="P12">
        <v>6033</v>
      </c>
      <c r="Q12">
        <v>6013</v>
      </c>
      <c r="R12">
        <v>6313</v>
      </c>
      <c r="S12">
        <v>6650</v>
      </c>
      <c r="T12">
        <v>6635</v>
      </c>
      <c r="U12">
        <v>6911</v>
      </c>
    </row>
    <row r="13" spans="1:21" x14ac:dyDescent="0.25">
      <c r="A13" t="s">
        <v>120</v>
      </c>
      <c r="B13" t="s">
        <v>34</v>
      </c>
      <c r="C13" t="s">
        <v>123</v>
      </c>
      <c r="D13" t="s">
        <v>124</v>
      </c>
      <c r="E13">
        <v>978</v>
      </c>
      <c r="F13">
        <v>987</v>
      </c>
      <c r="G13">
        <v>1038</v>
      </c>
      <c r="H13">
        <v>1059</v>
      </c>
      <c r="I13">
        <v>1129</v>
      </c>
      <c r="J13">
        <v>1173</v>
      </c>
      <c r="K13">
        <v>1237</v>
      </c>
      <c r="L13">
        <v>1250</v>
      </c>
      <c r="M13">
        <v>1314</v>
      </c>
      <c r="N13">
        <v>1392</v>
      </c>
      <c r="O13">
        <v>1506</v>
      </c>
      <c r="P13">
        <v>1508</v>
      </c>
      <c r="Q13">
        <v>1570</v>
      </c>
      <c r="R13">
        <v>1494</v>
      </c>
      <c r="S13">
        <v>1522</v>
      </c>
      <c r="T13">
        <v>1396</v>
      </c>
      <c r="U13">
        <v>1608</v>
      </c>
    </row>
    <row r="14" spans="1:21" x14ac:dyDescent="0.25">
      <c r="A14" t="s">
        <v>120</v>
      </c>
      <c r="B14" t="s">
        <v>34</v>
      </c>
      <c r="C14" t="s">
        <v>125</v>
      </c>
      <c r="D14" t="s">
        <v>126</v>
      </c>
      <c r="E14">
        <v>2609</v>
      </c>
      <c r="F14">
        <v>2659</v>
      </c>
      <c r="G14">
        <v>2726</v>
      </c>
      <c r="H14">
        <v>2880</v>
      </c>
      <c r="I14">
        <v>2855</v>
      </c>
      <c r="J14">
        <v>2838</v>
      </c>
      <c r="K14">
        <v>2947</v>
      </c>
      <c r="L14">
        <v>2981</v>
      </c>
      <c r="M14">
        <v>3139</v>
      </c>
      <c r="N14">
        <v>3177</v>
      </c>
      <c r="O14">
        <v>3217</v>
      </c>
      <c r="P14">
        <v>3271</v>
      </c>
      <c r="Q14">
        <v>3301</v>
      </c>
      <c r="R14">
        <v>3312</v>
      </c>
      <c r="S14">
        <v>3371</v>
      </c>
      <c r="T14">
        <v>3405</v>
      </c>
      <c r="U14">
        <v>3405</v>
      </c>
    </row>
    <row r="15" spans="1:21" x14ac:dyDescent="0.25">
      <c r="A15" t="s">
        <v>120</v>
      </c>
      <c r="B15" t="s">
        <v>34</v>
      </c>
      <c r="C15" t="s">
        <v>127</v>
      </c>
      <c r="D15" t="s">
        <v>128</v>
      </c>
      <c r="E15">
        <v>3401</v>
      </c>
      <c r="F15">
        <v>3504</v>
      </c>
      <c r="G15">
        <v>3762</v>
      </c>
      <c r="H15">
        <v>3883</v>
      </c>
      <c r="I15">
        <v>3817</v>
      </c>
      <c r="J15">
        <v>3908</v>
      </c>
      <c r="K15">
        <v>4030</v>
      </c>
      <c r="L15">
        <v>3966</v>
      </c>
      <c r="M15">
        <v>3918</v>
      </c>
      <c r="N15">
        <v>3825</v>
      </c>
      <c r="O15">
        <v>3922</v>
      </c>
      <c r="P15">
        <v>4237</v>
      </c>
      <c r="Q15">
        <v>4336</v>
      </c>
      <c r="R15">
        <v>4398</v>
      </c>
      <c r="S15">
        <v>4585</v>
      </c>
      <c r="T15">
        <v>4674</v>
      </c>
      <c r="U15">
        <v>4540</v>
      </c>
    </row>
    <row r="16" spans="1:21" x14ac:dyDescent="0.25">
      <c r="A16" t="s">
        <v>120</v>
      </c>
      <c r="B16" t="s">
        <v>34</v>
      </c>
      <c r="C16" t="s">
        <v>129</v>
      </c>
      <c r="D16" t="s">
        <v>130</v>
      </c>
      <c r="E16">
        <v>616</v>
      </c>
      <c r="F16">
        <v>638</v>
      </c>
      <c r="G16">
        <v>633</v>
      </c>
      <c r="H16">
        <v>609</v>
      </c>
      <c r="I16">
        <v>471</v>
      </c>
      <c r="J16">
        <v>486</v>
      </c>
      <c r="K16">
        <v>453</v>
      </c>
      <c r="L16">
        <v>418</v>
      </c>
      <c r="M16">
        <v>564</v>
      </c>
      <c r="N16">
        <v>631</v>
      </c>
      <c r="O16">
        <v>702</v>
      </c>
      <c r="P16">
        <v>715</v>
      </c>
      <c r="Q16">
        <v>736</v>
      </c>
      <c r="R16">
        <v>713</v>
      </c>
      <c r="S16">
        <v>793</v>
      </c>
      <c r="T16">
        <v>668</v>
      </c>
      <c r="U16">
        <v>650</v>
      </c>
    </row>
    <row r="17" spans="1:21" x14ac:dyDescent="0.25">
      <c r="A17" t="s">
        <v>120</v>
      </c>
      <c r="B17" t="s">
        <v>34</v>
      </c>
      <c r="C17" t="s">
        <v>131</v>
      </c>
      <c r="D17" t="s">
        <v>132</v>
      </c>
      <c r="E17">
        <v>2056</v>
      </c>
      <c r="F17">
        <v>2256</v>
      </c>
      <c r="G17">
        <v>2194</v>
      </c>
      <c r="H17">
        <v>2097</v>
      </c>
      <c r="I17">
        <v>2398</v>
      </c>
      <c r="J17">
        <v>2104</v>
      </c>
      <c r="K17">
        <v>2328</v>
      </c>
      <c r="L17">
        <v>2297</v>
      </c>
      <c r="M17">
        <v>2411</v>
      </c>
      <c r="N17">
        <v>2721</v>
      </c>
      <c r="O17">
        <v>2618</v>
      </c>
      <c r="P17">
        <v>2381</v>
      </c>
      <c r="Q17">
        <v>2424</v>
      </c>
      <c r="R17">
        <v>2465</v>
      </c>
      <c r="S17">
        <v>2439</v>
      </c>
      <c r="T17">
        <v>2448</v>
      </c>
      <c r="U17">
        <v>2471</v>
      </c>
    </row>
    <row r="18" spans="1:21" x14ac:dyDescent="0.25">
      <c r="A18" t="s">
        <v>120</v>
      </c>
      <c r="B18" t="s">
        <v>34</v>
      </c>
      <c r="C18" t="s">
        <v>133</v>
      </c>
      <c r="D18" t="s">
        <v>134</v>
      </c>
      <c r="E18">
        <v>615</v>
      </c>
      <c r="F18">
        <v>619</v>
      </c>
      <c r="G18">
        <v>641</v>
      </c>
      <c r="H18">
        <v>691</v>
      </c>
      <c r="I18">
        <v>683</v>
      </c>
      <c r="J18">
        <v>658</v>
      </c>
      <c r="K18">
        <v>662</v>
      </c>
      <c r="L18">
        <v>670</v>
      </c>
      <c r="M18">
        <v>663</v>
      </c>
      <c r="N18">
        <v>704</v>
      </c>
      <c r="O18">
        <v>688</v>
      </c>
      <c r="P18">
        <v>702</v>
      </c>
      <c r="Q18">
        <v>723</v>
      </c>
      <c r="R18">
        <v>781</v>
      </c>
      <c r="S18">
        <v>828</v>
      </c>
      <c r="T18">
        <v>813</v>
      </c>
      <c r="U18">
        <v>914</v>
      </c>
    </row>
    <row r="19" spans="1:21" x14ac:dyDescent="0.25">
      <c r="A19" t="s">
        <v>120</v>
      </c>
      <c r="B19" t="s">
        <v>34</v>
      </c>
      <c r="C19" t="s">
        <v>135</v>
      </c>
      <c r="D19" t="s">
        <v>136</v>
      </c>
      <c r="E19">
        <v>1597</v>
      </c>
      <c r="F19">
        <v>1719</v>
      </c>
      <c r="G19">
        <v>1948</v>
      </c>
      <c r="H19">
        <v>1991</v>
      </c>
      <c r="I19">
        <v>2022</v>
      </c>
      <c r="J19">
        <v>1983</v>
      </c>
      <c r="K19">
        <v>2016</v>
      </c>
      <c r="L19">
        <v>2030</v>
      </c>
      <c r="M19">
        <v>2143</v>
      </c>
      <c r="N19">
        <v>2187</v>
      </c>
      <c r="O19">
        <v>2276</v>
      </c>
      <c r="P19">
        <v>2329</v>
      </c>
      <c r="Q19">
        <v>2308</v>
      </c>
      <c r="R19">
        <v>2365</v>
      </c>
      <c r="S19">
        <v>2361</v>
      </c>
      <c r="T19">
        <v>2411</v>
      </c>
      <c r="U19">
        <v>2534</v>
      </c>
    </row>
    <row r="20" spans="1:21" x14ac:dyDescent="0.25">
      <c r="A20" t="s">
        <v>120</v>
      </c>
      <c r="B20" t="s">
        <v>34</v>
      </c>
      <c r="C20" t="s">
        <v>137</v>
      </c>
      <c r="D20" t="s">
        <v>138</v>
      </c>
      <c r="E20">
        <v>4977</v>
      </c>
      <c r="F20">
        <v>5204</v>
      </c>
      <c r="G20">
        <v>5610</v>
      </c>
      <c r="H20">
        <v>5705</v>
      </c>
      <c r="I20">
        <v>5833</v>
      </c>
      <c r="J20">
        <v>5585</v>
      </c>
      <c r="K20">
        <v>5657</v>
      </c>
      <c r="L20">
        <v>5804</v>
      </c>
      <c r="M20">
        <v>6110</v>
      </c>
      <c r="N20">
        <v>6274</v>
      </c>
      <c r="O20">
        <v>6394</v>
      </c>
      <c r="P20">
        <v>6695</v>
      </c>
      <c r="Q20">
        <v>6495</v>
      </c>
      <c r="R20">
        <v>6746</v>
      </c>
      <c r="S20">
        <v>6862</v>
      </c>
      <c r="T20">
        <v>5729</v>
      </c>
      <c r="U20">
        <v>6941</v>
      </c>
    </row>
    <row r="21" spans="1:21" x14ac:dyDescent="0.25">
      <c r="A21" t="s">
        <v>120</v>
      </c>
      <c r="B21" t="s">
        <v>37</v>
      </c>
      <c r="C21" t="s">
        <v>139</v>
      </c>
      <c r="D21" t="s">
        <v>39</v>
      </c>
      <c r="E21">
        <v>7341</v>
      </c>
      <c r="F21">
        <v>8075</v>
      </c>
      <c r="G21">
        <v>9064</v>
      </c>
      <c r="H21">
        <v>8826</v>
      </c>
      <c r="I21">
        <v>7734</v>
      </c>
      <c r="J21">
        <v>7967</v>
      </c>
      <c r="K21">
        <v>8555</v>
      </c>
      <c r="L21">
        <v>8552</v>
      </c>
      <c r="M21">
        <v>8428</v>
      </c>
      <c r="N21">
        <v>8552</v>
      </c>
      <c r="O21">
        <v>8584</v>
      </c>
      <c r="P21">
        <v>9004</v>
      </c>
      <c r="Q21">
        <v>8693</v>
      </c>
      <c r="R21">
        <v>8729</v>
      </c>
      <c r="S21">
        <v>8892</v>
      </c>
      <c r="T21">
        <v>7024</v>
      </c>
      <c r="U21">
        <v>9414</v>
      </c>
    </row>
    <row r="22" spans="1:21" x14ac:dyDescent="0.25">
      <c r="A22" t="s">
        <v>120</v>
      </c>
      <c r="B22" t="s">
        <v>37</v>
      </c>
      <c r="C22" t="s">
        <v>140</v>
      </c>
      <c r="D22" t="s">
        <v>141</v>
      </c>
      <c r="E22">
        <v>1496</v>
      </c>
      <c r="F22">
        <v>1569</v>
      </c>
      <c r="G22">
        <v>1793</v>
      </c>
      <c r="H22">
        <v>1927</v>
      </c>
      <c r="I22">
        <v>1593</v>
      </c>
      <c r="J22">
        <v>1676</v>
      </c>
      <c r="K22">
        <v>1866</v>
      </c>
      <c r="L22">
        <v>1803</v>
      </c>
      <c r="M22">
        <v>1701</v>
      </c>
      <c r="N22">
        <v>1751</v>
      </c>
      <c r="O22">
        <v>1759</v>
      </c>
      <c r="P22">
        <v>1811</v>
      </c>
      <c r="Q22">
        <v>1817</v>
      </c>
      <c r="R22">
        <v>1653</v>
      </c>
      <c r="S22">
        <v>1554</v>
      </c>
      <c r="T22">
        <v>898</v>
      </c>
      <c r="U22">
        <v>1213</v>
      </c>
    </row>
    <row r="23" spans="1:21" x14ac:dyDescent="0.25">
      <c r="A23" t="s">
        <v>120</v>
      </c>
      <c r="B23" t="s">
        <v>40</v>
      </c>
      <c r="C23" t="s">
        <v>142</v>
      </c>
      <c r="D23" t="s">
        <v>143</v>
      </c>
      <c r="E23">
        <v>1002</v>
      </c>
      <c r="F23">
        <v>1093</v>
      </c>
      <c r="G23">
        <v>1210</v>
      </c>
      <c r="H23">
        <v>1162</v>
      </c>
      <c r="I23">
        <v>1056</v>
      </c>
      <c r="J23">
        <v>1052</v>
      </c>
      <c r="K23">
        <v>1027</v>
      </c>
      <c r="L23">
        <v>1009</v>
      </c>
      <c r="M23">
        <v>1032</v>
      </c>
      <c r="N23">
        <v>1059</v>
      </c>
      <c r="O23">
        <v>1137</v>
      </c>
      <c r="P23">
        <v>1161</v>
      </c>
      <c r="Q23">
        <v>1121</v>
      </c>
      <c r="R23">
        <v>1028</v>
      </c>
      <c r="S23">
        <v>965</v>
      </c>
      <c r="T23">
        <v>885</v>
      </c>
      <c r="U23">
        <v>1124</v>
      </c>
    </row>
    <row r="24" spans="1:21" x14ac:dyDescent="0.25">
      <c r="A24" t="s">
        <v>120</v>
      </c>
      <c r="B24" t="s">
        <v>40</v>
      </c>
      <c r="C24" t="s">
        <v>200</v>
      </c>
      <c r="D24" s="2" t="s">
        <v>201</v>
      </c>
      <c r="E24">
        <v>3623</v>
      </c>
      <c r="F24">
        <v>3855</v>
      </c>
      <c r="G24">
        <v>4089</v>
      </c>
      <c r="H24">
        <v>4213</v>
      </c>
      <c r="I24">
        <v>4240</v>
      </c>
      <c r="J24">
        <v>4347</v>
      </c>
      <c r="K24">
        <v>4508</v>
      </c>
      <c r="L24">
        <v>4662</v>
      </c>
      <c r="M24">
        <v>4628</v>
      </c>
      <c r="N24">
        <v>4734</v>
      </c>
      <c r="O24">
        <v>4920</v>
      </c>
      <c r="P24">
        <v>5253</v>
      </c>
      <c r="Q24">
        <v>5289</v>
      </c>
      <c r="R24">
        <v>5413</v>
      </c>
      <c r="S24">
        <v>5435</v>
      </c>
      <c r="T24">
        <v>5005</v>
      </c>
      <c r="U24">
        <v>5628</v>
      </c>
    </row>
    <row r="25" spans="1:21" x14ac:dyDescent="0.25">
      <c r="A25" t="s">
        <v>120</v>
      </c>
      <c r="B25" t="s">
        <v>43</v>
      </c>
      <c r="C25" t="s">
        <v>144</v>
      </c>
      <c r="D25" t="s">
        <v>145</v>
      </c>
      <c r="E25">
        <v>7974</v>
      </c>
      <c r="F25">
        <v>8211</v>
      </c>
      <c r="G25">
        <v>8477</v>
      </c>
      <c r="H25">
        <v>8483</v>
      </c>
      <c r="I25">
        <v>8266</v>
      </c>
      <c r="J25">
        <v>8555</v>
      </c>
      <c r="K25">
        <v>8677</v>
      </c>
      <c r="L25">
        <v>8332</v>
      </c>
      <c r="M25">
        <v>8860</v>
      </c>
      <c r="N25">
        <v>8147</v>
      </c>
      <c r="O25">
        <v>7761</v>
      </c>
      <c r="P25">
        <v>9223</v>
      </c>
      <c r="Q25">
        <v>9836</v>
      </c>
      <c r="R25">
        <v>10282</v>
      </c>
      <c r="S25">
        <v>10214</v>
      </c>
      <c r="T25">
        <v>9032</v>
      </c>
      <c r="U25">
        <v>10231</v>
      </c>
    </row>
    <row r="26" spans="1:21" x14ac:dyDescent="0.25">
      <c r="A26" t="s">
        <v>120</v>
      </c>
      <c r="B26" t="s">
        <v>43</v>
      </c>
      <c r="C26" t="s">
        <v>146</v>
      </c>
      <c r="D26" t="s">
        <v>147</v>
      </c>
      <c r="E26">
        <v>8743</v>
      </c>
      <c r="F26">
        <v>9448</v>
      </c>
      <c r="G26">
        <v>10100</v>
      </c>
      <c r="H26">
        <v>10440</v>
      </c>
      <c r="I26">
        <v>10086</v>
      </c>
      <c r="J26">
        <v>10240</v>
      </c>
      <c r="K26">
        <v>10686</v>
      </c>
      <c r="L26">
        <v>10818</v>
      </c>
      <c r="M26">
        <v>11155</v>
      </c>
      <c r="N26">
        <v>11255</v>
      </c>
      <c r="O26">
        <v>11814</v>
      </c>
      <c r="P26">
        <v>12062</v>
      </c>
      <c r="Q26">
        <v>12032</v>
      </c>
      <c r="R26">
        <v>12245</v>
      </c>
      <c r="S26">
        <v>12514</v>
      </c>
      <c r="T26">
        <v>12171</v>
      </c>
      <c r="U26">
        <v>13402</v>
      </c>
    </row>
    <row r="27" spans="1:21" x14ac:dyDescent="0.25">
      <c r="A27" t="s">
        <v>120</v>
      </c>
      <c r="B27" t="s">
        <v>43</v>
      </c>
      <c r="C27" t="s">
        <v>148</v>
      </c>
      <c r="D27" t="s">
        <v>149</v>
      </c>
      <c r="E27">
        <v>2140</v>
      </c>
      <c r="F27">
        <v>2247</v>
      </c>
      <c r="G27">
        <v>2416</v>
      </c>
      <c r="H27">
        <v>2422</v>
      </c>
      <c r="I27">
        <v>2408</v>
      </c>
      <c r="J27">
        <v>2476</v>
      </c>
      <c r="K27">
        <v>2640</v>
      </c>
      <c r="L27">
        <v>2616</v>
      </c>
      <c r="M27">
        <v>2626</v>
      </c>
      <c r="N27">
        <v>2660</v>
      </c>
      <c r="O27">
        <v>2791</v>
      </c>
      <c r="P27">
        <v>2866</v>
      </c>
      <c r="Q27">
        <v>2831</v>
      </c>
      <c r="R27">
        <v>2942</v>
      </c>
      <c r="S27">
        <v>3048</v>
      </c>
      <c r="T27">
        <v>2924</v>
      </c>
      <c r="U27">
        <v>3536</v>
      </c>
    </row>
    <row r="28" spans="1:21" x14ac:dyDescent="0.25">
      <c r="A28" t="s">
        <v>120</v>
      </c>
      <c r="B28" t="s">
        <v>43</v>
      </c>
      <c r="C28" t="s">
        <v>150</v>
      </c>
      <c r="D28" t="s">
        <v>151</v>
      </c>
      <c r="E28">
        <v>8161</v>
      </c>
      <c r="F28">
        <v>9320</v>
      </c>
      <c r="G28">
        <v>10159</v>
      </c>
      <c r="H28">
        <v>10213</v>
      </c>
      <c r="I28">
        <v>9847</v>
      </c>
      <c r="J28">
        <v>9722</v>
      </c>
      <c r="K28">
        <v>10816</v>
      </c>
      <c r="L28">
        <v>11112</v>
      </c>
      <c r="M28">
        <v>11280</v>
      </c>
      <c r="N28">
        <v>12743</v>
      </c>
      <c r="O28">
        <v>13189</v>
      </c>
      <c r="P28">
        <v>12930</v>
      </c>
      <c r="Q28">
        <v>12485</v>
      </c>
      <c r="R28">
        <v>12078</v>
      </c>
      <c r="S28">
        <v>11910</v>
      </c>
      <c r="T28">
        <v>9702</v>
      </c>
      <c r="U28">
        <v>11760</v>
      </c>
    </row>
    <row r="29" spans="1:21" x14ac:dyDescent="0.25">
      <c r="A29" t="s">
        <v>120</v>
      </c>
      <c r="B29" t="s">
        <v>45</v>
      </c>
      <c r="C29" t="s">
        <v>152</v>
      </c>
      <c r="D29" t="s">
        <v>153</v>
      </c>
      <c r="E29">
        <v>4503</v>
      </c>
      <c r="F29">
        <v>4833</v>
      </c>
      <c r="G29">
        <v>5048</v>
      </c>
      <c r="H29">
        <v>5127</v>
      </c>
      <c r="I29">
        <v>5144</v>
      </c>
      <c r="J29">
        <v>5320</v>
      </c>
      <c r="K29">
        <v>5617</v>
      </c>
      <c r="L29">
        <v>5784</v>
      </c>
      <c r="M29">
        <v>5573</v>
      </c>
      <c r="N29">
        <v>5841</v>
      </c>
      <c r="O29">
        <v>5946</v>
      </c>
      <c r="P29">
        <v>6172</v>
      </c>
      <c r="Q29">
        <v>5707</v>
      </c>
      <c r="R29">
        <v>5627</v>
      </c>
      <c r="S29">
        <v>5671</v>
      </c>
      <c r="T29">
        <v>5314</v>
      </c>
      <c r="U29">
        <v>6210</v>
      </c>
    </row>
    <row r="30" spans="1:21" x14ac:dyDescent="0.25">
      <c r="A30" t="s">
        <v>120</v>
      </c>
      <c r="B30" t="s">
        <v>45</v>
      </c>
      <c r="C30" t="s">
        <v>154</v>
      </c>
      <c r="D30" t="s">
        <v>155</v>
      </c>
      <c r="E30">
        <v>1440</v>
      </c>
      <c r="F30">
        <v>1589</v>
      </c>
      <c r="G30">
        <v>1681</v>
      </c>
      <c r="H30">
        <v>1581</v>
      </c>
      <c r="I30">
        <v>1489</v>
      </c>
      <c r="J30">
        <v>1653</v>
      </c>
      <c r="K30">
        <v>1814</v>
      </c>
      <c r="L30">
        <v>1718</v>
      </c>
      <c r="M30">
        <v>1834</v>
      </c>
      <c r="N30">
        <v>1857</v>
      </c>
      <c r="O30">
        <v>1920</v>
      </c>
      <c r="P30">
        <v>2043</v>
      </c>
      <c r="Q30">
        <v>1940</v>
      </c>
      <c r="R30">
        <v>2041</v>
      </c>
      <c r="S30">
        <v>2114</v>
      </c>
      <c r="T30">
        <v>2002</v>
      </c>
      <c r="U30">
        <v>2622</v>
      </c>
    </row>
    <row r="31" spans="1:21" x14ac:dyDescent="0.25">
      <c r="A31" t="s">
        <v>120</v>
      </c>
      <c r="B31" t="s">
        <v>45</v>
      </c>
      <c r="C31" t="s">
        <v>156</v>
      </c>
      <c r="D31" t="s">
        <v>157</v>
      </c>
      <c r="E31">
        <v>3705</v>
      </c>
      <c r="F31">
        <v>3954</v>
      </c>
      <c r="G31">
        <v>4356</v>
      </c>
      <c r="H31">
        <v>4396</v>
      </c>
      <c r="I31">
        <v>3869</v>
      </c>
      <c r="J31">
        <v>4118</v>
      </c>
      <c r="K31">
        <v>4310</v>
      </c>
      <c r="L31">
        <v>4312</v>
      </c>
      <c r="M31">
        <v>4450</v>
      </c>
      <c r="N31">
        <v>4547</v>
      </c>
      <c r="O31">
        <v>4635</v>
      </c>
      <c r="P31">
        <v>4628</v>
      </c>
      <c r="Q31">
        <v>3793</v>
      </c>
      <c r="R31">
        <v>3902</v>
      </c>
      <c r="S31">
        <v>3994</v>
      </c>
      <c r="T31">
        <v>3567</v>
      </c>
      <c r="U31">
        <v>4289</v>
      </c>
    </row>
    <row r="32" spans="1:21" x14ac:dyDescent="0.25">
      <c r="A32" t="s">
        <v>120</v>
      </c>
      <c r="B32" t="s">
        <v>45</v>
      </c>
      <c r="C32" t="s">
        <v>158</v>
      </c>
      <c r="D32" t="s">
        <v>159</v>
      </c>
      <c r="E32">
        <v>1675</v>
      </c>
      <c r="F32">
        <v>1958</v>
      </c>
      <c r="G32">
        <v>2405</v>
      </c>
      <c r="H32">
        <v>1850</v>
      </c>
      <c r="I32">
        <v>1619</v>
      </c>
      <c r="J32">
        <v>2082</v>
      </c>
      <c r="K32">
        <v>2522</v>
      </c>
      <c r="L32">
        <v>2680</v>
      </c>
      <c r="M32">
        <v>2431</v>
      </c>
      <c r="N32">
        <v>2597</v>
      </c>
      <c r="O32">
        <v>2503</v>
      </c>
      <c r="P32">
        <v>2424</v>
      </c>
      <c r="Q32">
        <v>2276</v>
      </c>
      <c r="R32">
        <v>2474</v>
      </c>
      <c r="S32">
        <v>2544</v>
      </c>
      <c r="T32">
        <v>1588</v>
      </c>
      <c r="U32">
        <v>1875</v>
      </c>
    </row>
    <row r="33" spans="1:21" x14ac:dyDescent="0.25">
      <c r="A33" t="s">
        <v>120</v>
      </c>
      <c r="B33" t="s">
        <v>48</v>
      </c>
      <c r="C33" t="s">
        <v>160</v>
      </c>
      <c r="D33" t="s">
        <v>50</v>
      </c>
      <c r="E33">
        <v>1654</v>
      </c>
      <c r="F33">
        <v>1721</v>
      </c>
      <c r="G33">
        <v>1851</v>
      </c>
      <c r="H33">
        <v>1889</v>
      </c>
      <c r="I33">
        <v>1851</v>
      </c>
      <c r="J33">
        <v>1912</v>
      </c>
      <c r="K33">
        <v>2068</v>
      </c>
      <c r="L33">
        <v>2114</v>
      </c>
      <c r="M33">
        <v>2175</v>
      </c>
      <c r="N33">
        <v>2204</v>
      </c>
      <c r="O33">
        <v>2306</v>
      </c>
      <c r="P33">
        <v>2358</v>
      </c>
      <c r="Q33">
        <v>2348</v>
      </c>
      <c r="R33">
        <v>2353</v>
      </c>
      <c r="S33">
        <v>2399</v>
      </c>
      <c r="T33">
        <v>1999</v>
      </c>
      <c r="U33">
        <v>2380</v>
      </c>
    </row>
    <row r="34" spans="1:21" x14ac:dyDescent="0.25">
      <c r="A34" t="s">
        <v>120</v>
      </c>
      <c r="B34" t="s">
        <v>48</v>
      </c>
      <c r="C34" t="s">
        <v>161</v>
      </c>
      <c r="D34" t="s">
        <v>162</v>
      </c>
      <c r="E34">
        <v>2768</v>
      </c>
      <c r="F34">
        <v>3012</v>
      </c>
      <c r="G34">
        <v>3161</v>
      </c>
      <c r="H34">
        <v>3266</v>
      </c>
      <c r="I34">
        <v>2941</v>
      </c>
      <c r="J34">
        <v>3092</v>
      </c>
      <c r="K34">
        <v>3069</v>
      </c>
      <c r="L34">
        <v>3148</v>
      </c>
      <c r="M34">
        <v>3103</v>
      </c>
      <c r="N34">
        <v>3233</v>
      </c>
      <c r="O34">
        <v>3305</v>
      </c>
      <c r="P34">
        <v>3200</v>
      </c>
      <c r="Q34">
        <v>3082</v>
      </c>
      <c r="R34">
        <v>3226</v>
      </c>
      <c r="S34">
        <v>3158</v>
      </c>
      <c r="T34">
        <v>2896</v>
      </c>
      <c r="U34">
        <v>3503</v>
      </c>
    </row>
    <row r="35" spans="1:21" x14ac:dyDescent="0.25">
      <c r="A35" t="s">
        <v>163</v>
      </c>
      <c r="B35" t="s">
        <v>206</v>
      </c>
      <c r="C35" t="s">
        <v>97</v>
      </c>
      <c r="D35" t="s">
        <v>98</v>
      </c>
      <c r="E35">
        <v>10917</v>
      </c>
      <c r="F35">
        <v>11384</v>
      </c>
      <c r="G35">
        <v>11811</v>
      </c>
      <c r="H35">
        <v>11988</v>
      </c>
      <c r="I35">
        <v>12152</v>
      </c>
      <c r="J35">
        <v>12705</v>
      </c>
      <c r="K35">
        <v>13046</v>
      </c>
      <c r="L35">
        <v>13301</v>
      </c>
      <c r="M35">
        <v>13758</v>
      </c>
      <c r="N35">
        <v>14207</v>
      </c>
      <c r="O35">
        <v>14017</v>
      </c>
      <c r="P35">
        <v>14140</v>
      </c>
      <c r="Q35">
        <v>14635</v>
      </c>
      <c r="R35">
        <v>15065</v>
      </c>
      <c r="S35">
        <v>15513</v>
      </c>
      <c r="T35">
        <v>15363</v>
      </c>
      <c r="U35">
        <v>16267</v>
      </c>
    </row>
    <row r="36" spans="1:21" x14ac:dyDescent="0.25">
      <c r="A36" t="s">
        <v>163</v>
      </c>
      <c r="B36" t="s">
        <v>207</v>
      </c>
      <c r="C36" t="s">
        <v>164</v>
      </c>
      <c r="D36" t="s">
        <v>165</v>
      </c>
      <c r="E36">
        <v>1686</v>
      </c>
      <c r="F36">
        <v>1773</v>
      </c>
      <c r="G36">
        <v>1949</v>
      </c>
      <c r="H36">
        <v>1807</v>
      </c>
      <c r="I36">
        <v>2013</v>
      </c>
      <c r="J36">
        <v>2145</v>
      </c>
      <c r="K36">
        <v>2309</v>
      </c>
      <c r="L36">
        <v>2422</v>
      </c>
      <c r="M36">
        <v>2608</v>
      </c>
      <c r="N36">
        <v>2816</v>
      </c>
      <c r="O36">
        <v>2825</v>
      </c>
      <c r="P36">
        <v>2850</v>
      </c>
      <c r="Q36">
        <v>2888</v>
      </c>
      <c r="R36">
        <v>2946</v>
      </c>
      <c r="S36">
        <v>3042</v>
      </c>
      <c r="T36">
        <v>2863</v>
      </c>
      <c r="U36">
        <v>3206</v>
      </c>
    </row>
    <row r="37" spans="1:21" x14ac:dyDescent="0.25">
      <c r="A37" t="s">
        <v>163</v>
      </c>
      <c r="B37" t="s">
        <v>54</v>
      </c>
      <c r="C37" t="s">
        <v>166</v>
      </c>
      <c r="D37" t="s">
        <v>56</v>
      </c>
      <c r="E37">
        <v>1958</v>
      </c>
      <c r="F37">
        <v>1985</v>
      </c>
      <c r="G37">
        <v>2012</v>
      </c>
      <c r="H37">
        <v>2031</v>
      </c>
      <c r="I37">
        <v>2057</v>
      </c>
      <c r="J37">
        <v>2073</v>
      </c>
      <c r="K37">
        <v>2128</v>
      </c>
      <c r="L37">
        <v>2218</v>
      </c>
      <c r="M37">
        <v>2311</v>
      </c>
      <c r="N37">
        <v>2366</v>
      </c>
      <c r="O37">
        <v>2376</v>
      </c>
      <c r="P37">
        <v>2349</v>
      </c>
      <c r="Q37">
        <v>2370</v>
      </c>
      <c r="R37">
        <v>2430</v>
      </c>
      <c r="S37">
        <v>2523</v>
      </c>
      <c r="T37">
        <v>2450</v>
      </c>
      <c r="U37">
        <v>2422</v>
      </c>
    </row>
    <row r="38" spans="1:21" x14ac:dyDescent="0.25">
      <c r="A38" t="s">
        <v>163</v>
      </c>
      <c r="B38" t="s">
        <v>54</v>
      </c>
      <c r="C38" t="s">
        <v>167</v>
      </c>
      <c r="D38" t="s">
        <v>168</v>
      </c>
      <c r="E38">
        <v>3148</v>
      </c>
      <c r="F38">
        <v>3506</v>
      </c>
      <c r="G38">
        <v>3657</v>
      </c>
      <c r="H38">
        <v>3731</v>
      </c>
      <c r="I38">
        <v>3737</v>
      </c>
      <c r="J38">
        <v>3828</v>
      </c>
      <c r="K38">
        <v>3923</v>
      </c>
      <c r="L38">
        <v>3936</v>
      </c>
      <c r="M38">
        <v>4031</v>
      </c>
      <c r="N38">
        <v>4116</v>
      </c>
      <c r="O38">
        <v>4068</v>
      </c>
      <c r="P38">
        <v>3969</v>
      </c>
      <c r="Q38">
        <v>3992</v>
      </c>
      <c r="R38">
        <v>4057</v>
      </c>
      <c r="S38">
        <v>4151</v>
      </c>
      <c r="T38">
        <v>3902</v>
      </c>
      <c r="U38">
        <v>3790</v>
      </c>
    </row>
    <row r="39" spans="1:21" x14ac:dyDescent="0.25">
      <c r="A39" t="s">
        <v>163</v>
      </c>
      <c r="B39" t="s">
        <v>54</v>
      </c>
      <c r="C39" t="s">
        <v>169</v>
      </c>
      <c r="D39" t="s">
        <v>170</v>
      </c>
      <c r="E39">
        <v>973</v>
      </c>
      <c r="F39">
        <v>1015</v>
      </c>
      <c r="G39">
        <v>1053</v>
      </c>
      <c r="H39">
        <v>1069</v>
      </c>
      <c r="I39">
        <v>1082</v>
      </c>
      <c r="J39">
        <v>1131</v>
      </c>
      <c r="K39">
        <v>1162</v>
      </c>
      <c r="L39">
        <v>1185</v>
      </c>
      <c r="M39">
        <v>1221</v>
      </c>
      <c r="N39">
        <v>1261</v>
      </c>
      <c r="O39">
        <v>1313</v>
      </c>
      <c r="P39">
        <v>1289</v>
      </c>
      <c r="Q39">
        <v>1426</v>
      </c>
      <c r="R39">
        <v>1462</v>
      </c>
      <c r="S39">
        <v>1366</v>
      </c>
      <c r="T39">
        <v>1122</v>
      </c>
      <c r="U39">
        <v>1411</v>
      </c>
    </row>
    <row r="40" spans="1:21" x14ac:dyDescent="0.25">
      <c r="A40" t="s">
        <v>171</v>
      </c>
      <c r="B40" t="s">
        <v>57</v>
      </c>
      <c r="C40" t="s">
        <v>58</v>
      </c>
      <c r="D40" t="s">
        <v>172</v>
      </c>
      <c r="E40">
        <v>17573</v>
      </c>
      <c r="F40">
        <v>19701</v>
      </c>
      <c r="G40">
        <v>20410</v>
      </c>
      <c r="H40">
        <v>22928</v>
      </c>
      <c r="I40">
        <v>22324</v>
      </c>
      <c r="J40">
        <v>22035</v>
      </c>
      <c r="K40">
        <v>22711</v>
      </c>
      <c r="L40">
        <v>24045</v>
      </c>
      <c r="M40">
        <v>26444</v>
      </c>
      <c r="N40">
        <v>28294</v>
      </c>
      <c r="O40">
        <v>30111</v>
      </c>
      <c r="P40">
        <v>31906</v>
      </c>
      <c r="Q40">
        <v>30260</v>
      </c>
      <c r="R40">
        <v>30166</v>
      </c>
      <c r="S40">
        <v>26055</v>
      </c>
      <c r="T40">
        <v>18213</v>
      </c>
      <c r="U40">
        <v>20750</v>
      </c>
    </row>
    <row r="41" spans="1:21" x14ac:dyDescent="0.25">
      <c r="A41" t="s">
        <v>171</v>
      </c>
      <c r="B41" t="s">
        <v>59</v>
      </c>
      <c r="C41" t="s">
        <v>60</v>
      </c>
      <c r="D41" t="s">
        <v>173</v>
      </c>
      <c r="E41">
        <v>6311</v>
      </c>
      <c r="F41">
        <v>7081</v>
      </c>
      <c r="G41">
        <v>8199</v>
      </c>
      <c r="H41">
        <v>8547</v>
      </c>
      <c r="I41">
        <v>9742</v>
      </c>
      <c r="J41">
        <v>9751</v>
      </c>
      <c r="K41">
        <v>11003</v>
      </c>
      <c r="L41">
        <v>11662</v>
      </c>
      <c r="M41">
        <v>13177</v>
      </c>
      <c r="N41">
        <v>14914</v>
      </c>
      <c r="O41">
        <v>15906</v>
      </c>
      <c r="P41">
        <v>15492</v>
      </c>
      <c r="Q41">
        <v>16505</v>
      </c>
      <c r="R41">
        <v>16106</v>
      </c>
      <c r="S41">
        <v>18250</v>
      </c>
      <c r="T41">
        <v>12710</v>
      </c>
      <c r="U41">
        <v>11901</v>
      </c>
    </row>
    <row r="42" spans="1:21" x14ac:dyDescent="0.25">
      <c r="A42" t="s">
        <v>171</v>
      </c>
      <c r="B42" t="s">
        <v>59</v>
      </c>
      <c r="C42" t="s">
        <v>63</v>
      </c>
      <c r="D42" t="s">
        <v>174</v>
      </c>
      <c r="E42">
        <v>6691</v>
      </c>
      <c r="F42">
        <v>7503</v>
      </c>
      <c r="G42">
        <v>7622</v>
      </c>
      <c r="H42">
        <v>8635</v>
      </c>
      <c r="I42">
        <v>8565</v>
      </c>
      <c r="J42">
        <v>8542</v>
      </c>
      <c r="K42">
        <v>8889</v>
      </c>
      <c r="L42">
        <v>9413</v>
      </c>
      <c r="M42">
        <v>10552</v>
      </c>
      <c r="N42">
        <v>11395</v>
      </c>
      <c r="O42">
        <v>12025</v>
      </c>
      <c r="P42">
        <v>12727</v>
      </c>
      <c r="Q42">
        <v>12221</v>
      </c>
      <c r="R42">
        <v>11979</v>
      </c>
      <c r="S42">
        <v>11671</v>
      </c>
      <c r="T42">
        <v>8017</v>
      </c>
      <c r="U42">
        <v>8453</v>
      </c>
    </row>
    <row r="43" spans="1:21" x14ac:dyDescent="0.25">
      <c r="A43" t="s">
        <v>175</v>
      </c>
      <c r="B43" t="s">
        <v>65</v>
      </c>
      <c r="C43" t="s">
        <v>176</v>
      </c>
      <c r="D43" t="s">
        <v>67</v>
      </c>
      <c r="E43">
        <v>37007</v>
      </c>
      <c r="F43">
        <v>40046</v>
      </c>
      <c r="G43">
        <v>43574</v>
      </c>
      <c r="H43">
        <v>44861</v>
      </c>
      <c r="I43">
        <v>44304</v>
      </c>
      <c r="J43">
        <v>46676</v>
      </c>
      <c r="K43">
        <v>50641</v>
      </c>
      <c r="L43">
        <v>52609</v>
      </c>
      <c r="M43">
        <v>55024</v>
      </c>
      <c r="N43">
        <v>57696</v>
      </c>
      <c r="O43">
        <v>59399</v>
      </c>
      <c r="P43">
        <v>61637</v>
      </c>
      <c r="Q43">
        <v>62619</v>
      </c>
      <c r="R43">
        <v>64470</v>
      </c>
      <c r="S43">
        <v>67126</v>
      </c>
      <c r="T43">
        <v>65340</v>
      </c>
      <c r="U43">
        <v>76297</v>
      </c>
    </row>
    <row r="44" spans="1:21" x14ac:dyDescent="0.25">
      <c r="A44" t="s">
        <v>175</v>
      </c>
      <c r="B44" t="s">
        <v>65</v>
      </c>
      <c r="C44" t="s">
        <v>177</v>
      </c>
      <c r="D44" t="s">
        <v>178</v>
      </c>
      <c r="E44">
        <v>3684</v>
      </c>
      <c r="F44">
        <v>3888</v>
      </c>
      <c r="G44">
        <v>4081</v>
      </c>
      <c r="H44">
        <v>4163</v>
      </c>
      <c r="I44">
        <v>4298</v>
      </c>
      <c r="J44">
        <v>4490</v>
      </c>
      <c r="K44">
        <v>4626</v>
      </c>
      <c r="L44">
        <v>4829</v>
      </c>
      <c r="M44">
        <v>5103</v>
      </c>
      <c r="N44">
        <v>5420</v>
      </c>
      <c r="O44">
        <v>5467</v>
      </c>
      <c r="P44">
        <v>5575</v>
      </c>
      <c r="Q44">
        <v>5673</v>
      </c>
      <c r="R44">
        <v>5730</v>
      </c>
      <c r="S44">
        <v>5910</v>
      </c>
      <c r="T44">
        <v>5021</v>
      </c>
      <c r="U44">
        <v>5817</v>
      </c>
    </row>
    <row r="45" spans="1:21" x14ac:dyDescent="0.25">
      <c r="A45" t="s">
        <v>175</v>
      </c>
      <c r="B45" t="s">
        <v>68</v>
      </c>
      <c r="C45" t="s">
        <v>179</v>
      </c>
      <c r="D45" t="s">
        <v>180</v>
      </c>
      <c r="E45">
        <v>20186</v>
      </c>
      <c r="F45">
        <v>21060</v>
      </c>
      <c r="G45">
        <v>22665</v>
      </c>
      <c r="H45">
        <v>23112</v>
      </c>
      <c r="I45">
        <v>23028</v>
      </c>
      <c r="J45">
        <v>24131</v>
      </c>
      <c r="K45">
        <v>25187</v>
      </c>
      <c r="L45">
        <v>25846</v>
      </c>
      <c r="M45">
        <v>26271</v>
      </c>
      <c r="N45">
        <v>27166</v>
      </c>
      <c r="O45">
        <v>27868</v>
      </c>
      <c r="P45">
        <v>27602</v>
      </c>
      <c r="Q45">
        <v>27862</v>
      </c>
      <c r="R45">
        <v>28300</v>
      </c>
      <c r="S45">
        <v>28988</v>
      </c>
      <c r="T45">
        <v>23865</v>
      </c>
      <c r="U45">
        <v>27542</v>
      </c>
    </row>
    <row r="46" spans="1:21" x14ac:dyDescent="0.25">
      <c r="A46" t="s">
        <v>175</v>
      </c>
      <c r="B46" t="s">
        <v>68</v>
      </c>
      <c r="C46" t="s">
        <v>181</v>
      </c>
      <c r="D46" t="s">
        <v>182</v>
      </c>
      <c r="E46">
        <v>209</v>
      </c>
      <c r="F46">
        <v>212</v>
      </c>
      <c r="G46">
        <v>229</v>
      </c>
      <c r="H46">
        <v>247</v>
      </c>
      <c r="I46">
        <v>225</v>
      </c>
      <c r="J46">
        <v>231</v>
      </c>
      <c r="K46">
        <v>234</v>
      </c>
      <c r="L46">
        <v>230</v>
      </c>
      <c r="M46">
        <v>227</v>
      </c>
      <c r="N46">
        <v>232</v>
      </c>
      <c r="O46">
        <v>231</v>
      </c>
      <c r="P46">
        <v>235</v>
      </c>
      <c r="Q46">
        <v>241</v>
      </c>
      <c r="R46">
        <v>243</v>
      </c>
      <c r="S46">
        <v>248</v>
      </c>
      <c r="T46">
        <v>229</v>
      </c>
      <c r="U46">
        <v>253</v>
      </c>
    </row>
    <row r="47" spans="1:21" x14ac:dyDescent="0.25">
      <c r="A47" t="s">
        <v>175</v>
      </c>
      <c r="B47" t="s">
        <v>68</v>
      </c>
      <c r="C47" t="s">
        <v>183</v>
      </c>
      <c r="D47" t="s">
        <v>184</v>
      </c>
      <c r="E47">
        <v>2076</v>
      </c>
      <c r="F47">
        <v>2410</v>
      </c>
      <c r="G47">
        <v>2445</v>
      </c>
      <c r="H47">
        <v>2451</v>
      </c>
      <c r="I47">
        <v>2554</v>
      </c>
      <c r="J47">
        <v>2884</v>
      </c>
      <c r="K47">
        <v>3332</v>
      </c>
      <c r="L47">
        <v>3519</v>
      </c>
      <c r="M47">
        <v>3899</v>
      </c>
      <c r="N47">
        <v>4169</v>
      </c>
      <c r="O47">
        <v>4647</v>
      </c>
      <c r="P47">
        <v>5016</v>
      </c>
      <c r="Q47">
        <v>5309</v>
      </c>
      <c r="R47">
        <v>5659</v>
      </c>
      <c r="S47">
        <v>5981</v>
      </c>
      <c r="T47">
        <v>2613</v>
      </c>
      <c r="U47">
        <v>3757</v>
      </c>
    </row>
    <row r="48" spans="1:21" x14ac:dyDescent="0.25">
      <c r="A48" t="s">
        <v>175</v>
      </c>
      <c r="B48" t="s">
        <v>68</v>
      </c>
      <c r="C48" t="s">
        <v>185</v>
      </c>
      <c r="D48" t="s">
        <v>186</v>
      </c>
      <c r="E48">
        <v>3929</v>
      </c>
      <c r="F48">
        <v>4358</v>
      </c>
      <c r="G48">
        <v>4661</v>
      </c>
      <c r="H48">
        <v>4943</v>
      </c>
      <c r="I48">
        <v>4679</v>
      </c>
      <c r="J48">
        <v>4917</v>
      </c>
      <c r="K48">
        <v>5663</v>
      </c>
      <c r="L48">
        <v>6055</v>
      </c>
      <c r="M48">
        <v>6466</v>
      </c>
      <c r="N48">
        <v>6793</v>
      </c>
      <c r="O48">
        <v>7055</v>
      </c>
      <c r="P48">
        <v>7065</v>
      </c>
      <c r="Q48">
        <v>7380</v>
      </c>
      <c r="R48">
        <v>7645</v>
      </c>
      <c r="S48">
        <v>8091</v>
      </c>
      <c r="T48">
        <v>6335</v>
      </c>
      <c r="U48">
        <v>8447</v>
      </c>
    </row>
    <row r="49" spans="1:21" x14ac:dyDescent="0.25">
      <c r="A49" t="s">
        <v>175</v>
      </c>
      <c r="B49" t="s">
        <v>68</v>
      </c>
      <c r="C49" t="s">
        <v>187</v>
      </c>
      <c r="D49" t="s">
        <v>188</v>
      </c>
      <c r="E49">
        <v>461</v>
      </c>
      <c r="F49">
        <v>547</v>
      </c>
      <c r="G49">
        <v>644</v>
      </c>
      <c r="H49">
        <v>697</v>
      </c>
      <c r="I49">
        <v>691</v>
      </c>
      <c r="J49">
        <v>741</v>
      </c>
      <c r="K49">
        <v>786</v>
      </c>
      <c r="L49">
        <v>822</v>
      </c>
      <c r="M49">
        <v>864</v>
      </c>
      <c r="N49">
        <v>910</v>
      </c>
      <c r="O49">
        <v>902</v>
      </c>
      <c r="P49">
        <v>871</v>
      </c>
      <c r="Q49">
        <v>867</v>
      </c>
      <c r="R49">
        <v>904</v>
      </c>
      <c r="S49">
        <v>964</v>
      </c>
      <c r="T49">
        <v>989</v>
      </c>
      <c r="U49">
        <v>1119</v>
      </c>
    </row>
    <row r="50" spans="1:21" x14ac:dyDescent="0.25">
      <c r="A50" t="s">
        <v>175</v>
      </c>
      <c r="B50" t="s">
        <v>71</v>
      </c>
      <c r="C50" t="s">
        <v>72</v>
      </c>
      <c r="D50" t="s">
        <v>73</v>
      </c>
      <c r="E50">
        <v>18155</v>
      </c>
      <c r="F50">
        <v>19580</v>
      </c>
      <c r="G50">
        <v>21157</v>
      </c>
      <c r="H50">
        <v>22018</v>
      </c>
      <c r="I50">
        <v>22655</v>
      </c>
      <c r="J50">
        <v>23796</v>
      </c>
      <c r="K50">
        <v>24756</v>
      </c>
      <c r="L50">
        <v>25686</v>
      </c>
      <c r="M50">
        <v>27318</v>
      </c>
      <c r="N50">
        <v>28679</v>
      </c>
      <c r="O50">
        <v>29860</v>
      </c>
      <c r="P50">
        <v>31065</v>
      </c>
      <c r="Q50">
        <v>31746</v>
      </c>
      <c r="R50">
        <v>32589</v>
      </c>
      <c r="S50">
        <v>33712</v>
      </c>
      <c r="T50">
        <v>24883</v>
      </c>
      <c r="U50">
        <v>34678</v>
      </c>
    </row>
    <row r="51" spans="1:21" x14ac:dyDescent="0.25">
      <c r="A51" t="s">
        <v>74</v>
      </c>
      <c r="B51" t="s">
        <v>74</v>
      </c>
      <c r="C51" t="s">
        <v>75</v>
      </c>
      <c r="D51" t="s">
        <v>189</v>
      </c>
      <c r="E51">
        <v>12730</v>
      </c>
      <c r="F51">
        <v>14629</v>
      </c>
      <c r="G51">
        <v>16761</v>
      </c>
      <c r="H51">
        <v>17120</v>
      </c>
      <c r="I51">
        <v>15669</v>
      </c>
      <c r="J51">
        <v>18256</v>
      </c>
      <c r="K51">
        <v>20153</v>
      </c>
      <c r="L51">
        <v>20415</v>
      </c>
      <c r="M51">
        <v>22218</v>
      </c>
      <c r="N51">
        <v>23654</v>
      </c>
      <c r="O51">
        <v>23961</v>
      </c>
      <c r="P51">
        <v>23804</v>
      </c>
      <c r="Q51">
        <v>23758</v>
      </c>
      <c r="R51">
        <v>24595</v>
      </c>
      <c r="S51">
        <v>24821</v>
      </c>
      <c r="T51">
        <v>24180</v>
      </c>
      <c r="U51">
        <v>27045</v>
      </c>
    </row>
    <row r="52" spans="1:21" x14ac:dyDescent="0.25">
      <c r="A52" t="s">
        <v>76</v>
      </c>
      <c r="B52" t="s">
        <v>76</v>
      </c>
      <c r="C52" t="s">
        <v>77</v>
      </c>
      <c r="D52" t="s">
        <v>190</v>
      </c>
      <c r="E52">
        <v>15424</v>
      </c>
      <c r="F52">
        <v>16440</v>
      </c>
      <c r="G52">
        <v>18702</v>
      </c>
      <c r="H52">
        <v>20598</v>
      </c>
      <c r="I52">
        <v>21315</v>
      </c>
      <c r="J52">
        <v>22312</v>
      </c>
      <c r="K52">
        <v>24754</v>
      </c>
      <c r="L52">
        <v>26626</v>
      </c>
      <c r="M52">
        <v>29160</v>
      </c>
      <c r="N52">
        <v>32139</v>
      </c>
      <c r="O52">
        <v>34696</v>
      </c>
      <c r="P52">
        <v>35726</v>
      </c>
      <c r="Q52">
        <v>37651</v>
      </c>
      <c r="R52">
        <v>39057</v>
      </c>
      <c r="S52">
        <v>41505</v>
      </c>
      <c r="T52">
        <v>42433</v>
      </c>
      <c r="U52">
        <v>44003</v>
      </c>
    </row>
    <row r="53" spans="1:21" x14ac:dyDescent="0.25">
      <c r="A53" t="s">
        <v>79</v>
      </c>
      <c r="B53" t="s">
        <v>79</v>
      </c>
      <c r="C53" t="s">
        <v>80</v>
      </c>
      <c r="D53" t="s">
        <v>81</v>
      </c>
      <c r="E53">
        <v>50233</v>
      </c>
      <c r="F53">
        <v>52265</v>
      </c>
      <c r="G53">
        <v>54225</v>
      </c>
      <c r="H53">
        <v>55731</v>
      </c>
      <c r="I53">
        <v>57866</v>
      </c>
      <c r="J53">
        <v>59932</v>
      </c>
      <c r="K53">
        <v>61628</v>
      </c>
      <c r="L53">
        <v>63579</v>
      </c>
      <c r="M53">
        <v>65625</v>
      </c>
      <c r="N53">
        <v>67664</v>
      </c>
      <c r="O53">
        <v>69825</v>
      </c>
      <c r="P53">
        <v>72289</v>
      </c>
      <c r="Q53">
        <v>74495</v>
      </c>
      <c r="R53">
        <v>77449</v>
      </c>
      <c r="S53">
        <v>79964</v>
      </c>
      <c r="T53">
        <v>81118</v>
      </c>
      <c r="U53">
        <v>83389</v>
      </c>
    </row>
    <row r="54" spans="1:21" x14ac:dyDescent="0.25">
      <c r="A54" t="s">
        <v>82</v>
      </c>
      <c r="B54" t="s">
        <v>208</v>
      </c>
      <c r="C54" t="s">
        <v>191</v>
      </c>
      <c r="D54" t="s">
        <v>192</v>
      </c>
      <c r="E54">
        <v>17311</v>
      </c>
      <c r="F54">
        <v>18519</v>
      </c>
      <c r="G54">
        <v>19787</v>
      </c>
      <c r="H54">
        <v>20529</v>
      </c>
      <c r="I54">
        <v>21116</v>
      </c>
      <c r="J54">
        <v>21757</v>
      </c>
      <c r="K54">
        <v>23283</v>
      </c>
      <c r="L54">
        <v>24399</v>
      </c>
      <c r="M54">
        <v>25690</v>
      </c>
      <c r="N54">
        <v>27555</v>
      </c>
      <c r="O54">
        <v>27057</v>
      </c>
      <c r="P54">
        <v>26369</v>
      </c>
      <c r="Q54">
        <v>26193</v>
      </c>
      <c r="R54">
        <v>27282</v>
      </c>
      <c r="S54">
        <v>28160</v>
      </c>
      <c r="T54">
        <v>26278</v>
      </c>
      <c r="U54">
        <v>28984</v>
      </c>
    </row>
    <row r="55" spans="1:21" x14ac:dyDescent="0.25">
      <c r="A55" t="s">
        <v>82</v>
      </c>
      <c r="B55" t="s">
        <v>208</v>
      </c>
      <c r="C55" t="s">
        <v>193</v>
      </c>
      <c r="D55" t="s">
        <v>194</v>
      </c>
      <c r="E55">
        <v>18749</v>
      </c>
      <c r="F55">
        <v>20076</v>
      </c>
      <c r="G55">
        <v>21461</v>
      </c>
      <c r="H55">
        <v>22273</v>
      </c>
      <c r="I55">
        <v>22885</v>
      </c>
      <c r="J55">
        <v>23600</v>
      </c>
      <c r="K55">
        <v>25288</v>
      </c>
      <c r="L55">
        <v>26511</v>
      </c>
      <c r="M55">
        <v>27907</v>
      </c>
      <c r="N55">
        <v>29949</v>
      </c>
      <c r="O55">
        <v>30335</v>
      </c>
      <c r="P55">
        <v>29626</v>
      </c>
      <c r="Q55">
        <v>30610</v>
      </c>
      <c r="R55">
        <v>31777</v>
      </c>
      <c r="S55">
        <v>32934</v>
      </c>
      <c r="T55">
        <v>31295</v>
      </c>
      <c r="U55">
        <v>34028</v>
      </c>
    </row>
    <row r="56" spans="1:21" x14ac:dyDescent="0.25">
      <c r="A56" t="s">
        <v>195</v>
      </c>
      <c r="B56" t="s">
        <v>85</v>
      </c>
      <c r="C56" t="s">
        <v>86</v>
      </c>
      <c r="D56" t="s">
        <v>196</v>
      </c>
      <c r="E56">
        <v>25183</v>
      </c>
      <c r="F56">
        <v>26561</v>
      </c>
      <c r="G56">
        <v>27777</v>
      </c>
      <c r="H56">
        <v>28152</v>
      </c>
      <c r="I56">
        <v>29086</v>
      </c>
      <c r="J56">
        <v>31284</v>
      </c>
      <c r="K56">
        <v>34831</v>
      </c>
      <c r="L56">
        <v>37543</v>
      </c>
      <c r="M56">
        <v>39212</v>
      </c>
      <c r="N56">
        <v>43522</v>
      </c>
      <c r="O56">
        <v>45797</v>
      </c>
      <c r="P56">
        <v>47413</v>
      </c>
      <c r="Q56">
        <v>49286</v>
      </c>
      <c r="R56">
        <v>52157</v>
      </c>
      <c r="S56">
        <v>54352</v>
      </c>
      <c r="T56">
        <v>54180</v>
      </c>
      <c r="U56">
        <v>56358</v>
      </c>
    </row>
    <row r="57" spans="1:21" x14ac:dyDescent="0.25">
      <c r="A57" t="s">
        <v>195</v>
      </c>
      <c r="B57" t="s">
        <v>87</v>
      </c>
      <c r="C57" t="s">
        <v>88</v>
      </c>
      <c r="D57" s="2" t="s">
        <v>88</v>
      </c>
      <c r="E57">
        <v>26904</v>
      </c>
      <c r="F57">
        <v>27495</v>
      </c>
      <c r="G57">
        <v>28773</v>
      </c>
      <c r="H57">
        <v>29682</v>
      </c>
      <c r="I57">
        <v>30434</v>
      </c>
      <c r="J57">
        <v>31079</v>
      </c>
      <c r="K57">
        <v>31865</v>
      </c>
      <c r="L57">
        <v>33082</v>
      </c>
      <c r="M57">
        <v>34422</v>
      </c>
      <c r="N57">
        <v>35132</v>
      </c>
      <c r="O57">
        <v>36860</v>
      </c>
      <c r="P57">
        <v>38468</v>
      </c>
      <c r="Q57">
        <v>39046</v>
      </c>
      <c r="R57">
        <v>40268</v>
      </c>
      <c r="S57">
        <v>42264</v>
      </c>
      <c r="T57">
        <v>44183</v>
      </c>
      <c r="U57">
        <v>46738</v>
      </c>
    </row>
    <row r="58" spans="1:21" x14ac:dyDescent="0.25">
      <c r="A58" t="s">
        <v>195</v>
      </c>
      <c r="B58" t="s">
        <v>89</v>
      </c>
      <c r="C58" t="s">
        <v>90</v>
      </c>
      <c r="D58" t="s">
        <v>91</v>
      </c>
      <c r="E58">
        <v>19832</v>
      </c>
      <c r="F58">
        <v>21135</v>
      </c>
      <c r="G58">
        <v>21684</v>
      </c>
      <c r="H58">
        <v>22112</v>
      </c>
      <c r="I58">
        <v>22837</v>
      </c>
      <c r="J58">
        <v>23573</v>
      </c>
      <c r="K58">
        <v>23797</v>
      </c>
      <c r="L58">
        <v>24817</v>
      </c>
      <c r="M58">
        <v>27055</v>
      </c>
      <c r="N58">
        <v>27758</v>
      </c>
      <c r="O58">
        <v>29420</v>
      </c>
      <c r="P58">
        <v>30317</v>
      </c>
      <c r="Q58">
        <v>31891</v>
      </c>
      <c r="R58">
        <v>33503</v>
      </c>
      <c r="S58">
        <v>35748</v>
      </c>
      <c r="T58">
        <v>34391</v>
      </c>
      <c r="U58">
        <v>41025</v>
      </c>
    </row>
    <row r="59" spans="1:21" x14ac:dyDescent="0.25">
      <c r="A59" t="s">
        <v>197</v>
      </c>
      <c r="B59" t="s">
        <v>209</v>
      </c>
      <c r="C59" t="s">
        <v>93</v>
      </c>
      <c r="D59" t="s">
        <v>198</v>
      </c>
      <c r="E59">
        <v>8840</v>
      </c>
      <c r="F59">
        <v>9405</v>
      </c>
      <c r="G59">
        <v>10011</v>
      </c>
      <c r="H59">
        <v>10458</v>
      </c>
      <c r="I59">
        <v>10711</v>
      </c>
      <c r="J59">
        <v>10994</v>
      </c>
      <c r="K59">
        <v>11773</v>
      </c>
      <c r="L59">
        <v>12139</v>
      </c>
      <c r="M59">
        <v>13051</v>
      </c>
      <c r="N59">
        <v>13368</v>
      </c>
      <c r="O59">
        <v>13991</v>
      </c>
      <c r="P59">
        <v>14843</v>
      </c>
      <c r="Q59">
        <v>15150</v>
      </c>
      <c r="R59">
        <v>15476</v>
      </c>
      <c r="S59">
        <v>18057</v>
      </c>
      <c r="T59">
        <v>16758</v>
      </c>
      <c r="U59">
        <v>23430</v>
      </c>
    </row>
    <row r="60" spans="1:21" x14ac:dyDescent="0.25">
      <c r="A60" t="s">
        <v>197</v>
      </c>
      <c r="B60" t="s">
        <v>210</v>
      </c>
      <c r="C60" t="s">
        <v>199</v>
      </c>
      <c r="D60" t="s">
        <v>96</v>
      </c>
      <c r="E60">
        <v>3939</v>
      </c>
      <c r="F60">
        <v>4026</v>
      </c>
      <c r="G60">
        <v>4134</v>
      </c>
      <c r="H60">
        <v>4111</v>
      </c>
      <c r="I60">
        <v>4197</v>
      </c>
      <c r="J60">
        <v>4276</v>
      </c>
      <c r="K60">
        <v>4423</v>
      </c>
      <c r="L60">
        <v>4545</v>
      </c>
      <c r="M60">
        <v>4668</v>
      </c>
      <c r="N60">
        <v>4844</v>
      </c>
      <c r="O60">
        <v>4991</v>
      </c>
      <c r="P60">
        <v>5191</v>
      </c>
      <c r="Q60">
        <v>5306</v>
      </c>
      <c r="R60">
        <v>5449</v>
      </c>
      <c r="S60">
        <v>5608</v>
      </c>
      <c r="T60">
        <v>4143</v>
      </c>
      <c r="U60">
        <v>4542</v>
      </c>
    </row>
    <row r="61" spans="1:21" x14ac:dyDescent="0.25">
      <c r="B61" s="3" t="s">
        <v>211</v>
      </c>
      <c r="C61" t="s">
        <v>204</v>
      </c>
      <c r="D61" t="s">
        <v>205</v>
      </c>
      <c r="E61">
        <v>472695</v>
      </c>
      <c r="F61">
        <v>501990</v>
      </c>
      <c r="G61">
        <v>533656</v>
      </c>
      <c r="H61">
        <v>550163</v>
      </c>
      <c r="I61">
        <v>557953</v>
      </c>
      <c r="J61">
        <v>582133</v>
      </c>
      <c r="K61">
        <v>620652</v>
      </c>
      <c r="L61">
        <v>644576</v>
      </c>
      <c r="M61">
        <v>678826</v>
      </c>
      <c r="N61">
        <v>708731</v>
      </c>
      <c r="O61">
        <v>730543</v>
      </c>
      <c r="P61">
        <v>746534</v>
      </c>
      <c r="Q61">
        <v>756875</v>
      </c>
      <c r="R61">
        <v>775908</v>
      </c>
      <c r="S61">
        <v>799714</v>
      </c>
      <c r="T61">
        <v>740765</v>
      </c>
      <c r="U61">
        <v>818946</v>
      </c>
    </row>
    <row r="62" spans="1:21" x14ac:dyDescent="0.25">
      <c r="B62" s="3" t="s">
        <v>202</v>
      </c>
      <c r="C62" t="s">
        <v>99</v>
      </c>
      <c r="D62" t="s">
        <v>202</v>
      </c>
      <c r="E62">
        <v>514853</v>
      </c>
      <c r="F62">
        <v>549435</v>
      </c>
      <c r="G62">
        <v>586457</v>
      </c>
      <c r="H62">
        <v>605713</v>
      </c>
      <c r="I62">
        <v>612616</v>
      </c>
      <c r="J62">
        <v>640151</v>
      </c>
      <c r="K62">
        <v>684628</v>
      </c>
      <c r="L62">
        <v>711415</v>
      </c>
      <c r="M62">
        <v>747939</v>
      </c>
      <c r="N62">
        <v>781589</v>
      </c>
      <c r="O62">
        <v>804692</v>
      </c>
      <c r="P62">
        <v>821489</v>
      </c>
      <c r="Q62">
        <v>832656</v>
      </c>
      <c r="R62">
        <v>854008</v>
      </c>
      <c r="S62">
        <v>881224</v>
      </c>
      <c r="T62">
        <v>817315</v>
      </c>
      <c r="U62">
        <v>907352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2024-02-12T12:19:37Z</dcterms:created>
  <dcterms:modified xsi:type="dcterms:W3CDTF">2024-04-11T04:30:07Z</dcterms:modified>
</cp:coreProperties>
</file>