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media/image3.jpg" ContentType="image/gif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2700" windowWidth="14370" windowHeight="7515" activeTab="1"/>
  </bookViews>
  <sheets>
    <sheet name="factura" sheetId="1" r:id="rId1"/>
    <sheet name="Jueg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J27" i="2"/>
  <c r="H27" i="2"/>
  <c r="F27" i="2"/>
  <c r="D27" i="2"/>
  <c r="B27" i="2"/>
  <c r="J13" i="2"/>
  <c r="H13" i="2"/>
  <c r="F13" i="2"/>
  <c r="D13" i="2"/>
  <c r="E34" i="2" l="1"/>
  <c r="G33" i="2"/>
  <c r="E33" i="2"/>
  <c r="G34" i="2" s="1"/>
</calcChain>
</file>

<file path=xl/sharedStrings.xml><?xml version="1.0" encoding="utf-8"?>
<sst xmlns="http://schemas.openxmlformats.org/spreadsheetml/2006/main" count="24" uniqueCount="22">
  <si>
    <t>Producto</t>
  </si>
  <si>
    <t>Precio unitario</t>
  </si>
  <si>
    <t>Subtotal(sin IVA)</t>
  </si>
  <si>
    <t>Tipo de IVA</t>
  </si>
  <si>
    <t>IVA</t>
  </si>
  <si>
    <t>Subtotal</t>
  </si>
  <si>
    <t>Cliente VIP</t>
  </si>
  <si>
    <t>Descuento Total descuenyp</t>
  </si>
  <si>
    <t>Total Descuento</t>
  </si>
  <si>
    <t>TOTAL</t>
  </si>
  <si>
    <t>Cantidad</t>
  </si>
  <si>
    <t>Porsche carrera</t>
  </si>
  <si>
    <t>iPhone 16</t>
  </si>
  <si>
    <t>zapatillas</t>
  </si>
  <si>
    <t>Pantalones</t>
  </si>
  <si>
    <t>Camisetas nike</t>
  </si>
  <si>
    <t>x</t>
  </si>
  <si>
    <t>DEPORTISTAS</t>
  </si>
  <si>
    <t>Aciertos</t>
  </si>
  <si>
    <t>Fallos</t>
  </si>
  <si>
    <t>Sin contestar</t>
  </si>
  <si>
    <t>Contestadas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</si>
</sst>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50"/>
      <color theme="4" tint="0.39997558519241921"/>
      <name val="BankGothic Md BT"/>
      <family val="2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2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0" fillId="5" borderId="0" xfId="0" applyFill="1"/>
    <xf numFmtId="0" fontId="4" fillId="5" borderId="0" xfId="0" applyFont="1" applyFill="1"/>
    <xf numFmtId="0" fontId="0" fillId="5" borderId="0" xfId="0" applyFill="1" applyAlignment="1">
      <alignment horizontal="right"/>
    </xf>
    <xf numFmtId="0" fontId="6" fillId="5" borderId="0" xfId="0" applyFont="1" applyFill="1" applyAlignment="1">
      <alignment horizontal="center"/>
    </xf>
    <xf numFmtId="0" fontId="0" fillId="3" borderId="0" xfId="0" applyFill="1" applyProtection="1">
      <protection hidden="1"/>
    </xf>
    <xf numFmtId="0" fontId="0" fillId="4" borderId="0" xfId="0" applyFill="1" applyProtection="1">
      <protection locked="0"/>
    </xf>
    <xf numFmtId="0" fontId="7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7" borderId="0" xfId="0" applyFont="1" applyFill="1"/>
    <xf numFmtId="0" fontId="5" fillId="7" borderId="0" xfId="0" applyFont="1" applyFill="1" applyAlignment="1">
      <alignment horizontal="left" vertical="center"/>
    </xf>
    <xf numFmtId="0" fontId="0" fillId="8" borderId="0" xfId="0" applyFill="1"/>
    <xf numFmtId="0" fontId="0" fillId="7" borderId="0" xfId="0" applyFill="1"/>
    <xf numFmtId="0" fontId="5" fillId="6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factura!$K$1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factura!$B$2:$B$6</c:f>
              <c:strCache>
                <c:ptCount val="5"/>
                <c:pt idx="0">
                  <c:v>Porsche carrera</c:v>
                </c:pt>
                <c:pt idx="1">
                  <c:v>iPhone 16</c:v>
                </c:pt>
                <c:pt idx="2">
                  <c:v>Camisetas nike</c:v>
                </c:pt>
                <c:pt idx="3">
                  <c:v>zapatillas</c:v>
                </c:pt>
                <c:pt idx="4">
                  <c:v>Pantalones</c:v>
                </c:pt>
              </c:strCache>
            </c:strRef>
          </c:cat>
          <c:val>
            <c:numRef>
              <c:f>factura!$K$2:$K$6</c:f>
              <c:numCache>
                <c:formatCode>_("€"* #,##0.00_);_("€"* \(#,##0.00\);_("€"* "-"??_);_(@_)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10</xdr:row>
      <xdr:rowOff>23812</xdr:rowOff>
    </xdr:from>
    <xdr:to>
      <xdr:col>10</xdr:col>
      <xdr:colOff>133350</xdr:colOff>
      <xdr:row>24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</xdr:rowOff>
    </xdr:from>
    <xdr:to>
      <xdr:col>2</xdr:col>
      <xdr:colOff>9524</xdr:colOff>
      <xdr:row>11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371600"/>
          <a:ext cx="1447799" cy="1704975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1</xdr:row>
      <xdr:rowOff>1162050</xdr:rowOff>
    </xdr:from>
    <xdr:to>
      <xdr:col>3</xdr:col>
      <xdr:colOff>1485899</xdr:colOff>
      <xdr:row>11</xdr:row>
      <xdr:rowOff>9526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55" r="10703"/>
        <a:stretch/>
      </xdr:blipFill>
      <xdr:spPr>
        <a:xfrm>
          <a:off x="2971799" y="1352550"/>
          <a:ext cx="1476375" cy="1733551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2</xdr:row>
      <xdr:rowOff>28576</xdr:rowOff>
    </xdr:from>
    <xdr:to>
      <xdr:col>6</xdr:col>
      <xdr:colOff>9524</xdr:colOff>
      <xdr:row>11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4" y="1390651"/>
          <a:ext cx="1476375" cy="1704974"/>
        </a:xfrm>
        <a:prstGeom prst="rect">
          <a:avLst/>
        </a:prstGeom>
      </xdr:spPr>
    </xdr:pic>
    <xdr:clientData/>
  </xdr:twoCellAnchor>
  <xdr:twoCellAnchor editAs="oneCell">
    <xdr:from>
      <xdr:col>7</xdr:col>
      <xdr:colOff>29767</xdr:colOff>
      <xdr:row>2</xdr:row>
      <xdr:rowOff>29765</xdr:rowOff>
    </xdr:from>
    <xdr:to>
      <xdr:col>8</xdr:col>
      <xdr:colOff>1461</xdr:colOff>
      <xdr:row>11</xdr:row>
      <xdr:rowOff>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30" r="25293"/>
        <a:stretch/>
      </xdr:blipFill>
      <xdr:spPr>
        <a:xfrm>
          <a:off x="7471173" y="1398984"/>
          <a:ext cx="1504624" cy="1711524"/>
        </a:xfrm>
        <a:prstGeom prst="rect">
          <a:avLst/>
        </a:prstGeom>
      </xdr:spPr>
    </xdr:pic>
    <xdr:clientData/>
  </xdr:twoCellAnchor>
  <xdr:twoCellAnchor editAs="oneCell">
    <xdr:from>
      <xdr:col>8</xdr:col>
      <xdr:colOff>760965</xdr:colOff>
      <xdr:row>1</xdr:row>
      <xdr:rowOff>1015116</xdr:rowOff>
    </xdr:from>
    <xdr:to>
      <xdr:col>9</xdr:col>
      <xdr:colOff>1562099</xdr:colOff>
      <xdr:row>11</xdr:row>
      <xdr:rowOff>9525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23" r="26215"/>
        <a:stretch/>
      </xdr:blipFill>
      <xdr:spPr>
        <a:xfrm>
          <a:off x="9733515" y="1205616"/>
          <a:ext cx="1563134" cy="1880484"/>
        </a:xfrm>
        <a:prstGeom prst="rect">
          <a:avLst/>
        </a:prstGeom>
      </xdr:spPr>
    </xdr:pic>
    <xdr:clientData/>
  </xdr:twoCellAnchor>
  <xdr:twoCellAnchor editAs="oneCell">
    <xdr:from>
      <xdr:col>1</xdr:col>
      <xdr:colOff>11917</xdr:colOff>
      <xdr:row>15</xdr:row>
      <xdr:rowOff>9525</xdr:rowOff>
    </xdr:from>
    <xdr:to>
      <xdr:col>2</xdr:col>
      <xdr:colOff>0</xdr:colOff>
      <xdr:row>25</xdr:row>
      <xdr:rowOff>9525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50" r="16992"/>
        <a:stretch/>
      </xdr:blipFill>
      <xdr:spPr>
        <a:xfrm>
          <a:off x="773917" y="3848100"/>
          <a:ext cx="1426358" cy="1905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9526</xdr:colOff>
      <xdr:row>15</xdr:row>
      <xdr:rowOff>8012</xdr:rowOff>
    </xdr:from>
    <xdr:to>
      <xdr:col>4</xdr:col>
      <xdr:colOff>14884</xdr:colOff>
      <xdr:row>25</xdr:row>
      <xdr:rowOff>14883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17" r="14248" b="19841"/>
        <a:stretch/>
      </xdr:blipFill>
      <xdr:spPr>
        <a:xfrm>
          <a:off x="2971801" y="3846587"/>
          <a:ext cx="1491258" cy="1911871"/>
        </a:xfrm>
        <a:prstGeom prst="rect">
          <a:avLst/>
        </a:prstGeom>
      </xdr:spPr>
    </xdr:pic>
    <xdr:clientData/>
  </xdr:twoCellAnchor>
  <xdr:twoCellAnchor editAs="oneCell">
    <xdr:from>
      <xdr:col>5</xdr:col>
      <xdr:colOff>14884</xdr:colOff>
      <xdr:row>15</xdr:row>
      <xdr:rowOff>14883</xdr:rowOff>
    </xdr:from>
    <xdr:to>
      <xdr:col>6</xdr:col>
      <xdr:colOff>1</xdr:colOff>
      <xdr:row>25</xdr:row>
      <xdr:rowOff>15479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27" r="11429"/>
        <a:stretch/>
      </xdr:blipFill>
      <xdr:spPr>
        <a:xfrm>
          <a:off x="5223868" y="3899297"/>
          <a:ext cx="1458516" cy="1935362"/>
        </a:xfrm>
        <a:prstGeom prst="rect">
          <a:avLst/>
        </a:prstGeom>
      </xdr:spPr>
    </xdr:pic>
    <xdr:clientData/>
  </xdr:twoCellAnchor>
  <xdr:twoCellAnchor editAs="oneCell">
    <xdr:from>
      <xdr:col>7</xdr:col>
      <xdr:colOff>14882</xdr:colOff>
      <xdr:row>15</xdr:row>
      <xdr:rowOff>29766</xdr:rowOff>
    </xdr:from>
    <xdr:to>
      <xdr:col>8</xdr:col>
      <xdr:colOff>14883</xdr:colOff>
      <xdr:row>25</xdr:row>
      <xdr:rowOff>14882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66" r="14606" b="9188"/>
        <a:stretch/>
      </xdr:blipFill>
      <xdr:spPr>
        <a:xfrm>
          <a:off x="7456288" y="3914180"/>
          <a:ext cx="1532931" cy="191988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15</xdr:row>
      <xdr:rowOff>12501</xdr:rowOff>
    </xdr:from>
    <xdr:to>
      <xdr:col>10</xdr:col>
      <xdr:colOff>0</xdr:colOff>
      <xdr:row>25</xdr:row>
      <xdr:rowOff>0</xdr:rowOff>
    </xdr:to>
    <xdr:pic>
      <xdr:nvPicPr>
        <xdr:cNvPr id="11" name="Imagen 10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9" r="24437"/>
        <a:stretch/>
      </xdr:blipFill>
      <xdr:spPr>
        <a:xfrm>
          <a:off x="9744075" y="3851076"/>
          <a:ext cx="1552575" cy="189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5" sqref="H5"/>
    </sheetView>
  </sheetViews>
  <sheetFormatPr baseColWidth="10" defaultRowHeight="15" x14ac:dyDescent="0.25"/>
  <cols>
    <col min="3" max="4" width="13" bestFit="1" customWidth="1"/>
    <col min="6" max="7" width="13" bestFit="1" customWidth="1"/>
    <col min="10" max="11" width="13" bestFit="1" customWidth="1"/>
  </cols>
  <sheetData>
    <row r="1" spans="1:11" x14ac:dyDescent="0.25">
      <c r="A1" s="5" t="s">
        <v>10</v>
      </c>
      <c r="B1" s="5" t="s">
        <v>0</v>
      </c>
      <c r="C1" s="6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9</v>
      </c>
    </row>
    <row r="2" spans="1:11" x14ac:dyDescent="0.25">
      <c r="A2">
        <v>1</v>
      </c>
      <c r="B2" s="1" t="s">
        <v>11</v>
      </c>
      <c r="C2" s="2">
        <v>210</v>
      </c>
      <c r="D2" s="2"/>
      <c r="E2" s="3">
        <v>0.21</v>
      </c>
      <c r="F2" s="2"/>
      <c r="G2" s="2"/>
      <c r="H2" t="s">
        <v>16</v>
      </c>
      <c r="I2" s="3"/>
      <c r="J2" s="2"/>
      <c r="K2" s="2"/>
    </row>
    <row r="3" spans="1:11" x14ac:dyDescent="0.25">
      <c r="A3">
        <v>2</v>
      </c>
      <c r="B3" t="s">
        <v>12</v>
      </c>
      <c r="C3" s="2">
        <v>800</v>
      </c>
      <c r="D3" s="2"/>
      <c r="E3" s="3">
        <v>0.21</v>
      </c>
      <c r="F3" s="2"/>
      <c r="G3" s="2"/>
      <c r="I3" s="3"/>
      <c r="J3" s="2"/>
      <c r="K3" s="2"/>
    </row>
    <row r="4" spans="1:11" x14ac:dyDescent="0.25">
      <c r="A4">
        <v>6</v>
      </c>
      <c r="B4" s="1" t="s">
        <v>15</v>
      </c>
      <c r="C4" s="2">
        <v>27</v>
      </c>
      <c r="D4" s="2"/>
      <c r="E4" s="3">
        <v>0.21</v>
      </c>
      <c r="F4" s="2"/>
      <c r="G4" s="2"/>
      <c r="H4" t="s">
        <v>16</v>
      </c>
      <c r="I4" s="3"/>
      <c r="J4" s="2"/>
      <c r="K4" s="2"/>
    </row>
    <row r="5" spans="1:11" x14ac:dyDescent="0.25">
      <c r="A5">
        <v>4</v>
      </c>
      <c r="B5" t="s">
        <v>13</v>
      </c>
      <c r="C5" s="2">
        <v>110</v>
      </c>
      <c r="D5" s="2"/>
      <c r="E5" s="3">
        <v>0.21</v>
      </c>
      <c r="F5" s="2"/>
      <c r="G5" s="2"/>
      <c r="I5" s="3"/>
      <c r="J5" s="2"/>
      <c r="K5" s="2"/>
    </row>
    <row r="6" spans="1:11" x14ac:dyDescent="0.25">
      <c r="A6">
        <v>2</v>
      </c>
      <c r="B6" t="s">
        <v>14</v>
      </c>
      <c r="C6" s="2">
        <v>55</v>
      </c>
      <c r="D6" s="2"/>
      <c r="E6" s="3">
        <v>0.21</v>
      </c>
      <c r="F6" s="2"/>
      <c r="G6" s="2"/>
      <c r="H6" t="s">
        <v>16</v>
      </c>
      <c r="I6" s="3"/>
      <c r="J6" s="2"/>
      <c r="K6" s="2"/>
    </row>
    <row r="7" spans="1:11" ht="23.25" x14ac:dyDescent="0.35">
      <c r="K7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Normal="100" workbookViewId="0">
      <selection activeCell="H13" sqref="H13"/>
    </sheetView>
  </sheetViews>
  <sheetFormatPr baseColWidth="10" defaultRowHeight="15" x14ac:dyDescent="0.25"/>
  <cols>
    <col min="2" max="2" width="21.5703125" customWidth="1"/>
    <col min="4" max="4" width="22.28515625" customWidth="1"/>
    <col min="5" max="5" width="11.42578125" customWidth="1"/>
    <col min="6" max="6" width="22" customWidth="1"/>
    <col min="8" max="8" width="23" customWidth="1"/>
    <col min="10" max="10" width="23.42578125" customWidth="1"/>
  </cols>
  <sheetData>
    <row r="1" spans="1:1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92.25" x14ac:dyDescent="1.35">
      <c r="A2" s="19"/>
      <c r="B2" s="19"/>
      <c r="C2" s="8"/>
      <c r="D2" s="10"/>
      <c r="E2" s="11" t="s">
        <v>17</v>
      </c>
      <c r="F2" s="9"/>
      <c r="G2" s="8"/>
      <c r="H2" s="19"/>
      <c r="I2" s="19"/>
      <c r="J2" s="19"/>
      <c r="K2" s="19"/>
    </row>
    <row r="3" spans="1:11" x14ac:dyDescent="0.25">
      <c r="A3" s="19"/>
      <c r="C3" s="19"/>
      <c r="E3" s="19"/>
      <c r="G3" s="19"/>
      <c r="I3" s="19"/>
      <c r="K3" s="19"/>
    </row>
    <row r="4" spans="1:11" x14ac:dyDescent="0.25">
      <c r="A4" s="19"/>
      <c r="C4" s="19"/>
      <c r="E4" s="19"/>
      <c r="G4" s="19"/>
      <c r="I4" s="19"/>
      <c r="K4" s="19"/>
    </row>
    <row r="5" spans="1:11" x14ac:dyDescent="0.25">
      <c r="A5" s="19"/>
      <c r="C5" s="19"/>
      <c r="E5" s="19"/>
      <c r="G5" s="19"/>
      <c r="I5" s="19"/>
      <c r="K5" s="19"/>
    </row>
    <row r="6" spans="1:11" x14ac:dyDescent="0.25">
      <c r="A6" s="19"/>
      <c r="C6" s="19"/>
      <c r="E6" s="19"/>
      <c r="G6" s="19"/>
      <c r="I6" s="19"/>
      <c r="K6" s="19"/>
    </row>
    <row r="7" spans="1:11" x14ac:dyDescent="0.25">
      <c r="A7" s="19"/>
      <c r="C7" s="19"/>
      <c r="E7" s="19"/>
      <c r="G7" s="19"/>
      <c r="I7" s="19"/>
      <c r="K7" s="19"/>
    </row>
    <row r="8" spans="1:11" x14ac:dyDescent="0.25">
      <c r="A8" s="19"/>
      <c r="C8" s="19"/>
      <c r="E8" s="19"/>
      <c r="G8" s="19"/>
      <c r="I8" s="19"/>
      <c r="K8" s="19"/>
    </row>
    <row r="9" spans="1:11" x14ac:dyDescent="0.25">
      <c r="A9" s="19"/>
      <c r="C9" s="19"/>
      <c r="E9" s="19"/>
      <c r="G9" s="19"/>
      <c r="I9" s="19"/>
      <c r="K9" s="19"/>
    </row>
    <row r="10" spans="1:11" x14ac:dyDescent="0.25">
      <c r="A10" s="19"/>
      <c r="C10" s="19"/>
      <c r="E10" s="19"/>
      <c r="G10" s="19"/>
      <c r="I10" s="19"/>
      <c r="K10" s="19"/>
    </row>
    <row r="11" spans="1:11" x14ac:dyDescent="0.25">
      <c r="A11" s="19"/>
      <c r="C11" s="19"/>
      <c r="E11" s="19"/>
      <c r="G11" s="19"/>
      <c r="I11" s="19"/>
      <c r="K11" s="19"/>
    </row>
    <row r="12" spans="1:11" x14ac:dyDescent="0.25">
      <c r="A12" s="19"/>
      <c r="B12" s="13"/>
      <c r="C12" s="19"/>
      <c r="D12" s="13"/>
      <c r="E12" s="19"/>
      <c r="F12" s="13"/>
      <c r="G12" s="19"/>
      <c r="H12" s="13"/>
      <c r="I12" s="19"/>
      <c r="J12" s="13"/>
      <c r="K12" s="19"/>
    </row>
    <row r="13" spans="1:11" x14ac:dyDescent="0.25">
      <c r="A13" s="19"/>
      <c r="B13" s="12" t="str">
        <f>IF(B12="","Contesta arriba",IF(OR(B12="Julián",B12="Alvarez",B12="Julián Alvarez"),"Acertaste","Fallaste"))</f>
        <v>Contesta arriba</v>
      </c>
      <c r="C13" s="19"/>
      <c r="D13" s="12" t="str">
        <f>IF(D12="","Contesta arriba",IF(OR(D12="Wenbanyama",D12="Victor",D12="Victor Wenbanyama"),"Acertaste","Fallaste"))</f>
        <v>Contesta arriba</v>
      </c>
      <c r="E13" s="19"/>
      <c r="F13" s="12" t="str">
        <f>IF(F12="","Contesta arriba",IF(OR(F12="Zlatan",F12="Ibrahimovic",F12="Zlatan Ibrahimovic"),"Acertaste","Fallaste"))</f>
        <v>Contesta arriba</v>
      </c>
      <c r="G13" s="19"/>
      <c r="H13" s="12" t="str">
        <f>IF(H12="","Contesta arriba",IF(OR(H12="George",H12="George Russell",H12="Russell"),"Acertaste","Fallaste"))</f>
        <v>Contesta arriba</v>
      </c>
      <c r="I13" s="19"/>
      <c r="J13" s="12" t="str">
        <f>IF(J12="","Contesta arriba",IF(OR(J12="Alexander",J12="Zverev",J12="Alexander Zverev"),"Acertaste","Fallaste"))</f>
        <v>Contesta arriba</v>
      </c>
      <c r="K13" s="19"/>
    </row>
    <row r="14" spans="1:1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25">
      <c r="A16" s="19"/>
      <c r="C16" s="19"/>
      <c r="E16" s="19"/>
      <c r="G16" s="19"/>
      <c r="I16" s="19"/>
      <c r="K16" s="19"/>
    </row>
    <row r="17" spans="1:11" x14ac:dyDescent="0.25">
      <c r="A17" s="19"/>
      <c r="C17" s="19"/>
      <c r="E17" s="19"/>
      <c r="G17" s="19"/>
      <c r="I17" s="19"/>
      <c r="K17" s="19"/>
    </row>
    <row r="18" spans="1:11" x14ac:dyDescent="0.25">
      <c r="A18" s="19"/>
      <c r="C18" s="19"/>
      <c r="E18" s="19"/>
      <c r="G18" s="19"/>
      <c r="I18" s="19"/>
      <c r="K18" s="19"/>
    </row>
    <row r="19" spans="1:11" x14ac:dyDescent="0.25">
      <c r="A19" s="19"/>
      <c r="C19" s="19"/>
      <c r="E19" s="19"/>
      <c r="G19" s="19"/>
      <c r="I19" s="19"/>
      <c r="K19" s="19"/>
    </row>
    <row r="20" spans="1:11" x14ac:dyDescent="0.25">
      <c r="A20" s="19"/>
      <c r="C20" s="19"/>
      <c r="E20" s="19"/>
      <c r="G20" s="19"/>
      <c r="I20" s="19"/>
      <c r="K20" s="19"/>
    </row>
    <row r="21" spans="1:11" x14ac:dyDescent="0.25">
      <c r="A21" s="19"/>
      <c r="C21" s="19"/>
      <c r="E21" s="19"/>
      <c r="G21" s="19"/>
      <c r="I21" s="19"/>
      <c r="K21" s="19"/>
    </row>
    <row r="22" spans="1:11" x14ac:dyDescent="0.25">
      <c r="A22" s="19"/>
      <c r="C22" s="19"/>
      <c r="E22" s="19"/>
      <c r="G22" s="19"/>
      <c r="I22" s="19"/>
      <c r="K22" s="19"/>
    </row>
    <row r="23" spans="1:11" x14ac:dyDescent="0.25">
      <c r="A23" s="19"/>
      <c r="C23" s="19"/>
      <c r="E23" s="19"/>
      <c r="G23" s="19"/>
      <c r="I23" s="19"/>
      <c r="K23" s="19"/>
    </row>
    <row r="24" spans="1:11" x14ac:dyDescent="0.25">
      <c r="A24" s="19"/>
      <c r="C24" s="19"/>
      <c r="E24" s="19"/>
      <c r="G24" s="19"/>
      <c r="I24" s="19"/>
      <c r="K24" s="19"/>
    </row>
    <row r="25" spans="1:11" x14ac:dyDescent="0.25">
      <c r="A25" s="19"/>
      <c r="C25" s="19"/>
      <c r="E25" s="19"/>
      <c r="G25" s="19"/>
      <c r="I25" s="19"/>
      <c r="K25" s="19"/>
    </row>
    <row r="26" spans="1:11" x14ac:dyDescent="0.25">
      <c r="A26" s="19"/>
      <c r="B26" s="13"/>
      <c r="C26" s="19"/>
      <c r="D26" s="13"/>
      <c r="E26" s="19"/>
      <c r="F26" s="13"/>
      <c r="G26" s="19"/>
      <c r="H26" s="13"/>
      <c r="I26" s="19"/>
      <c r="J26" s="13"/>
      <c r="K26" s="19"/>
    </row>
    <row r="27" spans="1:11" x14ac:dyDescent="0.25">
      <c r="A27" s="19"/>
      <c r="B27" s="12" t="str">
        <f>IF(B26="","Contesta arriba",IF(OR(B26="Simone",B26="Biles",B26="Simone Biles"),"Acertaste","Fallaste"))</f>
        <v>Contesta arriba</v>
      </c>
      <c r="C27" s="19"/>
      <c r="D27" s="12" t="str">
        <f>IF(D26="","Contesta arriba",IF(OR(D26="Ilia",D26="Topuria",D26="Ilia Topuria"),"Acertaste","Fallaste"))</f>
        <v>Contesta arriba</v>
      </c>
      <c r="E27" s="19"/>
      <c r="F27" s="12" t="str">
        <f>IF(F26="","Contesta arriba",IF(OR(F26="Samuel",F26="Lino",F26="Samuel Lino"),"Acertaste","Fallaste"))</f>
        <v>Contesta arriba</v>
      </c>
      <c r="G27" s="19"/>
      <c r="H27" s="12" t="str">
        <f>IF(H26="","Contesta arriba",IF(OR(H26="Iñaki",H26="Williams",H26="Iñaki Williams"),"Acertaste","Fallaste"))</f>
        <v>Contesta arriba</v>
      </c>
      <c r="I27" s="19"/>
      <c r="J27" s="12" t="str">
        <f>IF(J26="","Contesta arriba",IF(OR(J26="Jon",J26="Rahm",J26="Jon Rahm"),"Acertaste","Fallaste"))</f>
        <v>Contesta arriba</v>
      </c>
      <c r="K27" s="19"/>
    </row>
    <row r="28" spans="1:1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28.5" x14ac:dyDescent="0.45">
      <c r="A33" s="18"/>
      <c r="B33" s="18"/>
      <c r="C33" s="18"/>
      <c r="D33" s="7" t="s">
        <v>18</v>
      </c>
      <c r="E33" s="21">
        <f>COUNTIF(B13:D13:F13:H13:B13:J27:D27:F27:H27,"Acertaste")</f>
        <v>0</v>
      </c>
      <c r="F33" s="14" t="s">
        <v>20</v>
      </c>
      <c r="G33" s="15">
        <f>COUNTIF(B13:D13:F13:H13:B13:J27:D27:F27:H27,"Contesta arriba")</f>
        <v>10</v>
      </c>
      <c r="H33" s="18"/>
      <c r="I33" s="18"/>
      <c r="J33" s="18"/>
      <c r="K33" s="18"/>
    </row>
    <row r="34" spans="1:11" ht="28.5" x14ac:dyDescent="0.45">
      <c r="A34" s="18"/>
      <c r="B34" s="18"/>
      <c r="C34" s="18"/>
      <c r="D34" s="7" t="s">
        <v>19</v>
      </c>
      <c r="E34" s="20">
        <f>COUNTIF(B13:D13:F13:H13:B13:J27:D27:F27:H27,"Fallaste")</f>
        <v>0</v>
      </c>
      <c r="F34" s="16" t="s">
        <v>21</v>
      </c>
      <c r="G34" s="17">
        <f>E33+E34</f>
        <v>0</v>
      </c>
      <c r="H34" s="18"/>
      <c r="I34" s="18"/>
      <c r="J34" s="18"/>
      <c r="K34" s="18"/>
    </row>
    <row r="35" spans="1:1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</sheetData>
  <sheetProtection algorithmName="SHA-512" hashValue="PcwPOILFFV5VRP/h2/uO/JEGTLObyvj+gyela0xBKDOEhTP7ZNTtqH67+yzty9UVCB61CbPZ8Be1aIj3MYdIZA==" saltValue="8B0frn0WKijz7JnPIW9KVg==" spinCount="100000" sheet="1" objects="1" scenarios="1"/>
  <conditionalFormatting sqref="D33">
    <cfRule type="containsText" dxfId="13" priority="17" operator="containsText" text="Aciertos">
      <formula>NOT(ISERROR(SEARCH("Aciertos",D33)))</formula>
    </cfRule>
  </conditionalFormatting>
  <conditionalFormatting sqref="D34">
    <cfRule type="containsText" dxfId="12" priority="16" operator="containsText" text="Fallos">
      <formula>NOT(ISERROR(SEARCH("Fallos",D34)))</formula>
    </cfRule>
  </conditionalFormatting>
  <conditionalFormatting sqref="E34">
    <cfRule type="containsText" dxfId="10" priority="12" operator="containsText" text="0">
      <formula>NOT(ISERROR(SEARCH("0",E34)))</formula>
    </cfRule>
    <cfRule type="containsText" priority="13" operator="containsText" text="o">
      <formula>NOT(ISERROR(SEARCH("o",E34)))</formula>
    </cfRule>
  </conditionalFormatting>
  <conditionalFormatting sqref="B13">
    <cfRule type="containsText" dxfId="9" priority="11" operator="containsText" text="Fallaste">
      <formula>NOT(ISERROR(SEARCH("Fallaste",B13)))</formula>
    </cfRule>
  </conditionalFormatting>
  <conditionalFormatting sqref="D13">
    <cfRule type="containsText" dxfId="8" priority="10" operator="containsText" text="Fallaste">
      <formula>NOT(ISERROR(SEARCH("Fallaste",D13)))</formula>
    </cfRule>
  </conditionalFormatting>
  <conditionalFormatting sqref="F13">
    <cfRule type="containsText" dxfId="7" priority="9" operator="containsText" text="Fallaste">
      <formula>NOT(ISERROR(SEARCH("Fallaste",F13)))</formula>
    </cfRule>
  </conditionalFormatting>
  <conditionalFormatting sqref="H13">
    <cfRule type="containsText" priority="8" operator="containsText" text="Fallaste">
      <formula>NOT(ISERROR(SEARCH("Fallaste",H13)))</formula>
    </cfRule>
    <cfRule type="containsText" dxfId="6" priority="7" operator="containsText" text="Fallaste">
      <formula>NOT(ISERROR(SEARCH("Fallaste",H13)))</formula>
    </cfRule>
  </conditionalFormatting>
  <conditionalFormatting sqref="J13">
    <cfRule type="containsText" dxfId="5" priority="6" operator="containsText" text="Fallaste">
      <formula>NOT(ISERROR(SEARCH("Fallaste",J13)))</formula>
    </cfRule>
  </conditionalFormatting>
  <conditionalFormatting sqref="B27">
    <cfRule type="containsText" dxfId="4" priority="5" operator="containsText" text="Fallaste">
      <formula>NOT(ISERROR(SEARCH("Fallaste",B27)))</formula>
    </cfRule>
  </conditionalFormatting>
  <conditionalFormatting sqref="D27">
    <cfRule type="containsText" dxfId="3" priority="4" operator="containsText" text="Fallaste">
      <formula>NOT(ISERROR(SEARCH("Fallaste",D27)))</formula>
    </cfRule>
  </conditionalFormatting>
  <conditionalFormatting sqref="F27">
    <cfRule type="containsText" dxfId="2" priority="3" operator="containsText" text="Fallaste">
      <formula>NOT(ISERROR(SEARCH("Fallaste",F27)))</formula>
    </cfRule>
  </conditionalFormatting>
  <conditionalFormatting sqref="H27">
    <cfRule type="containsText" dxfId="1" priority="2" operator="containsText" text="Fallaste">
      <formula>NOT(ISERROR(SEARCH("Fallaste",H27)))</formula>
    </cfRule>
  </conditionalFormatting>
  <conditionalFormatting sqref="J27">
    <cfRule type="containsText" dxfId="0" priority="1" operator="containsText" text="Fallaste">
      <formula>NOT(ISERROR(SEARCH("Fallaste",J27)))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Juego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2025-01-22T07:37:02Z</dcterms:created>
  <dcterms:modified xsi:type="dcterms:W3CDTF">2025-02-03T10:46:52Z</dcterms:modified>
</cp:coreProperties>
</file>