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D6E82560-2557-426F-B8DB-F327E5DC5AC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verview_train" sheetId="2" r:id="rId1"/>
    <sheet name="Overview_test" sheetId="4" r:id="rId2"/>
    <sheet name="Model_1_2d_train" sheetId="1" r:id="rId3"/>
    <sheet name="Model_1_2d_tes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G2" i="4"/>
  <c r="H2" i="4"/>
  <c r="I2" i="4"/>
  <c r="J2" i="4"/>
  <c r="K2" i="4"/>
  <c r="L2" i="4"/>
  <c r="M2" i="4"/>
  <c r="N2" i="4"/>
  <c r="O2" i="4"/>
  <c r="P2" i="4"/>
  <c r="E2" i="4"/>
  <c r="I2" i="2" l="1"/>
  <c r="J2" i="2"/>
  <c r="K2" i="2"/>
  <c r="L2" i="2"/>
  <c r="M2" i="2"/>
  <c r="N2" i="2"/>
  <c r="O2" i="2"/>
  <c r="P2" i="2"/>
  <c r="Q2" i="2"/>
  <c r="R2" i="2"/>
  <c r="S2" i="2"/>
  <c r="H2" i="2"/>
</calcChain>
</file>

<file path=xl/sharedStrings.xml><?xml version="1.0" encoding="utf-8"?>
<sst xmlns="http://schemas.openxmlformats.org/spreadsheetml/2006/main" count="136" uniqueCount="92">
  <si>
    <t>lumen</t>
  </si>
  <si>
    <t>wthrombus</t>
  </si>
  <si>
    <t>dissection</t>
  </si>
  <si>
    <t>rupture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</si>
  <si>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</si>
  <si>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</si>
  <si>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</si>
  <si>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</si>
  <si>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</si>
  <si>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</si>
  <si>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</si>
  <si>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</si>
  <si>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 xml:space="preserve">Date </t>
  </si>
  <si>
    <t>Nº patients</t>
  </si>
  <si>
    <t>Nº pullback</t>
  </si>
  <si>
    <t>Nº frames</t>
  </si>
  <si>
    <t>Name</t>
  </si>
  <si>
    <t>Algorithm</t>
  </si>
  <si>
    <t>Runtime (h/fold)</t>
  </si>
  <si>
    <t>Model1_2d</t>
  </si>
  <si>
    <t>Model2_2d</t>
  </si>
  <si>
    <t>nnUNet 2D</t>
  </si>
  <si>
    <t>EST-NEMC-0027-RCA</t>
  </si>
  <si>
    <t>EST-NEMC-0027-RCx</t>
  </si>
  <si>
    <t>NLD-AMPH-0003</t>
  </si>
  <si>
    <t>NLD-AMPH-0007</t>
  </si>
  <si>
    <t>NLD-AMPH-0012</t>
  </si>
  <si>
    <t>NLD-AMPH-0013</t>
  </si>
  <si>
    <t>NLD-AMPH-0017-LAD</t>
  </si>
  <si>
    <t>NLD-AMPH-0029</t>
  </si>
  <si>
    <t>NLD-AMPH-0045-RCA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</si>
  <si>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</si>
  <si>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</si>
  <si>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</si>
  <si>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</si>
  <si>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</si>
  <si>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</si>
  <si>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</si>
  <si>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</si>
  <si>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</si>
  <si>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</si>
  <si>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</si>
  <si>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</si>
  <si>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</si>
  <si>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</si>
  <si>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</si>
  <si>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NLD-HMC-0009-RCAd</t>
  </si>
  <si>
    <t>NLD-HMC-0009-RCAp</t>
  </si>
  <si>
    <t>NLD-ISALA-0006</t>
  </si>
  <si>
    <t>NLD-ISALA-0008</t>
  </si>
  <si>
    <t>NLD-ISALA-0058</t>
  </si>
  <si>
    <t>NLD-ISALA-0070</t>
  </si>
  <si>
    <t>NLD-ISALA-0076</t>
  </si>
  <si>
    <t>NLD-ISALA-0079</t>
  </si>
  <si>
    <t>NLD-ISALA-0081-RCA</t>
  </si>
  <si>
    <t>NLD-ISALA-0081-LAD</t>
  </si>
  <si>
    <t>NLD-ISALA-0082</t>
  </si>
  <si>
    <t>NLD-ISALA-0084</t>
  </si>
  <si>
    <t>NLD-ISALA-0085</t>
  </si>
  <si>
    <t>NLD-ISALA-0086</t>
  </si>
  <si>
    <t>NLD-ISALA-0088</t>
  </si>
  <si>
    <t>NLD-ISALA-0090</t>
  </si>
  <si>
    <t>NLD-ISALA-0092</t>
  </si>
  <si>
    <t>NLD-ISALA-0095-LAD</t>
  </si>
  <si>
    <t>NLD-ISALA-0095-RCx</t>
  </si>
  <si>
    <t>NLD-ISALA-0096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</si>
  <si>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</si>
  <si>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</si>
  <si>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</si>
  <si>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</si>
  <si>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</si>
  <si>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</si>
  <si>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</si>
  <si>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</si>
  <si>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</si>
  <si>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</si>
  <si>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</si>
  <si>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</si>
  <si>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pullback</t>
  </si>
  <si>
    <t>NLD-AMPH-0005</t>
  </si>
  <si>
    <t>NLD-AMPH-0011</t>
  </si>
  <si>
    <t>NLD-AMPH-0051-LAD</t>
  </si>
  <si>
    <t>NLD-AMPH-0054</t>
  </si>
  <si>
    <t>NLD-HMC-0008</t>
  </si>
  <si>
    <t>NLD-ISALA-0057</t>
  </si>
  <si>
    <t>NLD-ISALA-0062</t>
  </si>
  <si>
    <t>NLD-ISALA-0065-LAD</t>
  </si>
  <si>
    <t>NLD-ISALA-0065-MO1</t>
  </si>
  <si>
    <t>NLD-ISALA-0073</t>
  </si>
  <si>
    <t>NLD-ISALA-0087</t>
  </si>
  <si>
    <t>NLD-ISALA-0089</t>
  </si>
  <si>
    <t>NLD-ISALA-0097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</si>
</sst>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top"/>
    </xf>
    <xf numFmtId="0" fontId="4" fillId="0" borderId="0" xfId="0" applyFont="1"/>
    <xf numFmtId="0" fontId="3" fillId="0" borderId="0" xfId="0" applyFont="1" applyBorder="1" applyAlignment="1">
      <alignment horizontal="center" vertical="top"/>
    </xf>
  </cellXfs>
  <cellStyles count="1">
    <cellStyle name="Normal" xfId="0" builtinId="0"/>
  </cellStyles>
  <dxfs count="17"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Overview_train!$H$1:$S$1</c:f>
              <c:strCache>
                <c:ptCount val="12"/>
                <c:pt idx="0">
                  <c:v>lumen</c:v>
                </c:pt>
                <c:pt idx="1">
                  <c:v>wthrombus</c:v>
                </c:pt>
                <c:pt idx="2">
                  <c:v>dissection</c:v>
                </c:pt>
                <c:pt idx="3">
                  <c:v>rupture</c:v>
                </c:pt>
                <c:pt idx="4">
                  <c:v>guidewire</c:v>
                </c:pt>
                <c:pt idx="5">
                  <c:v>wall</c:v>
                </c:pt>
                <c:pt idx="6">
                  <c:v>lipid</c:v>
                </c:pt>
                <c:pt idx="7">
                  <c:v>calcium</c:v>
                </c:pt>
                <c:pt idx="8">
                  <c:v>media</c:v>
                </c:pt>
                <c:pt idx="9">
                  <c:v>catheter</c:v>
                </c:pt>
                <c:pt idx="10">
                  <c:v>sidebranch</c:v>
                </c:pt>
                <c:pt idx="11">
                  <c:v>rthrombus</c:v>
                </c:pt>
              </c:strCache>
            </c:strRef>
          </c:cat>
          <c:val>
            <c:numRef>
              <c:f>Overview_train!$H$2:$S$2</c:f>
              <c:numCache>
                <c:formatCode>General</c:formatCode>
                <c:ptCount val="12"/>
                <c:pt idx="0">
                  <c:v>0.98091224716719727</c:v>
                </c:pt>
                <c:pt idx="1">
                  <c:v>1.4700752897672477E-2</c:v>
                </c:pt>
                <c:pt idx="2">
                  <c:v>1.6062632298090491E-3</c:v>
                </c:pt>
                <c:pt idx="3">
                  <c:v>3.9239217693816053E-2</c:v>
                </c:pt>
                <c:pt idx="4">
                  <c:v>0.92752587779230744</c:v>
                </c:pt>
                <c:pt idx="5">
                  <c:v>0.89205292915657441</c:v>
                </c:pt>
                <c:pt idx="6">
                  <c:v>0.34090888495431937</c:v>
                </c:pt>
                <c:pt idx="7">
                  <c:v>0.16252832255949926</c:v>
                </c:pt>
                <c:pt idx="8">
                  <c:v>0.71633882326614007</c:v>
                </c:pt>
                <c:pt idx="9">
                  <c:v>0.98532538563137262</c:v>
                </c:pt>
                <c:pt idx="10">
                  <c:v>0.10476612818866005</c:v>
                </c:pt>
                <c:pt idx="11">
                  <c:v>4.391623069190511E-2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2C0-BF9B-1715557B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072015"/>
        <c:axId val="1461074511"/>
      </c:barChart>
      <c:catAx>
        <c:axId val="14610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074511"/>
        <c:crosses val="autoZero"/>
        <c:auto val="1"/>
        <c:lblAlgn val="ctr"/>
        <c:lblOffset val="100"/>
        <c:noMultiLvlLbl val="0"/>
      </c:catAx>
      <c:valAx>
        <c:axId val="14610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07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Overview_test!$E$1:$P$1</c:f>
              <c:strCache>
                <c:ptCount val="12"/>
                <c:pt idx="0">
                  <c:v>lumen</c:v>
                </c:pt>
                <c:pt idx="1">
                  <c:v>wthrombus</c:v>
                </c:pt>
                <c:pt idx="2">
                  <c:v>dissection</c:v>
                </c:pt>
                <c:pt idx="3">
                  <c:v>rupture</c:v>
                </c:pt>
                <c:pt idx="4">
                  <c:v>guidewire</c:v>
                </c:pt>
                <c:pt idx="5">
                  <c:v>wall</c:v>
                </c:pt>
                <c:pt idx="6">
                  <c:v>lipid</c:v>
                </c:pt>
                <c:pt idx="7">
                  <c:v>calcium</c:v>
                </c:pt>
                <c:pt idx="8">
                  <c:v>media</c:v>
                </c:pt>
                <c:pt idx="9">
                  <c:v>catheter</c:v>
                </c:pt>
                <c:pt idx="10">
                  <c:v>sidebranch</c:v>
                </c:pt>
                <c:pt idx="11">
                  <c:v>rthrombus</c:v>
                </c:pt>
              </c:strCache>
            </c:strRef>
          </c:cat>
          <c:val>
            <c:numRef>
              <c:f>Overview_test!$E$2:$P$2</c:f>
              <c:numCache>
                <c:formatCode>General</c:formatCode>
                <c:ptCount val="12"/>
                <c:pt idx="0">
                  <c:v>0.97255980008370391</c:v>
                </c:pt>
                <c:pt idx="1">
                  <c:v>0</c:v>
                </c:pt>
                <c:pt idx="2">
                  <c:v>0</c:v>
                </c:pt>
                <c:pt idx="3">
                  <c:v>2.401238746013486E-2</c:v>
                </c:pt>
                <c:pt idx="4">
                  <c:v>0.93719577064216131</c:v>
                </c:pt>
                <c:pt idx="5">
                  <c:v>0.88287231892500251</c:v>
                </c:pt>
                <c:pt idx="6">
                  <c:v>0.33991729964799228</c:v>
                </c:pt>
                <c:pt idx="7">
                  <c:v>0.11006192527488479</c:v>
                </c:pt>
                <c:pt idx="8">
                  <c:v>0.77151564725033717</c:v>
                </c:pt>
                <c:pt idx="9">
                  <c:v>0.99031868084947461</c:v>
                </c:pt>
                <c:pt idx="10">
                  <c:v>7.3446086560714011E-2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4FBC-B57A-94542E8A0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7</xdr:row>
      <xdr:rowOff>100012</xdr:rowOff>
    </xdr:from>
    <xdr:to>
      <xdr:col>12</xdr:col>
      <xdr:colOff>323850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D3CFA-D502-62A2-75E1-645DAC9C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1019175</xdr:colOff>
      <xdr:row>7</xdr:row>
      <xdr:rowOff>61912</xdr:rowOff>
    </xdr:from>
    <xdr:to>
      <xdr:col>11</xdr:col>
      <xdr:colOff>514350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489AE-8E47-AAC6-3DFD-37E51C5F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304CF-BB86-42C0-9E49-357D468360CB}" name="Table1" displayName="Table1" ref="A1:M57" totalsRowShown="0" headerRowDxfId="16" dataDxfId="15">
  <autoFilter ref="A1:M57" xr:uid="{D15304CF-BB86-42C0-9E49-357D468360CB}"/>
  <tableColumns count="13">
    <tableColumn id="1" xr3:uid="{E9A2664F-949A-461C-8632-250D14F2C760}" name="pullback" dataDxfId="14"/>
    <tableColumn id="2" xr3:uid="{81AEE817-74D0-4CC5-A299-1597C836BDBE}" name="lumen" dataDxfId="13"/>
    <tableColumn id="3" xr3:uid="{06AD8942-98FD-4AD4-978C-773935D494DD}" name="wthrombus" dataDxfId="12"/>
    <tableColumn id="4" xr3:uid="{89DFF757-FFCD-4EF8-B173-ECCA43FEFCDA}" name="dissection" dataDxfId="11"/>
    <tableColumn id="5" xr3:uid="{937B4B65-7E4A-40CE-915C-BC92DE18744F}" name="rupture" dataDxfId="10"/>
    <tableColumn id="6" xr3:uid="{CC602F98-37A3-4361-A848-D4CBB9948033}" name="guidewire" dataDxfId="9"/>
    <tableColumn id="7" xr3:uid="{CA810748-2336-49F3-A8D0-2B7B9306BAF9}" name="wall" dataDxfId="8"/>
    <tableColumn id="8" xr3:uid="{8DFD2D26-06D4-47D5-9BAC-FB0E075CF24D}" name="lipid" dataDxfId="7"/>
    <tableColumn id="9" xr3:uid="{98114F9F-8129-46BC-B902-B4802F5C3F62}" name="calcium" dataDxfId="6"/>
    <tableColumn id="10" xr3:uid="{A5277F3D-4D0C-4DCD-9B04-F78B100B7B46}" name="media" dataDxfId="5"/>
    <tableColumn id="11" xr3:uid="{B278FC61-31A9-46DA-8014-B1A03111CBE1}" name="catheter" dataDxfId="4"/>
    <tableColumn id="12" xr3:uid="{34BCDEB6-E89F-4CEA-A102-13F76A35F32B}" name="sidebranch" dataDxfId="3"/>
    <tableColumn id="13" xr3:uid="{3E093B54-A5C8-4AA5-AC76-8E77A7F90417}" name="rthrombus" dataDxf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4F2D2-09FC-44CE-B00C-2FA6ABF87677}" name="Table2" displayName="Table2" ref="A1:M15" totalsRowShown="0" headerRowDxfId="1">
  <autoFilter ref="A1:M15" xr:uid="{52C4F2D2-09FC-44CE-B00C-2FA6ABF87677}"/>
  <tableColumns count="13">
    <tableColumn id="1" xr3:uid="{316127D1-C863-4B75-9F74-072A0EE7405D}" name="pullback" dataDxfId="0"/>
    <tableColumn id="2" xr3:uid="{9917C3EA-1C30-4BB0-91BC-48A2C3F8AFF5}" name="lumen"/>
    <tableColumn id="3" xr3:uid="{76A5940A-8A23-49C0-AF19-32FC5B8C6026}" name="wthrombus"/>
    <tableColumn id="4" xr3:uid="{024AC4E6-3A31-4405-9CFF-1C14722ED33B}" name="dissection"/>
    <tableColumn id="5" xr3:uid="{52163E12-701F-493C-A10C-56018D37AB50}" name="rupture"/>
    <tableColumn id="6" xr3:uid="{F37756C4-C13F-4ABC-8F21-0A72F1FA98D2}" name="guidewire"/>
    <tableColumn id="7" xr3:uid="{9A440BE1-2FCC-4C1C-916B-D894C470B6B7}" name="wall"/>
    <tableColumn id="8" xr3:uid="{90A106DF-CBBB-4E1B-9026-756AB13879A6}" name="lipid"/>
    <tableColumn id="9" xr3:uid="{70B62D4F-EAAA-46FD-994B-F4364B457A1D}" name="calcium"/>
    <tableColumn id="10" xr3:uid="{6CE2743C-C32C-4504-8C4F-E40C2027E306}" name="media"/>
    <tableColumn id="11" xr3:uid="{D3DEF3C0-1F65-406B-9D99-0DE216BEE211}" name="catheter"/>
    <tableColumn id="12" xr3:uid="{C7283D77-8600-4E6C-B317-9A59BCE8D515}" name="sidebranch"/>
    <tableColumn id="13" xr3:uid="{91A8B186-D5BD-4AE0-8C58-C229065A6C5C}" name="rthrombu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23CB-B751-4FDE-81A8-35F4E0666855}">
  <dimension ref="A1:S3"/>
  <sheetViews>
    <sheetView workbookViewId="0">
      <selection activeCell="D23" sqref="D23"/>
    </sheetView>
  </sheetViews>
  <sheetFormatPr defaultRowHeight="15" x14ac:dyDescent="0.25"/>
  <cols>
    <col min="1" max="1" width="10.7109375" bestFit="1" customWidth="1"/>
    <col min="2" max="2" width="11" bestFit="1" customWidth="1"/>
    <col min="3" max="3" width="11.140625" bestFit="1" customWidth="1"/>
    <col min="4" max="4" width="9.85546875" bestFit="1" customWidth="1"/>
    <col min="5" max="5" width="10.85546875" bestFit="1" customWidth="1"/>
    <col min="6" max="6" width="10.5703125" bestFit="1" customWidth="1"/>
    <col min="7" max="7" width="16.140625" bestFit="1" customWidth="1"/>
    <col min="8" max="19" width="12" bestFit="1" customWidth="1"/>
  </cols>
  <sheetData>
    <row r="1" spans="1:1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</row>
    <row r="2" spans="1:19" x14ac:dyDescent="0.25">
      <c r="A2" s="2">
        <v>44970</v>
      </c>
      <c r="B2">
        <v>49</v>
      </c>
      <c r="C2">
        <v>56</v>
      </c>
      <c r="D2">
        <v>783</v>
      </c>
      <c r="E2" t="s">
        <v>19</v>
      </c>
      <c r="F2" t="s">
        <v>21</v>
      </c>
      <c r="G2">
        <v>27</v>
      </c>
      <c r="H2">
        <f>AVERAGE(Table1[lumen])</f>
        <v>0.98091224716719727</v>
      </c>
      <c r="I2">
        <f>AVERAGE(Table1[wthrombus])</f>
        <v>1.4700752897672477E-2</v>
      </c>
      <c r="J2">
        <f>AVERAGE(Table1[dissection])</f>
        <v>1.6062632298090491E-3</v>
      </c>
      <c r="K2">
        <f>AVERAGE(Table1[rupture])</f>
        <v>3.9239217693816053E-2</v>
      </c>
      <c r="L2">
        <f>AVERAGE(Table1[guidewire])</f>
        <v>0.92752587779230744</v>
      </c>
      <c r="M2">
        <f>AVERAGE(Table1[wall])</f>
        <v>0.89205292915657441</v>
      </c>
      <c r="N2">
        <f>AVERAGE(Table1[lipid])</f>
        <v>0.34090888495431937</v>
      </c>
      <c r="O2">
        <f>AVERAGE(Table1[calcium])</f>
        <v>0.16252832255949926</v>
      </c>
      <c r="P2">
        <f>AVERAGE(Table1[media])</f>
        <v>0.71633882326614007</v>
      </c>
      <c r="Q2">
        <f>AVERAGE(Table1[catheter])</f>
        <v>0.98532538563137262</v>
      </c>
      <c r="R2">
        <f>AVERAGE(Table1[sidebranch])</f>
        <v>0.10476612818866005</v>
      </c>
      <c r="S2">
        <f>AVERAGE(Table1[rthrombus])</f>
        <v>4.391623069190511E-2</v>
      </c>
    </row>
    <row r="3" spans="1:19" x14ac:dyDescent="0.25">
      <c r="B3">
        <v>75</v>
      </c>
      <c r="C3">
        <v>88</v>
      </c>
      <c r="D3">
        <v>1215</v>
      </c>
      <c r="E3" t="s">
        <v>20</v>
      </c>
      <c r="F3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1015-D7A8-4F03-8F88-B7CFB2DFA92A}">
  <dimension ref="A1:P2"/>
  <sheetViews>
    <sheetView workbookViewId="0">
      <selection activeCell="P12" sqref="P12"/>
    </sheetView>
  </sheetViews>
  <sheetFormatPr defaultRowHeight="15" x14ac:dyDescent="0.25"/>
  <cols>
    <col min="1" max="1" width="10.85546875" bestFit="1" customWidth="1"/>
    <col min="2" max="2" width="11" bestFit="1" customWidth="1"/>
    <col min="3" max="3" width="11.140625" bestFit="1" customWidth="1"/>
    <col min="4" max="4" width="9.85546875" bestFit="1" customWidth="1"/>
    <col min="6" max="6" width="16.140625" bestFit="1" customWidth="1"/>
    <col min="7" max="18" width="12" bestFit="1" customWidth="1"/>
  </cols>
  <sheetData>
    <row r="1" spans="1:16" x14ac:dyDescent="0.25">
      <c r="A1" t="s">
        <v>16</v>
      </c>
      <c r="B1" t="s">
        <v>13</v>
      </c>
      <c r="C1" t="s">
        <v>14</v>
      </c>
      <c r="D1" t="s">
        <v>15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t="s">
        <v>19</v>
      </c>
      <c r="B2">
        <v>13</v>
      </c>
      <c r="C2">
        <v>14</v>
      </c>
      <c r="D2">
        <v>163</v>
      </c>
      <c r="E2">
        <f>AVERAGE(Table2[lumen])</f>
        <v>0.97255980008370391</v>
      </c>
      <c r="F2">
        <f>AVERAGE(Table2[wthrombus])</f>
        <v>0</v>
      </c>
      <c r="G2">
        <f>AVERAGE(Table2[dissection])</f>
        <v>0</v>
      </c>
      <c r="H2">
        <f>AVERAGE(Table2[rupture])</f>
        <v>2.401238746013486E-2</v>
      </c>
      <c r="I2">
        <f>AVERAGE(Table2[guidewire])</f>
        <v>0.93719577064216131</v>
      </c>
      <c r="J2">
        <f>AVERAGE(Table2[wall])</f>
        <v>0.88287231892500251</v>
      </c>
      <c r="K2">
        <f>AVERAGE(Table2[lipid])</f>
        <v>0.33991729964799228</v>
      </c>
      <c r="L2">
        <f>AVERAGE(Table2[calcium])</f>
        <v>0.11006192527488479</v>
      </c>
      <c r="M2">
        <f>AVERAGE(Table2[media])</f>
        <v>0.77151564725033717</v>
      </c>
      <c r="N2">
        <f>AVERAGE(Table2[catheter])</f>
        <v>0.99031868084947461</v>
      </c>
      <c r="O2">
        <f>AVERAGE(Table2[sidebranch])</f>
        <v>7.3446086560714011E-2</v>
      </c>
      <c r="P2">
        <f>AVERAGE(Table2[rthrombus])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workbookViewId="0">
      <selection activeCell="B1" sqref="B1"/>
    </sheetView>
  </sheetViews>
  <sheetFormatPr defaultRowHeight="15" x14ac:dyDescent="0.25"/>
  <cols>
    <col min="1" max="1" width="20.140625" bestFit="1" customWidth="1"/>
    <col min="2" max="2" width="12" bestFit="1" customWidth="1"/>
    <col min="3" max="3" width="15.7109375" bestFit="1" customWidth="1"/>
    <col min="4" max="4" width="14.5703125" bestFit="1" customWidth="1"/>
    <col min="5" max="5" width="12.28515625" bestFit="1" customWidth="1"/>
    <col min="6" max="6" width="14.5703125" bestFit="1" customWidth="1"/>
    <col min="7" max="8" width="12" bestFit="1" customWidth="1"/>
    <col min="9" max="9" width="12.28515625" bestFit="1" customWidth="1"/>
    <col min="10" max="10" width="12" bestFit="1" customWidth="1"/>
    <col min="11" max="11" width="13" bestFit="1" customWidth="1"/>
    <col min="12" max="12" width="15.28515625" bestFit="1" customWidth="1"/>
    <col min="13" max="13" width="14.85546875" bestFit="1" customWidth="1"/>
  </cols>
  <sheetData>
    <row r="1" spans="1:13" x14ac:dyDescent="0.25">
      <c r="A1" t="s">
        <v>78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25">
      <c r="A2" s="3" t="s">
        <v>22</v>
      </c>
      <c r="B2">
        <v>0.97550004379099409</v>
      </c>
      <c r="C2">
        <v>3.7867308640629998E-3</v>
      </c>
      <c r="D2">
        <v>7.4321813452248237E-5</v>
      </c>
      <c r="E2">
        <v>3.3893151086074998E-2</v>
      </c>
      <c r="F2">
        <v>0.92505835839500006</v>
      </c>
      <c r="G2">
        <v>0.88285668890329505</v>
      </c>
      <c r="H2">
        <v>0.32749761735084998</v>
      </c>
      <c r="I2">
        <v>0.18649309687894999</v>
      </c>
      <c r="J2">
        <v>0.72159267127179405</v>
      </c>
      <c r="K2">
        <v>0.98152871425834509</v>
      </c>
      <c r="L2">
        <v>9.4497879213234007E-2</v>
      </c>
      <c r="M2">
        <v>3.0288439086701001E-2</v>
      </c>
    </row>
    <row r="3" spans="1:13" x14ac:dyDescent="0.25">
      <c r="A3" s="3" t="s">
        <v>23</v>
      </c>
      <c r="B3">
        <v>0.97338630972330409</v>
      </c>
      <c r="C3">
        <v>3.0224576820304001E-2</v>
      </c>
      <c r="D3">
        <v>3.190463880623E-3</v>
      </c>
      <c r="E3">
        <v>6.1649105841649003E-2</v>
      </c>
      <c r="F3">
        <v>0.9184191210383601</v>
      </c>
      <c r="G3">
        <v>0.88388323463456409</v>
      </c>
      <c r="H3">
        <v>0.34678754580643001</v>
      </c>
      <c r="I3">
        <v>0.185938680323748</v>
      </c>
      <c r="J3">
        <v>0.71653704903622706</v>
      </c>
      <c r="K3">
        <v>0.9752391470867261</v>
      </c>
      <c r="L3">
        <v>8.7952036653603002E-2</v>
      </c>
      <c r="M3">
        <v>4.7723974945256001E-2</v>
      </c>
    </row>
    <row r="4" spans="1:13" x14ac:dyDescent="0.25">
      <c r="A4" s="3" t="s">
        <v>24</v>
      </c>
      <c r="B4">
        <v>0.98721906531555503</v>
      </c>
      <c r="C4">
        <v>0</v>
      </c>
      <c r="D4">
        <v>0</v>
      </c>
      <c r="E4">
        <v>1.0579223548353001E-2</v>
      </c>
      <c r="F4">
        <v>0.93636614885078306</v>
      </c>
      <c r="G4">
        <v>0.9101924551568501</v>
      </c>
      <c r="H4">
        <v>0.34856363431353599</v>
      </c>
      <c r="I4">
        <v>0.12234483326112799</v>
      </c>
      <c r="J4">
        <v>0.76044522014960703</v>
      </c>
      <c r="K4">
        <v>0.99221983613204512</v>
      </c>
      <c r="L4">
        <v>0.114408645415063</v>
      </c>
      <c r="M4">
        <v>2.7993132823762999E-2</v>
      </c>
    </row>
    <row r="5" spans="1:13" x14ac:dyDescent="0.25">
      <c r="A5" s="3" t="s">
        <v>25</v>
      </c>
      <c r="B5">
        <v>0.98787158580143308</v>
      </c>
      <c r="C5">
        <v>0</v>
      </c>
      <c r="D5">
        <v>0</v>
      </c>
      <c r="E5">
        <v>0</v>
      </c>
      <c r="F5">
        <v>0.93687709333341007</v>
      </c>
      <c r="G5">
        <v>0.90719236657395808</v>
      </c>
      <c r="H5">
        <v>0.33906784915507798</v>
      </c>
      <c r="I5">
        <v>0.119966846991164</v>
      </c>
      <c r="J5">
        <v>0.70444286797492406</v>
      </c>
      <c r="K5">
        <v>0.99242424653904004</v>
      </c>
      <c r="L5">
        <v>0.14291735584097301</v>
      </c>
      <c r="M5">
        <v>5.5377719281792012E-2</v>
      </c>
    </row>
    <row r="6" spans="1:13" x14ac:dyDescent="0.25">
      <c r="A6" s="3" t="s">
        <v>26</v>
      </c>
      <c r="B6">
        <v>0.98617946505570309</v>
      </c>
      <c r="C6">
        <v>2.5609685117280001E-3</v>
      </c>
      <c r="D6">
        <v>0</v>
      </c>
      <c r="E6">
        <v>2.7457719392872001E-2</v>
      </c>
      <c r="F6">
        <v>0.93585796925649001</v>
      </c>
      <c r="G6">
        <v>0.90243662026648608</v>
      </c>
      <c r="H6">
        <v>0.34372014851121502</v>
      </c>
      <c r="I6">
        <v>0.13576181310542099</v>
      </c>
      <c r="J6">
        <v>0.74230363784628206</v>
      </c>
      <c r="K6">
        <v>0.99219872773873807</v>
      </c>
      <c r="L6">
        <v>0.103054604097974</v>
      </c>
      <c r="M6">
        <v>2.0460844071986999E-2</v>
      </c>
    </row>
    <row r="7" spans="1:13" x14ac:dyDescent="0.25">
      <c r="A7" s="3" t="s">
        <v>27</v>
      </c>
      <c r="B7">
        <v>0.98010216810869411</v>
      </c>
      <c r="C7">
        <v>2.3143940463564001E-2</v>
      </c>
      <c r="D7">
        <v>3.8921011655740001E-3</v>
      </c>
      <c r="E7">
        <v>7.5206793018443005E-2</v>
      </c>
      <c r="F7">
        <v>0.92804101800213212</v>
      </c>
      <c r="G7">
        <v>0.88997442681742012</v>
      </c>
      <c r="H7">
        <v>0.36546664415576002</v>
      </c>
      <c r="I7">
        <v>0.17928295441532299</v>
      </c>
      <c r="J7">
        <v>0.71418829162427711</v>
      </c>
      <c r="K7">
        <v>0.98596547003634605</v>
      </c>
      <c r="L7">
        <v>8.9564716328239993E-2</v>
      </c>
      <c r="M7">
        <v>5.4407474023462007E-2</v>
      </c>
    </row>
    <row r="8" spans="1:13" x14ac:dyDescent="0.25">
      <c r="A8" s="3" t="s">
        <v>28</v>
      </c>
      <c r="B8">
        <v>0.97721480622922108</v>
      </c>
      <c r="C8">
        <v>1.0034153623778999E-2</v>
      </c>
      <c r="D8">
        <v>6.2421972534332083E-5</v>
      </c>
      <c r="E8">
        <v>4.3163871511313998E-2</v>
      </c>
      <c r="F8">
        <v>0.9277368726529841</v>
      </c>
      <c r="G8">
        <v>0.88375007593191812</v>
      </c>
      <c r="H8">
        <v>0.34259461653947798</v>
      </c>
      <c r="I8">
        <v>0.18567917759531199</v>
      </c>
      <c r="J8">
        <v>0.70799283853340611</v>
      </c>
      <c r="K8">
        <v>0.98347319683598411</v>
      </c>
      <c r="L8">
        <v>9.8286492297660011E-2</v>
      </c>
      <c r="M8">
        <v>4.3182779640728003E-2</v>
      </c>
    </row>
    <row r="9" spans="1:13" x14ac:dyDescent="0.25">
      <c r="A9" s="3" t="s">
        <v>29</v>
      </c>
      <c r="B9">
        <v>0.98722206231092202</v>
      </c>
      <c r="C9">
        <v>0</v>
      </c>
      <c r="D9">
        <v>0</v>
      </c>
      <c r="E9">
        <v>1.1529453208385E-2</v>
      </c>
      <c r="F9">
        <v>0.9360282317350771</v>
      </c>
      <c r="G9">
        <v>0.91017603236507005</v>
      </c>
      <c r="H9">
        <v>0.35588588940468802</v>
      </c>
      <c r="I9">
        <v>0.128009562171225</v>
      </c>
      <c r="J9">
        <v>0.75196882443834201</v>
      </c>
      <c r="K9">
        <v>0.99226252396564307</v>
      </c>
      <c r="L9">
        <v>0.12128385061079899</v>
      </c>
      <c r="M9">
        <v>3.0507486071405999E-2</v>
      </c>
    </row>
    <row r="10" spans="1:13" x14ac:dyDescent="0.25">
      <c r="A10" s="3" t="s">
        <v>30</v>
      </c>
      <c r="B10">
        <v>0.97904272673473502</v>
      </c>
      <c r="C10">
        <v>2.0324258152912E-2</v>
      </c>
      <c r="D10">
        <v>4.4560398142670004E-3</v>
      </c>
      <c r="E10">
        <v>6.1016841279233007E-2</v>
      </c>
      <c r="F10">
        <v>0.92799360509679407</v>
      </c>
      <c r="G10">
        <v>0.88913636872327206</v>
      </c>
      <c r="H10">
        <v>0.35239801183993502</v>
      </c>
      <c r="I10">
        <v>0.16721913265020599</v>
      </c>
      <c r="J10">
        <v>0.70846814578490303</v>
      </c>
      <c r="K10">
        <v>0.98488260957265905</v>
      </c>
      <c r="L10">
        <v>9.0807622644408004E-2</v>
      </c>
      <c r="M10">
        <v>4.3611592422242003E-2</v>
      </c>
    </row>
    <row r="11" spans="1:13" x14ac:dyDescent="0.25">
      <c r="A11" s="3" t="s">
        <v>31</v>
      </c>
      <c r="B11">
        <v>0.98653948483580811</v>
      </c>
      <c r="C11">
        <v>3.4701779442309999E-3</v>
      </c>
      <c r="D11">
        <v>0</v>
      </c>
      <c r="E11">
        <v>2.5043853951740001E-2</v>
      </c>
      <c r="F11">
        <v>0.93662040224566712</v>
      </c>
      <c r="G11">
        <v>0.89363331509476707</v>
      </c>
      <c r="H11">
        <v>0.32214904797235699</v>
      </c>
      <c r="I11">
        <v>0.17637065948588601</v>
      </c>
      <c r="J11">
        <v>0.7388799087269261</v>
      </c>
      <c r="K11">
        <v>0.9922385202858951</v>
      </c>
      <c r="L11">
        <v>0.103288362738513</v>
      </c>
      <c r="M11">
        <v>2.1947293628102001E-2</v>
      </c>
    </row>
    <row r="12" spans="1:13" x14ac:dyDescent="0.25">
      <c r="A12" s="3" t="s">
        <v>32</v>
      </c>
      <c r="B12">
        <v>0.98662318748377109</v>
      </c>
      <c r="C12">
        <v>3.312442583129E-3</v>
      </c>
      <c r="D12">
        <v>7.7700077700077714E-5</v>
      </c>
      <c r="E12">
        <v>2.3905496953934E-2</v>
      </c>
      <c r="F12">
        <v>0.93487196071016809</v>
      </c>
      <c r="G12">
        <v>0.89193691219710403</v>
      </c>
      <c r="H12">
        <v>0.32448159093999901</v>
      </c>
      <c r="I12">
        <v>0.18931568754877401</v>
      </c>
      <c r="J12">
        <v>0.72783653005304805</v>
      </c>
      <c r="K12">
        <v>0.99230169773401911</v>
      </c>
      <c r="L12">
        <v>9.8593437159490011E-2</v>
      </c>
      <c r="M12">
        <v>2.5839263706659E-2</v>
      </c>
    </row>
    <row r="13" spans="1:13" x14ac:dyDescent="0.25">
      <c r="A13" s="3" t="s">
        <v>33</v>
      </c>
      <c r="B13">
        <v>0.97669530373264013</v>
      </c>
      <c r="C13">
        <v>2.6629294642376001E-2</v>
      </c>
      <c r="D13">
        <v>2.395903910353E-3</v>
      </c>
      <c r="E13">
        <v>5.1762240186961003E-2</v>
      </c>
      <c r="F13">
        <v>0.91906182632660005</v>
      </c>
      <c r="G13">
        <v>0.88339324128244212</v>
      </c>
      <c r="H13">
        <v>0.33474453906073398</v>
      </c>
      <c r="I13">
        <v>0.18334852680628599</v>
      </c>
      <c r="J13">
        <v>0.72025605418638505</v>
      </c>
      <c r="K13">
        <v>0.97923668115115603</v>
      </c>
      <c r="L13">
        <v>8.0503228934814E-2</v>
      </c>
      <c r="M13">
        <v>4.1784552916018E-2</v>
      </c>
    </row>
    <row r="14" spans="1:13" x14ac:dyDescent="0.25">
      <c r="A14" s="3" t="s">
        <v>34</v>
      </c>
      <c r="B14">
        <v>0.98740854825687008</v>
      </c>
      <c r="C14">
        <v>0</v>
      </c>
      <c r="D14">
        <v>0</v>
      </c>
      <c r="E14">
        <v>0</v>
      </c>
      <c r="F14">
        <v>0.9235859779224691</v>
      </c>
      <c r="G14">
        <v>0.88687240769744002</v>
      </c>
      <c r="H14">
        <v>0.46895979561335999</v>
      </c>
      <c r="I14">
        <v>8.4317592945808012E-2</v>
      </c>
      <c r="J14">
        <v>0.48759852417743299</v>
      </c>
      <c r="K14">
        <v>0.99210562627830012</v>
      </c>
      <c r="L14">
        <v>0.229438102206418</v>
      </c>
      <c r="M14">
        <v>0.16434677980402901</v>
      </c>
    </row>
    <row r="15" spans="1:13" x14ac:dyDescent="0.25">
      <c r="A15" s="3" t="s">
        <v>35</v>
      </c>
      <c r="B15">
        <v>0.97602670052305407</v>
      </c>
      <c r="C15">
        <v>2.8291367306622E-2</v>
      </c>
      <c r="D15">
        <v>2.5454447242959999E-3</v>
      </c>
      <c r="E15">
        <v>5.4992990592117007E-2</v>
      </c>
      <c r="F15">
        <v>0.91806486112958907</v>
      </c>
      <c r="G15">
        <v>0.88379007718818403</v>
      </c>
      <c r="H15">
        <v>0.338009949026988</v>
      </c>
      <c r="I15">
        <v>0.18963253006752001</v>
      </c>
      <c r="J15">
        <v>0.71816499317890203</v>
      </c>
      <c r="K15">
        <v>0.9785463108952881</v>
      </c>
      <c r="L15">
        <v>8.2225873864777005E-2</v>
      </c>
      <c r="M15">
        <v>4.4392544007111998E-2</v>
      </c>
    </row>
    <row r="16" spans="1:13" x14ac:dyDescent="0.25">
      <c r="A16" s="3" t="s">
        <v>36</v>
      </c>
      <c r="B16">
        <v>0.98656883717677113</v>
      </c>
      <c r="C16">
        <v>2.4154589371979999E-3</v>
      </c>
      <c r="D16">
        <v>0</v>
      </c>
      <c r="E16">
        <v>2.5897621700094998E-2</v>
      </c>
      <c r="F16">
        <v>0.93674226355590107</v>
      </c>
      <c r="G16">
        <v>0.89759825259370807</v>
      </c>
      <c r="H16">
        <v>0.324190594618532</v>
      </c>
      <c r="I16">
        <v>0.17044320732901799</v>
      </c>
      <c r="J16">
        <v>0.74290777751076809</v>
      </c>
      <c r="K16">
        <v>0.99224921251608311</v>
      </c>
      <c r="L16">
        <v>0.103662312668154</v>
      </c>
      <c r="M16">
        <v>1.9298296113351002E-2</v>
      </c>
    </row>
    <row r="17" spans="1:13" x14ac:dyDescent="0.25">
      <c r="A17" s="3" t="s">
        <v>37</v>
      </c>
      <c r="B17">
        <v>0.98785425927626302</v>
      </c>
      <c r="C17">
        <v>0</v>
      </c>
      <c r="D17">
        <v>0</v>
      </c>
      <c r="E17">
        <v>0</v>
      </c>
      <c r="F17">
        <v>0.9462430484034281</v>
      </c>
      <c r="G17">
        <v>0.89681804463544812</v>
      </c>
      <c r="H17">
        <v>0.28359296309808002</v>
      </c>
      <c r="I17">
        <v>0</v>
      </c>
      <c r="J17">
        <v>0.78409469974950508</v>
      </c>
      <c r="K17">
        <v>0.99043873857741205</v>
      </c>
      <c r="L17">
        <v>0.159463340852077</v>
      </c>
      <c r="M17">
        <v>0</v>
      </c>
    </row>
    <row r="18" spans="1:13" x14ac:dyDescent="0.25">
      <c r="A18" s="3" t="s">
        <v>38</v>
      </c>
      <c r="B18">
        <v>0.97391446037383411</v>
      </c>
      <c r="C18">
        <v>2.8572429534305999E-2</v>
      </c>
      <c r="D18">
        <v>3.016065533451E-3</v>
      </c>
      <c r="E18">
        <v>5.8279219027154001E-2</v>
      </c>
      <c r="F18">
        <v>0.91677996725481004</v>
      </c>
      <c r="G18">
        <v>0.88349551956263905</v>
      </c>
      <c r="H18">
        <v>0.34311172585394301</v>
      </c>
      <c r="I18">
        <v>0.19141236466780201</v>
      </c>
      <c r="J18">
        <v>0.71372622441451206</v>
      </c>
      <c r="K18">
        <v>0.97616651747154504</v>
      </c>
      <c r="L18">
        <v>8.7132790251764E-2</v>
      </c>
      <c r="M18">
        <v>4.5115268919308997E-2</v>
      </c>
    </row>
    <row r="19" spans="1:13" x14ac:dyDescent="0.25">
      <c r="A19" s="3" t="s">
        <v>39</v>
      </c>
      <c r="B19">
        <v>0.98759932899697311</v>
      </c>
      <c r="C19">
        <v>0</v>
      </c>
      <c r="D19">
        <v>0</v>
      </c>
      <c r="E19">
        <v>9.3922862721960015E-3</v>
      </c>
      <c r="F19">
        <v>0.9367076396413061</v>
      </c>
      <c r="G19">
        <v>0.90246655011117005</v>
      </c>
      <c r="H19">
        <v>0.336701937287816</v>
      </c>
      <c r="I19">
        <v>0.13645205227268101</v>
      </c>
      <c r="J19">
        <v>0.75605580491246305</v>
      </c>
      <c r="K19">
        <v>0.99209168674014903</v>
      </c>
      <c r="L19">
        <v>0.103787389761949</v>
      </c>
      <c r="M19">
        <v>2.4852439872804E-2</v>
      </c>
    </row>
    <row r="20" spans="1:13" x14ac:dyDescent="0.25">
      <c r="A20" s="3" t="s">
        <v>40</v>
      </c>
      <c r="B20">
        <v>0.97441634720406911</v>
      </c>
      <c r="C20">
        <v>2.9255133645192E-2</v>
      </c>
      <c r="D20">
        <v>2.8728832493210002E-3</v>
      </c>
      <c r="E20">
        <v>5.5512517970733997E-2</v>
      </c>
      <c r="F20">
        <v>0.91738947928972103</v>
      </c>
      <c r="G20">
        <v>0.88339060750167009</v>
      </c>
      <c r="H20">
        <v>0.34184007522825799</v>
      </c>
      <c r="I20">
        <v>0.19309664020255801</v>
      </c>
      <c r="J20">
        <v>0.71309644405458306</v>
      </c>
      <c r="K20">
        <v>0.97681932769640711</v>
      </c>
      <c r="L20">
        <v>8.5522461170678007E-2</v>
      </c>
      <c r="M20">
        <v>4.2973502707213E-2</v>
      </c>
    </row>
    <row r="21" spans="1:13" x14ac:dyDescent="0.25">
      <c r="A21" s="3" t="s">
        <v>41</v>
      </c>
      <c r="B21">
        <v>0.98041126890848707</v>
      </c>
      <c r="C21">
        <v>2.3711722847277999E-2</v>
      </c>
      <c r="D21">
        <v>3.9914739612899996E-3</v>
      </c>
      <c r="E21">
        <v>7.1875474605490999E-2</v>
      </c>
      <c r="F21">
        <v>0.9285732286406061</v>
      </c>
      <c r="G21">
        <v>0.89054808332930002</v>
      </c>
      <c r="H21">
        <v>0.36231802264344898</v>
      </c>
      <c r="I21">
        <v>0.17391619802281899</v>
      </c>
      <c r="J21">
        <v>0.71368869831469006</v>
      </c>
      <c r="K21">
        <v>0.98576037493134405</v>
      </c>
      <c r="L21">
        <v>8.5294119022354009E-2</v>
      </c>
      <c r="M21">
        <v>5.0303485106926997E-2</v>
      </c>
    </row>
    <row r="22" spans="1:13" x14ac:dyDescent="0.25">
      <c r="A22" s="3" t="s">
        <v>42</v>
      </c>
      <c r="B22">
        <v>0.98101640551017411</v>
      </c>
      <c r="C22">
        <v>2.0431097625344001E-2</v>
      </c>
      <c r="D22">
        <v>3.4358841791329998E-3</v>
      </c>
      <c r="E22">
        <v>6.6391344752545003E-2</v>
      </c>
      <c r="F22">
        <v>0.92617756781794303</v>
      </c>
      <c r="G22">
        <v>0.88987910112547308</v>
      </c>
      <c r="H22">
        <v>0.36411676966072598</v>
      </c>
      <c r="I22">
        <v>0.18122275255488501</v>
      </c>
      <c r="J22">
        <v>0.71399351693007107</v>
      </c>
      <c r="K22">
        <v>0.98653561116800004</v>
      </c>
      <c r="L22">
        <v>8.6664463794819013E-2</v>
      </c>
      <c r="M22">
        <v>5.1395049941044997E-2</v>
      </c>
    </row>
    <row r="23" spans="1:13" x14ac:dyDescent="0.25">
      <c r="A23" s="3" t="s">
        <v>43</v>
      </c>
      <c r="B23">
        <v>0.98720533220845708</v>
      </c>
      <c r="C23">
        <v>0</v>
      </c>
      <c r="D23">
        <v>0</v>
      </c>
      <c r="E23">
        <v>0</v>
      </c>
      <c r="F23">
        <v>0.93563833242573002</v>
      </c>
      <c r="G23">
        <v>0.90924554612501407</v>
      </c>
      <c r="H23">
        <v>0.33336790435008701</v>
      </c>
      <c r="I23">
        <v>9.6322844703653002E-2</v>
      </c>
      <c r="J23">
        <v>0.746521089561892</v>
      </c>
      <c r="K23">
        <v>0.99189644186972004</v>
      </c>
      <c r="L23">
        <v>0.13694983100685301</v>
      </c>
      <c r="M23">
        <v>3.7738890177221013E-2</v>
      </c>
    </row>
    <row r="24" spans="1:13" x14ac:dyDescent="0.25">
      <c r="A24" s="3" t="s">
        <v>44</v>
      </c>
      <c r="B24">
        <v>0.9737082436224701</v>
      </c>
      <c r="C24">
        <v>2.8991926868415001E-2</v>
      </c>
      <c r="D24">
        <v>3.060347082882E-3</v>
      </c>
      <c r="E24">
        <v>5.9134868246148997E-2</v>
      </c>
      <c r="F24">
        <v>0.91681894805751607</v>
      </c>
      <c r="G24">
        <v>0.88415715691868102</v>
      </c>
      <c r="H24">
        <v>0.34219831693615899</v>
      </c>
      <c r="I24">
        <v>0.18552654538924701</v>
      </c>
      <c r="J24">
        <v>0.71731726605784207</v>
      </c>
      <c r="K24">
        <v>0.97591476195463611</v>
      </c>
      <c r="L24">
        <v>8.8412064496896009E-2</v>
      </c>
      <c r="M24">
        <v>4.5777646440147E-2</v>
      </c>
    </row>
    <row r="25" spans="1:13" x14ac:dyDescent="0.25">
      <c r="A25" s="3" t="s">
        <v>45</v>
      </c>
      <c r="B25">
        <v>0.97532680237668112</v>
      </c>
      <c r="C25">
        <v>2.7487197511238001E-2</v>
      </c>
      <c r="D25">
        <v>2.6992701608719999E-3</v>
      </c>
      <c r="E25">
        <v>5.2157804654517012E-2</v>
      </c>
      <c r="F25">
        <v>0.91756408352474106</v>
      </c>
      <c r="G25">
        <v>0.88454340042977109</v>
      </c>
      <c r="H25">
        <v>0.33150073630293703</v>
      </c>
      <c r="I25">
        <v>0.18388660799329601</v>
      </c>
      <c r="J25">
        <v>0.71911970369421907</v>
      </c>
      <c r="K25">
        <v>0.97777294836680506</v>
      </c>
      <c r="L25">
        <v>8.5598544336676005E-2</v>
      </c>
      <c r="M25">
        <v>4.0376542831382013E-2</v>
      </c>
    </row>
    <row r="26" spans="1:13" x14ac:dyDescent="0.25">
      <c r="A26" s="3" t="s">
        <v>46</v>
      </c>
      <c r="B26">
        <v>0.98882527721798907</v>
      </c>
      <c r="C26">
        <v>0</v>
      </c>
      <c r="D26">
        <v>0</v>
      </c>
      <c r="E26">
        <v>0</v>
      </c>
      <c r="F26">
        <v>0.92952644890183511</v>
      </c>
      <c r="G26">
        <v>0.90525266054419307</v>
      </c>
      <c r="H26">
        <v>0.30286986800029497</v>
      </c>
      <c r="I26">
        <v>5.4455112110834002E-2</v>
      </c>
      <c r="J26">
        <v>0.61256469755686305</v>
      </c>
      <c r="K26">
        <v>0.99204559631683309</v>
      </c>
      <c r="L26">
        <v>0.20580439200530901</v>
      </c>
      <c r="M26">
        <v>0.106140628623435</v>
      </c>
    </row>
    <row r="27" spans="1:13" x14ac:dyDescent="0.25">
      <c r="A27" s="3" t="s">
        <v>47</v>
      </c>
      <c r="B27">
        <v>0.97828349624323208</v>
      </c>
      <c r="C27">
        <v>1.8605388151622999E-2</v>
      </c>
      <c r="D27">
        <v>5.8788947677836582E-5</v>
      </c>
      <c r="E27">
        <v>4.0651688513300997E-2</v>
      </c>
      <c r="F27">
        <v>0.92954125870247106</v>
      </c>
      <c r="G27">
        <v>0.8874407500401591</v>
      </c>
      <c r="H27">
        <v>0.32606314544965098</v>
      </c>
      <c r="I27">
        <v>0.18003896359670099</v>
      </c>
      <c r="J27">
        <v>0.71624365657707101</v>
      </c>
      <c r="K27">
        <v>0.98395212855236913</v>
      </c>
      <c r="L27">
        <v>9.9278846444925004E-2</v>
      </c>
      <c r="M27">
        <v>4.0669496169575013E-2</v>
      </c>
    </row>
    <row r="28" spans="1:13" x14ac:dyDescent="0.25">
      <c r="A28" s="3" t="s">
        <v>48</v>
      </c>
      <c r="B28">
        <v>0.98154163493423807</v>
      </c>
      <c r="C28">
        <v>3.0907915078850001E-2</v>
      </c>
      <c r="D28">
        <v>3.2625961074889999E-3</v>
      </c>
      <c r="E28">
        <v>6.3042911712851007E-2</v>
      </c>
      <c r="F28">
        <v>0.92665308940930002</v>
      </c>
      <c r="G28">
        <v>0.89124361295748111</v>
      </c>
      <c r="H28">
        <v>0.352417859891686</v>
      </c>
      <c r="I28">
        <v>0.183971317503799</v>
      </c>
      <c r="J28">
        <v>0.72113636767768408</v>
      </c>
      <c r="K28">
        <v>0.98686834407476109</v>
      </c>
      <c r="L28">
        <v>8.9940517482293009E-2</v>
      </c>
      <c r="M28">
        <v>4.8802951770104998E-2</v>
      </c>
    </row>
    <row r="29" spans="1:13" x14ac:dyDescent="0.25">
      <c r="A29" s="3" t="s">
        <v>49</v>
      </c>
      <c r="B29">
        <v>0.98749192677530306</v>
      </c>
      <c r="C29">
        <v>0</v>
      </c>
      <c r="D29">
        <v>0</v>
      </c>
      <c r="E29">
        <v>9.9248385865990003E-3</v>
      </c>
      <c r="F29">
        <v>0.93736712577041104</v>
      </c>
      <c r="G29">
        <v>0.9060091848743671</v>
      </c>
      <c r="H29">
        <v>0.33755184336015098</v>
      </c>
      <c r="I29">
        <v>0.14417830780319901</v>
      </c>
      <c r="J29">
        <v>0.75573738777532007</v>
      </c>
      <c r="K29">
        <v>0.99217748614108503</v>
      </c>
      <c r="L29">
        <v>0.10733182198732701</v>
      </c>
      <c r="M29">
        <v>2.6261598834664002E-2</v>
      </c>
    </row>
    <row r="30" spans="1:13" x14ac:dyDescent="0.25">
      <c r="A30" s="3" t="s">
        <v>50</v>
      </c>
      <c r="B30">
        <v>0.97569236436624307</v>
      </c>
      <c r="C30">
        <v>2.9202713872521002E-2</v>
      </c>
      <c r="D30">
        <v>2.6274408428660001E-3</v>
      </c>
      <c r="E30">
        <v>5.6764473482338998E-2</v>
      </c>
      <c r="F30">
        <v>0.9182586095307681</v>
      </c>
      <c r="G30">
        <v>0.88453466529271707</v>
      </c>
      <c r="H30">
        <v>0.33656679591805211</v>
      </c>
      <c r="I30">
        <v>0.191529975845979</v>
      </c>
      <c r="J30">
        <v>0.71948415077446304</v>
      </c>
      <c r="K30">
        <v>0.97819018808181812</v>
      </c>
      <c r="L30">
        <v>8.4365073035344004E-2</v>
      </c>
      <c r="M30">
        <v>4.3402986565795013E-2</v>
      </c>
    </row>
    <row r="31" spans="1:13" x14ac:dyDescent="0.25">
      <c r="A31" s="3" t="s">
        <v>51</v>
      </c>
      <c r="B31">
        <v>0.97608249317140305</v>
      </c>
      <c r="C31">
        <v>2.7875317787407001E-2</v>
      </c>
      <c r="D31">
        <v>2.508011713645E-3</v>
      </c>
      <c r="E31">
        <v>5.4184270142233003E-2</v>
      </c>
      <c r="F31">
        <v>0.91812693824376812</v>
      </c>
      <c r="G31">
        <v>0.88389694295584009</v>
      </c>
      <c r="H31">
        <v>0.33851604085219811</v>
      </c>
      <c r="I31">
        <v>0.18684381639005601</v>
      </c>
      <c r="J31">
        <v>0.72011275241274109</v>
      </c>
      <c r="K31">
        <v>0.97866819456078913</v>
      </c>
      <c r="L31">
        <v>8.1016669837354005E-2</v>
      </c>
      <c r="M31">
        <v>4.3739712477595998E-2</v>
      </c>
    </row>
    <row r="32" spans="1:13" x14ac:dyDescent="0.25">
      <c r="A32" s="3" t="s">
        <v>52</v>
      </c>
      <c r="B32">
        <v>0.97589851767818103</v>
      </c>
      <c r="C32">
        <v>2.8641123221127E-2</v>
      </c>
      <c r="D32">
        <v>2.5769131343489999E-3</v>
      </c>
      <c r="E32">
        <v>5.5672848992294001E-2</v>
      </c>
      <c r="F32">
        <v>0.91783440919591108</v>
      </c>
      <c r="G32">
        <v>0.88416187388923806</v>
      </c>
      <c r="H32">
        <v>0.33885700680839398</v>
      </c>
      <c r="I32">
        <v>0.189038894237715</v>
      </c>
      <c r="J32">
        <v>0.71679351284071102</v>
      </c>
      <c r="K32">
        <v>0.97839964478279107</v>
      </c>
      <c r="L32">
        <v>8.2742667784665005E-2</v>
      </c>
      <c r="M32">
        <v>4.4941352930277012E-2</v>
      </c>
    </row>
    <row r="33" spans="1:13" x14ac:dyDescent="0.25">
      <c r="A33" s="3" t="s">
        <v>53</v>
      </c>
      <c r="B33">
        <v>0.98014945034901113</v>
      </c>
      <c r="C33">
        <v>2.2581739480644E-2</v>
      </c>
      <c r="D33">
        <v>3.7975561979889999E-3</v>
      </c>
      <c r="E33">
        <v>7.3379907358076008E-2</v>
      </c>
      <c r="F33">
        <v>0.92660855949408705</v>
      </c>
      <c r="G33">
        <v>0.88897203403359004</v>
      </c>
      <c r="H33">
        <v>0.366193094393159</v>
      </c>
      <c r="I33">
        <v>0.176519190195808</v>
      </c>
      <c r="J33">
        <v>0.71394434913779103</v>
      </c>
      <c r="K33">
        <v>0.98601622336082007</v>
      </c>
      <c r="L33">
        <v>8.8251053011961011E-2</v>
      </c>
      <c r="M33">
        <v>5.3085834978356998E-2</v>
      </c>
    </row>
    <row r="34" spans="1:13" x14ac:dyDescent="0.25">
      <c r="A34" s="3" t="s">
        <v>54</v>
      </c>
      <c r="B34">
        <v>0.98016362255156608</v>
      </c>
      <c r="C34">
        <v>2.267917430353E-2</v>
      </c>
      <c r="D34">
        <v>4.1050169842590002E-3</v>
      </c>
      <c r="E34">
        <v>6.2127601428091997E-2</v>
      </c>
      <c r="F34">
        <v>0.9282281497215561</v>
      </c>
      <c r="G34">
        <v>0.89120466950118504</v>
      </c>
      <c r="H34">
        <v>0.35619443300230402</v>
      </c>
      <c r="I34">
        <v>0.17325671560346401</v>
      </c>
      <c r="J34">
        <v>0.71849951361446207</v>
      </c>
      <c r="K34">
        <v>0.98552089401229903</v>
      </c>
      <c r="L34">
        <v>8.7720428753843005E-2</v>
      </c>
      <c r="M34">
        <v>4.8466750579105003E-2</v>
      </c>
    </row>
    <row r="35" spans="1:13" x14ac:dyDescent="0.25">
      <c r="A35" s="3" t="s">
        <v>55</v>
      </c>
      <c r="B35">
        <v>0.98070544362187106</v>
      </c>
      <c r="C35">
        <v>2.0929417079621E-2</v>
      </c>
      <c r="D35">
        <v>3.5196862322819998E-3</v>
      </c>
      <c r="E35">
        <v>6.8010645844070003E-2</v>
      </c>
      <c r="F35">
        <v>0.92610235501735005</v>
      </c>
      <c r="G35">
        <v>0.88942647279078202</v>
      </c>
      <c r="H35">
        <v>0.36133783531058311</v>
      </c>
      <c r="I35">
        <v>0.17948857581696101</v>
      </c>
      <c r="J35">
        <v>0.7145389823014201</v>
      </c>
      <c r="K35">
        <v>0.98637142225451002</v>
      </c>
      <c r="L35">
        <v>8.8778231204449012E-2</v>
      </c>
      <c r="M35">
        <v>5.2648587744485012E-2</v>
      </c>
    </row>
    <row r="36" spans="1:13" x14ac:dyDescent="0.25">
      <c r="A36" s="3" t="s">
        <v>56</v>
      </c>
      <c r="B36">
        <v>0.97402306822420803</v>
      </c>
      <c r="C36">
        <v>2.7768829953654001E-2</v>
      </c>
      <c r="D36">
        <v>2.9312386903220002E-3</v>
      </c>
      <c r="E36">
        <v>5.6640115992015003E-2</v>
      </c>
      <c r="F36">
        <v>0.91752006675972209</v>
      </c>
      <c r="G36">
        <v>0.88263191582984002</v>
      </c>
      <c r="H36">
        <v>0.336441577801666</v>
      </c>
      <c r="I36">
        <v>0.19585800857924299</v>
      </c>
      <c r="J36">
        <v>0.71344699053767102</v>
      </c>
      <c r="K36">
        <v>0.9765137316704221</v>
      </c>
      <c r="L36">
        <v>8.7241676393093007E-2</v>
      </c>
      <c r="M36">
        <v>4.3846401980954013E-2</v>
      </c>
    </row>
    <row r="37" spans="1:13" x14ac:dyDescent="0.25">
      <c r="A37" s="3" t="s">
        <v>57</v>
      </c>
      <c r="B37">
        <v>0.97331109989159403</v>
      </c>
      <c r="C37">
        <v>2.9570800616203999E-2</v>
      </c>
      <c r="D37">
        <v>3.1214521827059999E-3</v>
      </c>
      <c r="E37">
        <v>6.0315597728601997E-2</v>
      </c>
      <c r="F37">
        <v>0.91846059932015711</v>
      </c>
      <c r="G37">
        <v>0.88340998523196002</v>
      </c>
      <c r="H37">
        <v>0.34459230243434702</v>
      </c>
      <c r="I37">
        <v>0.18923090236873299</v>
      </c>
      <c r="J37">
        <v>0.71501555517442905</v>
      </c>
      <c r="K37">
        <v>0.97556014634596011</v>
      </c>
      <c r="L37">
        <v>8.6124211687023E-2</v>
      </c>
      <c r="M37">
        <v>4.6691675986373013E-2</v>
      </c>
    </row>
    <row r="38" spans="1:13" x14ac:dyDescent="0.25">
      <c r="A38" s="3" t="s">
        <v>58</v>
      </c>
      <c r="B38">
        <v>0.97652977336688107</v>
      </c>
      <c r="C38">
        <v>3.5272041381770002E-3</v>
      </c>
      <c r="D38">
        <v>6.9228106611284181E-5</v>
      </c>
      <c r="E38">
        <v>3.1570255996063001E-2</v>
      </c>
      <c r="F38">
        <v>0.92570479882165713</v>
      </c>
      <c r="G38">
        <v>0.88314995730789903</v>
      </c>
      <c r="H38">
        <v>0.32880068633821402</v>
      </c>
      <c r="I38">
        <v>0.18631582193703899</v>
      </c>
      <c r="J38">
        <v>0.71921906298735605</v>
      </c>
      <c r="K38">
        <v>0.98230233342639506</v>
      </c>
      <c r="L38">
        <v>9.5612373915411011E-2</v>
      </c>
      <c r="M38">
        <v>2.8212595909418998E-2</v>
      </c>
    </row>
    <row r="39" spans="1:13" x14ac:dyDescent="0.25">
      <c r="A39" s="3" t="s">
        <v>59</v>
      </c>
      <c r="B39">
        <v>0.98046621444208304</v>
      </c>
      <c r="C39">
        <v>2.1452652506612001E-2</v>
      </c>
      <c r="D39">
        <v>3.6076783880890002E-3</v>
      </c>
      <c r="E39">
        <v>6.9710911990172E-2</v>
      </c>
      <c r="F39">
        <v>0.92583434192993808</v>
      </c>
      <c r="G39">
        <v>0.88888614807207311</v>
      </c>
      <c r="H39">
        <v>0.36643424715916201</v>
      </c>
      <c r="I39">
        <v>0.17768108033154101</v>
      </c>
      <c r="J39">
        <v>0.71156965284500506</v>
      </c>
      <c r="K39">
        <v>0.98620770288837012</v>
      </c>
      <c r="L39">
        <v>8.7576252577082001E-2</v>
      </c>
      <c r="M39">
        <v>5.3964802438097002E-2</v>
      </c>
    </row>
    <row r="40" spans="1:13" x14ac:dyDescent="0.25">
      <c r="A40" s="3" t="s">
        <v>60</v>
      </c>
      <c r="B40">
        <v>0.97491948321853106</v>
      </c>
      <c r="C40">
        <v>2.8134907614596E-2</v>
      </c>
      <c r="D40">
        <v>2.7628759378589998E-3</v>
      </c>
      <c r="E40">
        <v>5.3386854543283013E-2</v>
      </c>
      <c r="F40">
        <v>0.9175222092782821</v>
      </c>
      <c r="G40">
        <v>0.88361707053134209</v>
      </c>
      <c r="H40">
        <v>0.33600232375372602</v>
      </c>
      <c r="I40">
        <v>0.18821972394011899</v>
      </c>
      <c r="J40">
        <v>0.71620735874865205</v>
      </c>
      <c r="K40">
        <v>0.97741754888926302</v>
      </c>
      <c r="L40">
        <v>8.7615593982312001E-2</v>
      </c>
      <c r="M40">
        <v>4.1327978303108012E-2</v>
      </c>
    </row>
    <row r="41" spans="1:13" x14ac:dyDescent="0.25">
      <c r="A41" s="3" t="s">
        <v>61</v>
      </c>
      <c r="B41">
        <v>0.98724582220594603</v>
      </c>
      <c r="C41">
        <v>0</v>
      </c>
      <c r="D41">
        <v>0</v>
      </c>
      <c r="E41">
        <v>0</v>
      </c>
      <c r="F41">
        <v>0.93647280566230207</v>
      </c>
      <c r="G41">
        <v>0.90599624269320211</v>
      </c>
      <c r="H41">
        <v>0.37524549751420211</v>
      </c>
      <c r="I41">
        <v>0.123843657476125</v>
      </c>
      <c r="J41">
        <v>0.71159922999191205</v>
      </c>
      <c r="K41">
        <v>0.99181294919827812</v>
      </c>
      <c r="L41">
        <v>0.13414606902175799</v>
      </c>
      <c r="M41">
        <v>4.8521430227856002E-2</v>
      </c>
    </row>
    <row r="42" spans="1:13" x14ac:dyDescent="0.25">
      <c r="A42" s="3" t="s">
        <v>62</v>
      </c>
      <c r="B42">
        <v>0.97694263632383904</v>
      </c>
      <c r="C42">
        <v>3.389917749565E-3</v>
      </c>
      <c r="D42">
        <v>6.6533599467731214E-5</v>
      </c>
      <c r="E42">
        <v>3.0341473577054998E-2</v>
      </c>
      <c r="F42">
        <v>0.92629580957492808</v>
      </c>
      <c r="G42">
        <v>0.88492193511829809</v>
      </c>
      <c r="H42">
        <v>0.32140603225900011</v>
      </c>
      <c r="I42">
        <v>0.179064008508351</v>
      </c>
      <c r="J42">
        <v>0.72260309579995707</v>
      </c>
      <c r="K42">
        <v>0.98280116473499812</v>
      </c>
      <c r="L42">
        <v>9.4771534232444013E-2</v>
      </c>
      <c r="M42">
        <v>2.7114500859052999E-2</v>
      </c>
    </row>
    <row r="43" spans="1:13" x14ac:dyDescent="0.25">
      <c r="A43" s="3" t="s">
        <v>63</v>
      </c>
      <c r="B43">
        <v>0.97635332770075411</v>
      </c>
      <c r="C43">
        <v>2.7363172841181001E-2</v>
      </c>
      <c r="D43">
        <v>2.4619327582760002E-3</v>
      </c>
      <c r="E43">
        <v>5.3188758617309997E-2</v>
      </c>
      <c r="F43">
        <v>0.91846949596680805</v>
      </c>
      <c r="G43">
        <v>0.88326581769479506</v>
      </c>
      <c r="H43">
        <v>0.33502745493748298</v>
      </c>
      <c r="I43">
        <v>0.188401438962364</v>
      </c>
      <c r="J43">
        <v>0.71983505751839105</v>
      </c>
      <c r="K43">
        <v>0.97893647449899213</v>
      </c>
      <c r="L43">
        <v>8.2084142713292008E-2</v>
      </c>
      <c r="M43">
        <v>4.2936095712915998E-2</v>
      </c>
    </row>
    <row r="44" spans="1:13" x14ac:dyDescent="0.25">
      <c r="A44" s="3" t="s">
        <v>64</v>
      </c>
      <c r="B44">
        <v>0.97840908061799703</v>
      </c>
      <c r="C44">
        <v>1.8219784252108E-2</v>
      </c>
      <c r="D44">
        <v>5.7570523891767417E-5</v>
      </c>
      <c r="E44">
        <v>3.9809166471575001E-2</v>
      </c>
      <c r="F44">
        <v>0.92894145053949606</v>
      </c>
      <c r="G44">
        <v>0.88731936458725702</v>
      </c>
      <c r="H44">
        <v>0.32513459255052701</v>
      </c>
      <c r="I44">
        <v>0.17630758611283201</v>
      </c>
      <c r="J44">
        <v>0.71736933900837807</v>
      </c>
      <c r="K44">
        <v>0.98412178231247704</v>
      </c>
      <c r="L44">
        <v>9.7221253772492008E-2</v>
      </c>
      <c r="M44">
        <v>3.9826605057252003E-2</v>
      </c>
    </row>
    <row r="45" spans="1:13" x14ac:dyDescent="0.25">
      <c r="A45" s="3" t="s">
        <v>65</v>
      </c>
      <c r="B45">
        <v>0.97649256638206106</v>
      </c>
      <c r="C45">
        <v>2.7043758372218001E-2</v>
      </c>
      <c r="D45">
        <v>2.4331942435880001E-3</v>
      </c>
      <c r="E45">
        <v>5.2567878166524001E-2</v>
      </c>
      <c r="F45">
        <v>0.91878382074574405</v>
      </c>
      <c r="G45">
        <v>0.88341039885565709</v>
      </c>
      <c r="H45">
        <v>0.332904107613055</v>
      </c>
      <c r="I45">
        <v>0.18620220037525501</v>
      </c>
      <c r="J45">
        <v>0.71864822743571011</v>
      </c>
      <c r="K45">
        <v>0.97905541859399803</v>
      </c>
      <c r="L45">
        <v>8.1756197478546011E-2</v>
      </c>
      <c r="M45">
        <v>4.2434896152064E-2</v>
      </c>
    </row>
    <row r="46" spans="1:13" x14ac:dyDescent="0.25">
      <c r="A46" s="3" t="s">
        <v>66</v>
      </c>
      <c r="B46">
        <v>0.98040427321487611</v>
      </c>
      <c r="C46">
        <v>2.1959408077634E-2</v>
      </c>
      <c r="D46">
        <v>3.6928991374139998E-3</v>
      </c>
      <c r="E46">
        <v>7.1357626446633002E-2</v>
      </c>
      <c r="F46">
        <v>0.92647935874074405</v>
      </c>
      <c r="G46">
        <v>0.88913243788665108</v>
      </c>
      <c r="H46">
        <v>0.360081694630972</v>
      </c>
      <c r="I46">
        <v>0.175397819980674</v>
      </c>
      <c r="J46">
        <v>0.71328337327688207</v>
      </c>
      <c r="K46">
        <v>0.98615205494350411</v>
      </c>
      <c r="L46">
        <v>8.8779076441419011E-2</v>
      </c>
      <c r="M46">
        <v>5.5239561550808003E-2</v>
      </c>
    </row>
    <row r="47" spans="1:13" x14ac:dyDescent="0.25">
      <c r="A47" s="3" t="s">
        <v>67</v>
      </c>
      <c r="B47">
        <v>0.98608595520237907</v>
      </c>
      <c r="C47">
        <v>0</v>
      </c>
      <c r="D47">
        <v>0</v>
      </c>
      <c r="E47">
        <v>2.5352944620945998E-2</v>
      </c>
      <c r="F47">
        <v>0.93630365155887407</v>
      </c>
      <c r="G47">
        <v>0.90293702814650811</v>
      </c>
      <c r="H47">
        <v>0.33942063274224099</v>
      </c>
      <c r="I47">
        <v>0.141442223695606</v>
      </c>
      <c r="J47">
        <v>0.74405661215351204</v>
      </c>
      <c r="K47">
        <v>0.99219099042875003</v>
      </c>
      <c r="L47">
        <v>0.107151165838563</v>
      </c>
      <c r="M47">
        <v>2.1316946334413001E-2</v>
      </c>
    </row>
    <row r="48" spans="1:13" x14ac:dyDescent="0.25">
      <c r="A48" s="3" t="s">
        <v>68</v>
      </c>
      <c r="B48">
        <v>0.98666932493485404</v>
      </c>
      <c r="C48">
        <v>0</v>
      </c>
      <c r="D48">
        <v>0</v>
      </c>
      <c r="E48">
        <v>0</v>
      </c>
      <c r="F48">
        <v>0.9315328025627071</v>
      </c>
      <c r="G48">
        <v>0.90802353646536205</v>
      </c>
      <c r="H48">
        <v>0.34203735890704801</v>
      </c>
      <c r="I48">
        <v>0.10836320029160899</v>
      </c>
      <c r="J48">
        <v>0.7319883677252681</v>
      </c>
      <c r="K48">
        <v>0.99185961854760707</v>
      </c>
      <c r="L48">
        <v>0.13890895862487901</v>
      </c>
      <c r="M48">
        <v>4.2456251449373997E-2</v>
      </c>
    </row>
    <row r="49" spans="1:13" x14ac:dyDescent="0.25">
      <c r="A49" s="3" t="s">
        <v>69</v>
      </c>
      <c r="B49">
        <v>0.97963117204346906</v>
      </c>
      <c r="C49">
        <v>1.9446619732673E-2</v>
      </c>
      <c r="D49">
        <v>4.2636199131970004E-3</v>
      </c>
      <c r="E49">
        <v>6.4527986028723006E-2</v>
      </c>
      <c r="F49">
        <v>0.92815574543152513</v>
      </c>
      <c r="G49">
        <v>0.89058351048780904</v>
      </c>
      <c r="H49">
        <v>0.36058045851092702</v>
      </c>
      <c r="I49">
        <v>0.16607942143701501</v>
      </c>
      <c r="J49">
        <v>0.71387271016294107</v>
      </c>
      <c r="K49">
        <v>0.98529213582269803</v>
      </c>
      <c r="L49">
        <v>8.9148245965185002E-2</v>
      </c>
      <c r="M49">
        <v>4.2926917258735001E-2</v>
      </c>
    </row>
    <row r="50" spans="1:13" x14ac:dyDescent="0.25">
      <c r="A50" s="3" t="s">
        <v>70</v>
      </c>
      <c r="B50">
        <v>0.98717774373548406</v>
      </c>
      <c r="C50">
        <v>0</v>
      </c>
      <c r="D50">
        <v>0</v>
      </c>
      <c r="E50">
        <v>3.754863877877E-3</v>
      </c>
      <c r="F50">
        <v>0.93845930977594305</v>
      </c>
      <c r="G50">
        <v>0.90794043577076711</v>
      </c>
      <c r="H50">
        <v>0.33470194957458999</v>
      </c>
      <c r="I50">
        <v>0.11883520759128</v>
      </c>
      <c r="J50">
        <v>0.74387407662666505</v>
      </c>
      <c r="K50">
        <v>0.99212016065092512</v>
      </c>
      <c r="L50">
        <v>0.12775313247882</v>
      </c>
      <c r="M50">
        <v>3.3740067376985997E-2</v>
      </c>
    </row>
    <row r="51" spans="1:13" x14ac:dyDescent="0.25">
      <c r="A51" s="3" t="s">
        <v>71</v>
      </c>
      <c r="B51">
        <v>0.97594488246929212</v>
      </c>
      <c r="C51">
        <v>3.6641829396600002E-3</v>
      </c>
      <c r="D51">
        <v>7.1916576770945708E-5</v>
      </c>
      <c r="E51">
        <v>3.2796285355134E-2</v>
      </c>
      <c r="F51">
        <v>0.92465369651949103</v>
      </c>
      <c r="G51">
        <v>0.88317056535221306</v>
      </c>
      <c r="H51">
        <v>0.32064850833187097</v>
      </c>
      <c r="I51">
        <v>0.18566687754750499</v>
      </c>
      <c r="J51">
        <v>0.72057092259543309</v>
      </c>
      <c r="K51">
        <v>0.98189705307236208</v>
      </c>
      <c r="L51">
        <v>9.7022036266454004E-2</v>
      </c>
      <c r="M51">
        <v>2.9308230702018E-2</v>
      </c>
    </row>
    <row r="52" spans="1:13" x14ac:dyDescent="0.25">
      <c r="A52" s="3" t="s">
        <v>72</v>
      </c>
      <c r="B52">
        <v>0.98139333319900612</v>
      </c>
      <c r="C52">
        <v>3.1454957823608E-2</v>
      </c>
      <c r="D52">
        <v>3.3203411713389999E-3</v>
      </c>
      <c r="E52">
        <v>6.4158715459981003E-2</v>
      </c>
      <c r="F52">
        <v>0.92661398468275302</v>
      </c>
      <c r="G52">
        <v>0.89131806339000608</v>
      </c>
      <c r="H52">
        <v>0.35467890520614698</v>
      </c>
      <c r="I52">
        <v>0.18419455869507201</v>
      </c>
      <c r="J52">
        <v>0.71889506003901604</v>
      </c>
      <c r="K52">
        <v>0.98676699511750809</v>
      </c>
      <c r="L52">
        <v>9.1532385048351012E-2</v>
      </c>
      <c r="M52">
        <v>4.9666720827983013E-2</v>
      </c>
    </row>
    <row r="53" spans="1:13" x14ac:dyDescent="0.25">
      <c r="A53" s="3" t="s">
        <v>73</v>
      </c>
      <c r="B53">
        <v>0.98986151362166908</v>
      </c>
      <c r="C53">
        <v>0</v>
      </c>
      <c r="D53">
        <v>0</v>
      </c>
      <c r="E53">
        <v>0</v>
      </c>
      <c r="F53">
        <v>0.93653072624276312</v>
      </c>
      <c r="G53">
        <v>0.90245965737649503</v>
      </c>
      <c r="H53">
        <v>0.32636800088595502</v>
      </c>
      <c r="I53">
        <v>0.141499357989578</v>
      </c>
      <c r="J53">
        <v>0.68026856956310611</v>
      </c>
      <c r="K53">
        <v>0.99246785706983909</v>
      </c>
      <c r="L53">
        <v>0.150890019022801</v>
      </c>
      <c r="M53">
        <v>6.5317309922114E-2</v>
      </c>
    </row>
    <row r="54" spans="1:13" x14ac:dyDescent="0.25">
      <c r="A54" s="3" t="s">
        <v>74</v>
      </c>
      <c r="B54">
        <v>0.97880694535374912</v>
      </c>
      <c r="C54">
        <v>1.7582091803283999E-2</v>
      </c>
      <c r="D54">
        <v>5.5555555555555558E-5</v>
      </c>
      <c r="E54">
        <v>4.4119251553308002E-2</v>
      </c>
      <c r="F54">
        <v>0.92992967473523303</v>
      </c>
      <c r="G54">
        <v>0.88881276080397509</v>
      </c>
      <c r="H54">
        <v>0.33441946999541511</v>
      </c>
      <c r="I54">
        <v>0.17599813711434201</v>
      </c>
      <c r="J54">
        <v>0.72070843427755005</v>
      </c>
      <c r="K54">
        <v>0.98447453482886205</v>
      </c>
      <c r="L54">
        <v>9.5563491042379003E-2</v>
      </c>
      <c r="M54">
        <v>3.8432673880248E-2</v>
      </c>
    </row>
    <row r="55" spans="1:13" x14ac:dyDescent="0.25">
      <c r="A55" s="3" t="s">
        <v>75</v>
      </c>
      <c r="B55">
        <v>0.98689748127829202</v>
      </c>
      <c r="C55">
        <v>0</v>
      </c>
      <c r="D55">
        <v>0</v>
      </c>
      <c r="E55">
        <v>2.6930461175138001E-2</v>
      </c>
      <c r="F55">
        <v>0.93780894189367603</v>
      </c>
      <c r="G55">
        <v>0.90392107264030208</v>
      </c>
      <c r="H55">
        <v>0.347464257710415</v>
      </c>
      <c r="I55">
        <v>0.14697556364298001</v>
      </c>
      <c r="J55">
        <v>0.7426429698298681</v>
      </c>
      <c r="K55">
        <v>0.99225885616826404</v>
      </c>
      <c r="L55">
        <v>0.106649885511617</v>
      </c>
      <c r="M55">
        <v>2.2643334106332E-2</v>
      </c>
    </row>
    <row r="56" spans="1:13" x14ac:dyDescent="0.25">
      <c r="A56" s="3" t="s">
        <v>76</v>
      </c>
      <c r="B56">
        <v>0.97471381176919103</v>
      </c>
      <c r="C56">
        <v>2.8598206991483001E-2</v>
      </c>
      <c r="D56">
        <v>2.8083723979139999E-3</v>
      </c>
      <c r="E56">
        <v>5.4265979393547013E-2</v>
      </c>
      <c r="F56">
        <v>0.91698369170444405</v>
      </c>
      <c r="G56">
        <v>0.88357643358178406</v>
      </c>
      <c r="H56">
        <v>0.33707407627958502</v>
      </c>
      <c r="I56">
        <v>0.19000248561616501</v>
      </c>
      <c r="J56">
        <v>0.71515051847953603</v>
      </c>
      <c r="K56">
        <v>0.97716413239925504</v>
      </c>
      <c r="L56">
        <v>8.7657037524067005E-2</v>
      </c>
      <c r="M56">
        <v>4.2008528844027997E-2</v>
      </c>
    </row>
    <row r="57" spans="1:13" x14ac:dyDescent="0.25">
      <c r="A57" s="3" t="s">
        <v>77</v>
      </c>
      <c r="B57">
        <v>0.98891936170096806</v>
      </c>
      <c r="C57">
        <v>0</v>
      </c>
      <c r="D57">
        <v>0</v>
      </c>
      <c r="E57">
        <v>0</v>
      </c>
      <c r="F57">
        <v>0.93252722462733506</v>
      </c>
      <c r="G57">
        <v>0.9029703428987601</v>
      </c>
      <c r="H57">
        <v>0.24159957364846299</v>
      </c>
      <c r="I57">
        <v>0.17072560465130501</v>
      </c>
      <c r="J57">
        <v>0.6538967652750951</v>
      </c>
      <c r="K57">
        <v>0.99236890180776405</v>
      </c>
      <c r="L57">
        <v>0.17715921211131899</v>
      </c>
      <c r="M57">
        <v>8.3520494654506006E-2</v>
      </c>
    </row>
  </sheetData>
  <sortState xmlns:xlrd2="http://schemas.microsoft.com/office/spreadsheetml/2017/richdata2" ref="A2:M57">
    <sortCondition ref="A2:A57"/>
  </sortState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AAB7-6BB0-434D-BAB3-62E9823F4C12}">
  <dimension ref="A1:M15"/>
  <sheetViews>
    <sheetView tabSelected="1" workbookViewId="0">
      <selection activeCell="E6" sqref="E6"/>
    </sheetView>
  </sheetViews>
  <sheetFormatPr defaultRowHeight="15" x14ac:dyDescent="0.25"/>
  <cols>
    <col min="1" max="1" width="20.140625" bestFit="1" customWidth="1"/>
    <col min="2" max="2" width="12" bestFit="1" customWidth="1"/>
    <col min="3" max="3" width="13.28515625" customWidth="1"/>
    <col min="4" max="4" width="12.140625" customWidth="1"/>
    <col min="5" max="5" width="12" bestFit="1" customWidth="1"/>
    <col min="6" max="6" width="12.140625" customWidth="1"/>
    <col min="7" max="11" width="12" bestFit="1" customWidth="1"/>
    <col min="12" max="12" width="12.85546875" customWidth="1"/>
    <col min="13" max="13" width="12.42578125" customWidth="1"/>
  </cols>
  <sheetData>
    <row r="1" spans="1:13" x14ac:dyDescent="0.25">
      <c r="A1" s="5" t="s">
        <v>78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1:13" x14ac:dyDescent="0.25">
      <c r="A2" s="3" t="s">
        <v>79</v>
      </c>
      <c r="B2">
        <v>0.9629205352305521</v>
      </c>
      <c r="C2">
        <v>0</v>
      </c>
      <c r="D2">
        <v>0</v>
      </c>
      <c r="E2">
        <v>0</v>
      </c>
      <c r="F2">
        <v>0.93331277569684412</v>
      </c>
      <c r="G2">
        <v>0.89959471356267307</v>
      </c>
      <c r="H2">
        <v>0.33678199329191799</v>
      </c>
      <c r="I2">
        <v>6.8496731031850999E-2</v>
      </c>
      <c r="J2">
        <v>0.80976501912385102</v>
      </c>
      <c r="K2">
        <v>0.99112439100416405</v>
      </c>
      <c r="L2">
        <v>5.9286226427616003E-2</v>
      </c>
      <c r="M2">
        <v>0</v>
      </c>
    </row>
    <row r="3" spans="1:13" x14ac:dyDescent="0.25">
      <c r="A3" s="3" t="s">
        <v>80</v>
      </c>
      <c r="B3">
        <v>0.96776320555446604</v>
      </c>
      <c r="C3">
        <v>0</v>
      </c>
      <c r="D3">
        <v>0</v>
      </c>
      <c r="E3">
        <v>0</v>
      </c>
      <c r="F3">
        <v>0.93729724773934509</v>
      </c>
      <c r="G3">
        <v>0.90485222623892203</v>
      </c>
      <c r="H3">
        <v>0.34192010126862099</v>
      </c>
      <c r="I3">
        <v>4.9815804386801013E-2</v>
      </c>
      <c r="J3">
        <v>0.78469320427068701</v>
      </c>
      <c r="K3">
        <v>0.99119175012928606</v>
      </c>
      <c r="L3">
        <v>8.4473766220100013E-2</v>
      </c>
      <c r="M3">
        <v>0</v>
      </c>
    </row>
    <row r="4" spans="1:13" x14ac:dyDescent="0.25">
      <c r="A4" s="3" t="s">
        <v>81</v>
      </c>
      <c r="B4">
        <v>0.97380000896669106</v>
      </c>
      <c r="C4">
        <v>0</v>
      </c>
      <c r="D4">
        <v>0</v>
      </c>
      <c r="E4">
        <v>0</v>
      </c>
      <c r="F4">
        <v>0.93621159077296212</v>
      </c>
      <c r="G4">
        <v>0.89344042735431906</v>
      </c>
      <c r="H4">
        <v>0.32936167442096598</v>
      </c>
      <c r="I4">
        <v>6.2650515528141007E-2</v>
      </c>
      <c r="J4">
        <v>0.78533291901407909</v>
      </c>
      <c r="K4">
        <v>0.99106133958964004</v>
      </c>
      <c r="L4">
        <v>8.7641695479974011E-2</v>
      </c>
      <c r="M4">
        <v>0</v>
      </c>
    </row>
    <row r="5" spans="1:13" x14ac:dyDescent="0.25">
      <c r="A5" s="3" t="s">
        <v>82</v>
      </c>
      <c r="B5">
        <v>0.97054638835393703</v>
      </c>
      <c r="C5">
        <v>0</v>
      </c>
      <c r="D5">
        <v>0</v>
      </c>
      <c r="E5">
        <v>5.6867133492524001E-2</v>
      </c>
      <c r="F5">
        <v>0.94076667060228902</v>
      </c>
      <c r="G5">
        <v>0.89301773038316312</v>
      </c>
      <c r="H5">
        <v>0.35405150112973999</v>
      </c>
      <c r="I5">
        <v>0.139397259874082</v>
      </c>
      <c r="J5">
        <v>0.78484307246785812</v>
      </c>
      <c r="K5">
        <v>0.99119571913843008</v>
      </c>
      <c r="L5">
        <v>6.3739414894526003E-2</v>
      </c>
      <c r="M5">
        <v>0</v>
      </c>
    </row>
    <row r="6" spans="1:13" x14ac:dyDescent="0.25">
      <c r="A6" s="3" t="s">
        <v>83</v>
      </c>
      <c r="B6">
        <v>0.96741125613524903</v>
      </c>
      <c r="C6">
        <v>0</v>
      </c>
      <c r="D6">
        <v>0</v>
      </c>
      <c r="E6">
        <v>5.1064364768797013E-2</v>
      </c>
      <c r="F6">
        <v>0.94099757341773504</v>
      </c>
      <c r="G6">
        <v>0.89217544757689204</v>
      </c>
      <c r="H6">
        <v>0.33281685633414199</v>
      </c>
      <c r="I6">
        <v>0.14369359463005099</v>
      </c>
      <c r="J6">
        <v>0.77687189975880011</v>
      </c>
      <c r="K6">
        <v>0.99104758210908905</v>
      </c>
      <c r="L6">
        <v>5.9057058429590012E-2</v>
      </c>
      <c r="M6">
        <v>0</v>
      </c>
    </row>
    <row r="7" spans="1:13" x14ac:dyDescent="0.25">
      <c r="A7" s="3" t="s">
        <v>84</v>
      </c>
      <c r="B7">
        <v>0.97182761585602906</v>
      </c>
      <c r="C7">
        <v>0</v>
      </c>
      <c r="D7">
        <v>0</v>
      </c>
      <c r="E7">
        <v>4.1018915961821001E-2</v>
      </c>
      <c r="F7">
        <v>0.9417738022346801</v>
      </c>
      <c r="G7">
        <v>0.89029512189077009</v>
      </c>
      <c r="H7">
        <v>0.40229844756535899</v>
      </c>
      <c r="I7">
        <v>0.164865578738256</v>
      </c>
      <c r="J7">
        <v>0.78051640784076604</v>
      </c>
      <c r="K7">
        <v>0.99090055141533706</v>
      </c>
      <c r="L7">
        <v>7.743685964409E-2</v>
      </c>
      <c r="M7">
        <v>0</v>
      </c>
    </row>
    <row r="8" spans="1:13" x14ac:dyDescent="0.25">
      <c r="A8" s="3" t="s">
        <v>85</v>
      </c>
      <c r="B8">
        <v>0.97305733087848512</v>
      </c>
      <c r="C8">
        <v>0</v>
      </c>
      <c r="D8">
        <v>0</v>
      </c>
      <c r="E8">
        <v>3.2078895816295999E-2</v>
      </c>
      <c r="F8">
        <v>0.94053883589564202</v>
      </c>
      <c r="G8">
        <v>0.87056481826075405</v>
      </c>
      <c r="H8">
        <v>0.36820228141380301</v>
      </c>
      <c r="I8">
        <v>0.12893333721837899</v>
      </c>
      <c r="J8">
        <v>0.76684893004342602</v>
      </c>
      <c r="K8">
        <v>0.99104373654171707</v>
      </c>
      <c r="L8">
        <v>6.0559595362686007E-2</v>
      </c>
      <c r="M8">
        <v>0</v>
      </c>
    </row>
    <row r="9" spans="1:13" x14ac:dyDescent="0.25">
      <c r="A9" s="3" t="s">
        <v>86</v>
      </c>
      <c r="B9">
        <v>0.9734986639456551</v>
      </c>
      <c r="C9">
        <v>0</v>
      </c>
      <c r="D9">
        <v>0</v>
      </c>
      <c r="E9">
        <v>2.9787546115131999E-2</v>
      </c>
      <c r="F9">
        <v>0.94031004754622804</v>
      </c>
      <c r="G9">
        <v>0.87177094493395901</v>
      </c>
      <c r="H9">
        <v>0.35228194862412698</v>
      </c>
      <c r="I9">
        <v>0.119723813131352</v>
      </c>
      <c r="J9">
        <v>0.76802107103638706</v>
      </c>
      <c r="K9">
        <v>0.99055277638831107</v>
      </c>
      <c r="L9">
        <v>5.6233909979637002E-2</v>
      </c>
      <c r="M9">
        <v>0</v>
      </c>
    </row>
    <row r="10" spans="1:13" x14ac:dyDescent="0.25">
      <c r="A10" s="3" t="s">
        <v>87</v>
      </c>
      <c r="B10">
        <v>0.97595070329994704</v>
      </c>
      <c r="C10">
        <v>0</v>
      </c>
      <c r="D10">
        <v>0</v>
      </c>
      <c r="E10">
        <v>2.5795400759495001E-2</v>
      </c>
      <c r="F10">
        <v>0.9413739561440031</v>
      </c>
      <c r="G10">
        <v>0.87881279011165503</v>
      </c>
      <c r="H10">
        <v>0.34073945226638402</v>
      </c>
      <c r="I10">
        <v>0.112396024104343</v>
      </c>
      <c r="J10">
        <v>0.77932575355952405</v>
      </c>
      <c r="K10">
        <v>0.9908262332485781</v>
      </c>
      <c r="L10">
        <v>7.7806611175930004E-2</v>
      </c>
      <c r="M10">
        <v>0</v>
      </c>
    </row>
    <row r="11" spans="1:13" x14ac:dyDescent="0.25">
      <c r="A11" s="3" t="s">
        <v>88</v>
      </c>
      <c r="B11">
        <v>0.97602588156077996</v>
      </c>
      <c r="C11">
        <v>0</v>
      </c>
      <c r="D11">
        <v>0</v>
      </c>
      <c r="E11">
        <v>2.4530920330108001E-2</v>
      </c>
      <c r="F11">
        <v>0.93951336052591405</v>
      </c>
      <c r="G11">
        <v>0.87742830053641307</v>
      </c>
      <c r="H11">
        <v>0.32428816249060799</v>
      </c>
      <c r="I11">
        <v>0.10688641507962</v>
      </c>
      <c r="J11">
        <v>0.77324981940553306</v>
      </c>
      <c r="K11">
        <v>0.98977864856829112</v>
      </c>
      <c r="L11">
        <v>7.3992561608481999E-2</v>
      </c>
      <c r="M11">
        <v>0</v>
      </c>
    </row>
    <row r="12" spans="1:13" x14ac:dyDescent="0.25">
      <c r="A12" s="3" t="s">
        <v>89</v>
      </c>
      <c r="B12">
        <v>0.97711086513938905</v>
      </c>
      <c r="C12">
        <v>0</v>
      </c>
      <c r="D12">
        <v>0</v>
      </c>
      <c r="E12">
        <v>2.1948718190097E-2</v>
      </c>
      <c r="F12">
        <v>0.93903654922813506</v>
      </c>
      <c r="G12">
        <v>0.87603062932009612</v>
      </c>
      <c r="H12">
        <v>0.32744646292892898</v>
      </c>
      <c r="I12">
        <v>0.121218328013386</v>
      </c>
      <c r="J12">
        <v>0.75201163680934002</v>
      </c>
      <c r="K12">
        <v>0.99002698996605409</v>
      </c>
      <c r="L12">
        <v>7.4174329570708006E-2</v>
      </c>
      <c r="M12">
        <v>0</v>
      </c>
    </row>
    <row r="13" spans="1:13" x14ac:dyDescent="0.25">
      <c r="A13" s="3" t="s">
        <v>90</v>
      </c>
      <c r="B13">
        <v>0.97777840271839001</v>
      </c>
      <c r="C13">
        <v>0</v>
      </c>
      <c r="D13">
        <v>0</v>
      </c>
      <c r="E13">
        <v>1.9858364076753999E-2</v>
      </c>
      <c r="F13">
        <v>0.93646070545549609</v>
      </c>
      <c r="G13">
        <v>0.87484751704130004</v>
      </c>
      <c r="H13">
        <v>0.32654509651701102</v>
      </c>
      <c r="I13">
        <v>0.115693996907884</v>
      </c>
      <c r="J13">
        <v>0.76304887905227703</v>
      </c>
      <c r="K13">
        <v>0.99017531100868705</v>
      </c>
      <c r="L13">
        <v>7.3681088030942005E-2</v>
      </c>
      <c r="M13">
        <v>0</v>
      </c>
    </row>
    <row r="14" spans="1:13" x14ac:dyDescent="0.25">
      <c r="A14" s="3" t="s">
        <v>91</v>
      </c>
      <c r="B14">
        <v>0.97373952505120509</v>
      </c>
      <c r="C14">
        <v>0</v>
      </c>
      <c r="D14">
        <v>0</v>
      </c>
      <c r="E14">
        <v>1.7872527669079E-2</v>
      </c>
      <c r="F14">
        <v>0.92534935755892311</v>
      </c>
      <c r="G14">
        <v>0.86819313605947201</v>
      </c>
      <c r="H14">
        <v>0.32391539412064102</v>
      </c>
      <c r="I14">
        <v>0.10412459721709599</v>
      </c>
      <c r="J14">
        <v>0.73817152334260905</v>
      </c>
      <c r="K14">
        <v>0.98821721531610607</v>
      </c>
      <c r="L14">
        <v>8.5179930025499007E-2</v>
      </c>
      <c r="M14">
        <v>0</v>
      </c>
    </row>
    <row r="15" spans="1:13" x14ac:dyDescent="0.25">
      <c r="A15" s="3" t="s">
        <v>91</v>
      </c>
      <c r="B15">
        <v>0.97440681848108113</v>
      </c>
      <c r="C15">
        <v>0</v>
      </c>
      <c r="D15">
        <v>0</v>
      </c>
      <c r="E15">
        <v>1.5350637261785E-2</v>
      </c>
      <c r="F15">
        <v>0.9277983161720601</v>
      </c>
      <c r="G15">
        <v>0.86918866167964404</v>
      </c>
      <c r="H15">
        <v>0.29819282269964198</v>
      </c>
      <c r="I15">
        <v>0.10297095798714501</v>
      </c>
      <c r="J15">
        <v>0.738518925779581</v>
      </c>
      <c r="K15">
        <v>0.98731928746895203</v>
      </c>
      <c r="L15">
        <v>9.4982165000216001E-2</v>
      </c>
      <c r="M1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Overview_train</vt:lpstr>
      <vt:lpstr>Overview_test</vt:lpstr>
      <vt:lpstr>Model_1_2d_train</vt:lpstr>
      <vt:lpstr>Model_1_2d_test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2023-02-17T16:56:38Z</dcterms:created>
  <dcterms:modified xsi:type="dcterms:W3CDTF">2023-02-17T17:46:31Z</dcterms:modified>
</cp:coreProperties>
</file>