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69F56534-3129-44CA-90EC-E3D596D2A1B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lots" sheetId="2" r:id="rId1"/>
    <sheet name="Lipid measurements test set" sheetId="1" r:id="rId2"/>
    <sheet name="Calcium measurements test s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2" i="1"/>
  <c r="H132" i="1"/>
  <c r="L132" i="1" s="1"/>
  <c r="H127" i="1"/>
  <c r="L127" i="1" s="1"/>
  <c r="H44" i="1"/>
  <c r="L44" i="1" s="1"/>
  <c r="H43" i="1"/>
  <c r="L43" i="1" s="1"/>
  <c r="H42" i="1"/>
  <c r="J42" i="1" s="1"/>
  <c r="H33" i="1"/>
  <c r="L33" i="1" s="1"/>
  <c r="J127" i="1" l="1"/>
  <c r="J43" i="1"/>
  <c r="J132" i="1"/>
  <c r="J33" i="1"/>
  <c r="J44" i="1"/>
  <c r="L42" i="1"/>
</calcChain>
</file>

<file path=xl/sharedStrings.xml><?xml version="1.0" encoding="utf-8"?>
<sst xmlns="http://schemas.openxmlformats.org/spreadsheetml/2006/main" count="690" uniqueCount="95">
  <si>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</si>
  <si>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</si>
  <si>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</si>
  <si>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</si>
  <si>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</si>
  <si>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</si>
  <si>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</si>
  <si>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</si>
  <si>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</si>
  <si>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</si>
  <si>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226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</si>
  <si>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</si>
  <si>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</si>
  <si>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</si>
  <si>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</si>
  <si>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</si>
  <si>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</si>
  <si>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</si>
  <si>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</si>
  <si>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</si>
  <si>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</si>
  <si>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</si>
  <si>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</si>
  <si>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</si>
  <si>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60</t>
  </si>
  <si>
    <t>168</t>
  </si>
  <si>
    <t>46</t>
  </si>
  <si>
    <t>90</t>
  </si>
  <si>
    <t>NLD-AMPH-0054</t>
  </si>
  <si>
    <t>244</t>
  </si>
  <si>
    <t>246</t>
  </si>
  <si>
    <t>248</t>
  </si>
  <si>
    <t>249</t>
  </si>
  <si>
    <t>NLD-HMC-0008</t>
  </si>
  <si>
    <t>NLD-ISALA-0057</t>
  </si>
  <si>
    <t>70</t>
  </si>
  <si>
    <t>10</t>
  </si>
  <si>
    <t>30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</si>
  <si>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</si>
  <si>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</si>
  <si>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</si>
  <si>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</si>
  <si>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</si>
  <si>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</si>
  <si>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</si>
  <si>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</si>
  <si>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</si>
  <si>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</si>
  <si>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</si>
  <si>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112</t>
  </si>
  <si>
    <t>339</t>
  </si>
  <si>
    <t>NLD-ISALA-0089</t>
  </si>
  <si>
    <t>481</t>
  </si>
  <si>
    <t>20</t>
  </si>
  <si>
    <t>NLD-ISALA-0093</t>
  </si>
  <si>
    <t>32</t>
  </si>
  <si>
    <t>NLD-ISALA-0097</t>
  </si>
  <si>
    <t>100</t>
  </si>
  <si>
    <t>350</t>
  </si>
  <si>
    <t>380</t>
  </si>
  <si>
    <t>460</t>
  </si>
  <si>
    <t>50</t>
  </si>
  <si>
    <t>FCT manual</t>
  </si>
  <si>
    <t>Lipid arc manual</t>
  </si>
  <si>
    <t>Observation</t>
  </si>
  <si>
    <t>Difference FCT (manual segs)</t>
  </si>
  <si>
    <t>Difference lipid arc (manual segs)</t>
  </si>
  <si>
    <t>Difference FCT (model 3 2D)</t>
  </si>
  <si>
    <t>Difference lipid arc (model 3 2D)</t>
  </si>
  <si>
    <t>False Positive</t>
  </si>
  <si>
    <t>False Negative</t>
  </si>
  <si>
    <t>False Positive (super tiny detected lipid)</t>
  </si>
  <si>
    <t>Check manual measure (maybe wrong)</t>
  </si>
  <si>
    <t>Weird manual measurement</t>
  </si>
  <si>
    <t>FCT model 3 2D</t>
  </si>
  <si>
    <t>Lipid arc model 3 2D</t>
  </si>
  <si>
    <t>Lipid arc automatic</t>
  </si>
  <si>
    <t>FCT automatic</t>
  </si>
  <si>
    <t>Pearson corr</t>
  </si>
  <si>
    <t>FCT</t>
  </si>
  <si>
    <t>Lipid arc</t>
  </si>
  <si>
    <t>Type</t>
  </si>
  <si>
    <t>nan</t>
  </si>
  <si>
    <t>Depth model 3 2D</t>
  </si>
  <si>
    <t>Arc model 3 2D</t>
  </si>
  <si>
    <t>Depth test set</t>
  </si>
  <si>
    <t>Arc test set</t>
  </si>
  <si>
    <t>Thickness test set</t>
  </si>
  <si>
    <t>Thickness model 3 2D4</t>
  </si>
  <si>
    <t>Depth model 2 2D</t>
  </si>
  <si>
    <t>Thickness model 2 2D</t>
  </si>
  <si>
    <t>Arc model 2 2D</t>
  </si>
  <si>
    <t>Depth model 1 2D</t>
  </si>
  <si>
    <t>Arc model 1 2D</t>
  </si>
  <si>
    <t>Thickness model 1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</si>
</sst>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Alignment="1">
      <alignment horizontal="center" vertical="top"/>
    </xf>
    <xf numFmtId="0" fontId="3" fillId="2" borderId="0" xfId="1"/>
    <xf numFmtId="1" fontId="3" fillId="2" borderId="0" xfId="1" applyNumberFormat="1"/>
    <xf numFmtId="0" fontId="0" fillId="0" borderId="0" xfId="0" applyAlignment="1">
      <alignment horizontal="right"/>
    </xf>
    <xf numFmtId="0" fontId="3" fillId="2" borderId="0" xfId="1" applyAlignment="1">
      <alignment horizontal="right"/>
    </xf>
    <xf numFmtId="0" fontId="3" fillId="2" borderId="0" xfId="1" applyNumberFormat="1"/>
    <xf numFmtId="0" fontId="5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2">
    <cellStyle name="Good" xfId="1" builtinId="26"/>
    <cellStyle name="Normal" xfId="0" builtinId="0"/>
  </cellStyles>
  <dxfs count="16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5</xdr:row>
      <xdr:rowOff>76200</xdr:rowOff>
    </xdr:from>
    <xdr:to>
      <xdr:col>12</xdr:col>
      <xdr:colOff>123825</xdr:colOff>
      <xdr:row>24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C52877-32DF-8CE9-07D3-1B24D34D5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1028700"/>
          <a:ext cx="4581525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4</xdr:row>
      <xdr:rowOff>161925</xdr:rowOff>
    </xdr:from>
    <xdr:to>
      <xdr:col>21</xdr:col>
      <xdr:colOff>409575</xdr:colOff>
      <xdr:row>23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E617F9-D36A-943C-C1B6-77C94A34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923925"/>
          <a:ext cx="458152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123825</xdr:colOff>
      <xdr:row>26</xdr:row>
      <xdr:rowOff>19050</xdr:rowOff>
    </xdr:from>
    <xdr:to>
      <xdr:col>12</xdr:col>
      <xdr:colOff>438150</xdr:colOff>
      <xdr:row>33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E688B-C712-31C2-B366-FF04724B3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4972050"/>
          <a:ext cx="458152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238125</xdr:colOff>
      <xdr:row>26</xdr:row>
      <xdr:rowOff>38100</xdr:rowOff>
    </xdr:from>
    <xdr:to>
      <xdr:col>21</xdr:col>
      <xdr:colOff>552450</xdr:colOff>
      <xdr:row>33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125392-29C3-FC26-732C-1936CD7D1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4991100"/>
          <a:ext cx="458152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CF5B6-4428-401D-99B2-9E5C17D357AD}" name="Table2" displayName="Table2" ref="B6:C8" totalsRowShown="0" headerRowDxfId="6" dataDxfId="5">
  <autoFilter ref="B6:C8" xr:uid="{EA7CF5B6-4428-401D-99B2-9E5C17D357AD}"/>
  <tableColumns count="2">
    <tableColumn id="1" xr3:uid="{67CF5BB4-3446-4CE0-8854-5C073197F0FD}" name="Type" dataDxfId="4"/>
    <tableColumn id="2" xr3:uid="{6ED93558-D522-470E-9525-213E4C9D3951}" name="Pearson corr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F69A6-40FB-4B8F-B019-968DD6D0195F}" name="Table1" displayName="Table1" ref="A1:M163" totalsRowShown="0" headerRowDxfId="15">
  <autoFilter ref="A1:M163" xr:uid="{627F69A6-40FB-4B8F-B019-968DD6D0195F}"/>
  <sortState xmlns:xlrd2="http://schemas.microsoft.com/office/spreadsheetml/2017/richdata2" ref="A2:B163">
    <sortCondition ref="A2:A163"/>
    <sortCondition ref="B2:B163"/>
  </sortState>
  <tableColumns count="13">
    <tableColumn id="2" xr3:uid="{2C0E160C-6798-4885-8731-C625EA9FCD7D}" name="pullback"/>
    <tableColumn id="3" xr3:uid="{44E5B83C-AD90-4B86-865E-DC4CCE862E5A}" name="frame"/>
    <tableColumn id="16" xr3:uid="{C0A74A72-BD89-408E-AD53-F23672A8818A}" name="FCT automatic"/>
    <tableColumn id="17" xr3:uid="{77D53405-EDB2-43D0-9177-2DB249246817}" name="Lipid arc automatic"/>
    <tableColumn id="14" xr3:uid="{37865D35-775D-40CA-9A37-5413B7E1EA12}" name="FCT model 3 2D" dataDxfId="14"/>
    <tableColumn id="15" xr3:uid="{2FF6F639-578D-4C21-BB55-00E4538C1756}" name="Lipid arc model 3 2D" dataDxfId="13"/>
    <tableColumn id="6" xr3:uid="{647ED19A-12EE-48BA-B5F2-0DA0D312A6EB}" name="FCT manual" dataDxfId="12"/>
    <tableColumn id="5" xr3:uid="{35F9E1BF-544E-4C84-A267-F8C76EA6A296}" name="Lipid arc manual" dataDxfId="11"/>
    <tableColumn id="4" xr3:uid="{6C89EED6-A37E-43E0-9D05-325F0FF5B398}" name="Difference FCT (manual segs)" dataDxfId="10">
      <calculatedColumnFormula>Table1[[#This Row],[FCT automatic]]-Table1[[#This Row],[FCT manual]]</calculatedColumnFormula>
    </tableColumn>
    <tableColumn id="1" xr3:uid="{C4605D00-0ECB-41CD-B40C-285B95EF7363}" name="Difference lipid arc (manual segs)" dataDxfId="9">
      <calculatedColumnFormula>Table1[[#This Row],[Lipid arc automatic]]-Table1[[#This Row],[Lipid arc manual]]</calculatedColumnFormula>
    </tableColumn>
    <tableColumn id="12" xr3:uid="{1E93C117-3898-4E2F-90C7-E91EA92F3F14}" name="Difference FCT (model 3 2D)" dataDxfId="8">
      <calculatedColumnFormula>Table1[[#This Row],[FCT model 3 2D]]-Table1[[#This Row],[FCT manual]]</calculatedColumnFormula>
    </tableColumn>
    <tableColumn id="13" xr3:uid="{A8273017-044D-4278-92CA-38CB7C4F9336}" name="Difference lipid arc (model 3 2D)" dataDxfId="7">
      <calculatedColumnFormula>Table1[[#This Row],[Lipid arc model 3 2D]]-Table1[[#This Row],[Lipid arc manual]]</calculatedColumnFormula>
    </tableColumn>
    <tableColumn id="7" xr3:uid="{85CE63A1-F429-4A32-B0D4-E639FF525C40}" name="Observ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74AAF9-2E3F-4A5A-90D7-0E08C6E287F3}" name="Table3" displayName="Table3" ref="A1:N163" totalsRowShown="0">
  <autoFilter ref="A1:N163" xr:uid="{2674AAF9-2E3F-4A5A-90D7-0E08C6E287F3}"/>
  <tableColumns count="14">
    <tableColumn id="1" xr3:uid="{2B13533C-4B42-4EF6-AD54-C4D3507DFD69}" name="pullback"/>
    <tableColumn id="2" xr3:uid="{2500890E-1323-400F-9064-9F6B1606FAF3}" name="frame"/>
    <tableColumn id="12" xr3:uid="{7DB7B5D9-CD98-490A-B976-9B95457324C5}" name="Depth model 1 2D"/>
    <tableColumn id="22" xr3:uid="{7747F361-4DE5-48A0-B990-B19731CE8F14}" name="Arc model 1 2D"/>
    <tableColumn id="23" xr3:uid="{FD255B18-3957-4A51-B2C1-83E81B7DFD08}" name="Thickness model 1 2D"/>
    <tableColumn id="24" xr3:uid="{1BE4EAFD-F1FC-4D06-B730-8472857FE602}" name="Depth model 2 2D"/>
    <tableColumn id="25" xr3:uid="{ED1BA508-BFC7-46E2-B71A-310ADFCC8968}" name="Arc model 2 2D"/>
    <tableColumn id="26" xr3:uid="{6872084D-3753-4EE3-8F10-971CF76CC192}" name="Thickness model 2 2D"/>
    <tableColumn id="3" xr3:uid="{B6551C68-492C-4695-B005-67784B66074B}" name="Depth model 3 2D" dataDxfId="2"/>
    <tableColumn id="4" xr3:uid="{617F906D-F20B-47B2-B630-6FE95BAB5AC3}" name="Arc model 3 2D" dataDxfId="1"/>
    <tableColumn id="5" xr3:uid="{1EF37BFE-2CEA-4553-8995-2575F46AB050}" name="Thickness model 3 2D4" dataDxfId="0"/>
    <tableColumn id="6" xr3:uid="{DD0FB69F-E6AB-4EFF-BFBB-00CD29BF6D94}" name="Depth test set"/>
    <tableColumn id="7" xr3:uid="{D64F35FF-7FC7-42FA-B0CF-B9DCDD3F2EB2}" name="Arc test set"/>
    <tableColumn id="8" xr3:uid="{E8B07CA7-9A23-4FC2-B0EB-EF9E71907565}" name="Thickness test s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808B-2392-4420-A296-1463F1A39F5A}">
  <dimension ref="B6:C8"/>
  <sheetViews>
    <sheetView showGridLines="0" topLeftCell="A4" workbookViewId="0">
      <selection activeCell="E4" sqref="E4"/>
    </sheetView>
  </sheetViews>
  <sheetFormatPr defaultRowHeight="14.4" x14ac:dyDescent="0.3"/>
  <cols>
    <col min="2" max="2" width="11" customWidth="1"/>
    <col min="3" max="3" width="14.109375" customWidth="1"/>
  </cols>
  <sheetData>
    <row r="6" spans="2:3" x14ac:dyDescent="0.3">
      <c r="B6" s="11" t="s">
        <v>81</v>
      </c>
      <c r="C6" s="11" t="s">
        <v>78</v>
      </c>
    </row>
    <row r="7" spans="2:3" x14ac:dyDescent="0.3">
      <c r="B7" s="10" t="s">
        <v>79</v>
      </c>
      <c r="C7" s="10">
        <v>0.71899999999999997</v>
      </c>
    </row>
    <row r="8" spans="2:3" x14ac:dyDescent="0.3">
      <c r="B8" s="10" t="s">
        <v>80</v>
      </c>
      <c r="C8" s="10">
        <v>0.95399999999999996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"/>
  <sheetViews>
    <sheetView tabSelected="1" workbookViewId="0">
      <selection activeCell="D11" sqref="D11"/>
    </sheetView>
  </sheetViews>
  <sheetFormatPr defaultRowHeight="14.4" x14ac:dyDescent="0.3"/>
  <cols>
    <col min="1" max="1" width="19.33203125" bestFit="1" customWidth="1"/>
    <col min="2" max="2" width="10.44140625" bestFit="1" customWidth="1"/>
    <col min="3" max="3" width="20.5546875" customWidth="1"/>
    <col min="4" max="4" width="25.33203125" customWidth="1"/>
    <col min="5" max="8" width="24.33203125" customWidth="1"/>
    <col min="9" max="9" width="31.33203125" customWidth="1"/>
    <col min="10" max="13" width="32.33203125" customWidth="1"/>
    <col min="15" max="15" width="30.6640625" customWidth="1"/>
  </cols>
  <sheetData>
    <row r="1" spans="1:13" x14ac:dyDescent="0.3">
      <c r="A1" s="1" t="s">
        <v>0</v>
      </c>
      <c r="B1" s="1" t="s">
        <v>1</v>
      </c>
      <c r="C1" s="4" t="s">
        <v>77</v>
      </c>
      <c r="D1" s="4" t="s">
        <v>76</v>
      </c>
      <c r="E1" s="4" t="s">
        <v>74</v>
      </c>
      <c r="F1" s="4" t="s">
        <v>75</v>
      </c>
      <c r="G1" t="s">
        <v>62</v>
      </c>
      <c r="H1" t="s">
        <v>63</v>
      </c>
      <c r="I1" s="2" t="s">
        <v>65</v>
      </c>
      <c r="J1" t="s">
        <v>66</v>
      </c>
      <c r="K1" t="s">
        <v>67</v>
      </c>
      <c r="L1" t="s">
        <v>68</v>
      </c>
      <c r="M1" s="2" t="s">
        <v>64</v>
      </c>
    </row>
    <row r="2" spans="1:13" x14ac:dyDescent="0.3">
      <c r="A2" t="s">
        <v>2</v>
      </c>
      <c r="B2" t="s">
        <v>3</v>
      </c>
      <c r="C2">
        <v>0</v>
      </c>
      <c r="D2">
        <v>0</v>
      </c>
      <c r="E2" s="7">
        <v>0</v>
      </c>
      <c r="F2">
        <v>0</v>
      </c>
      <c r="G2" s="3">
        <v>0</v>
      </c>
      <c r="H2" s="3">
        <v>0</v>
      </c>
      <c r="I2" s="3">
        <f>Table1[[#This Row],[FCT automatic]]-Table1[[#This Row],[FCT manual]]</f>
        <v>0</v>
      </c>
      <c r="J2" s="3">
        <f>Table1[[#This Row],[Lipid arc automatic]]-Table1[[#This Row],[Lipid arc manual]]</f>
        <v>0</v>
      </c>
      <c r="K2" s="3">
        <f>Table1[[#This Row],[FCT model 3 2D]]-Table1[[#This Row],[FCT manual]]</f>
        <v>0</v>
      </c>
      <c r="L2" s="3">
        <f>Table1[[#This Row],[Lipid arc model 3 2D]]-Table1[[#This Row],[Lipid arc manual]]</f>
        <v>0</v>
      </c>
    </row>
    <row r="3" spans="1:13" x14ac:dyDescent="0.3">
      <c r="A3" t="s">
        <v>2</v>
      </c>
      <c r="B3" t="s">
        <v>14</v>
      </c>
      <c r="C3">
        <v>0</v>
      </c>
      <c r="D3">
        <v>0</v>
      </c>
      <c r="E3" s="7">
        <v>0</v>
      </c>
      <c r="F3">
        <v>0</v>
      </c>
      <c r="G3" s="3">
        <v>0</v>
      </c>
      <c r="H3" s="3">
        <v>0</v>
      </c>
      <c r="I3" s="3">
        <f>Table1[[#This Row],[FCT automatic]]-Table1[[#This Row],[FCT manual]]</f>
        <v>0</v>
      </c>
      <c r="J3" s="3">
        <f>Table1[[#This Row],[Lipid arc automatic]]-Table1[[#This Row],[Lipid arc manual]]</f>
        <v>0</v>
      </c>
      <c r="K3" s="3">
        <f>Table1[[#This Row],[FCT model 3 2D]]-Table1[[#This Row],[FCT manual]]</f>
        <v>0</v>
      </c>
      <c r="L3" s="3">
        <f>Table1[[#This Row],[Lipid arc model 3 2D]]-Table1[[#This Row],[Lipid arc manual]]</f>
        <v>0</v>
      </c>
    </row>
    <row r="4" spans="1:13" s="5" customFormat="1" x14ac:dyDescent="0.3">
      <c r="A4" s="5" t="s">
        <v>2</v>
      </c>
      <c r="B4" s="5" t="s">
        <v>19</v>
      </c>
      <c r="C4" s="5">
        <v>61</v>
      </c>
      <c r="D4" s="5">
        <v>100</v>
      </c>
      <c r="E4" s="8">
        <v>50</v>
      </c>
      <c r="F4" s="9">
        <v>82</v>
      </c>
      <c r="G4" s="6">
        <v>50</v>
      </c>
      <c r="H4" s="6">
        <v>92</v>
      </c>
      <c r="I4" s="6">
        <f>Table1[[#This Row],[FCT automatic]]-Table1[[#This Row],[FCT manual]]</f>
        <v>11</v>
      </c>
      <c r="J4" s="6">
        <f>Table1[[#This Row],[Lipid arc automatic]]-Table1[[#This Row],[Lipid arc manual]]</f>
        <v>8</v>
      </c>
      <c r="K4" s="6">
        <f>Table1[[#This Row],[FCT model 3 2D]]-Table1[[#This Row],[FCT manual]]</f>
        <v>0</v>
      </c>
      <c r="L4" s="6">
        <f>Table1[[#This Row],[Lipid arc model 3 2D]]-Table1[[#This Row],[Lipid arc manual]]</f>
        <v>-10</v>
      </c>
    </row>
    <row r="5" spans="1:13" s="5" customFormat="1" x14ac:dyDescent="0.3">
      <c r="A5" s="5" t="s">
        <v>2</v>
      </c>
      <c r="B5" s="5" t="s">
        <v>4</v>
      </c>
      <c r="C5" s="5">
        <v>110</v>
      </c>
      <c r="D5" s="5">
        <v>90</v>
      </c>
      <c r="E5" s="8">
        <v>134</v>
      </c>
      <c r="F5" s="9">
        <v>76</v>
      </c>
      <c r="G5" s="6">
        <v>60</v>
      </c>
      <c r="H5" s="6">
        <v>99</v>
      </c>
      <c r="I5" s="6">
        <f>Table1[[#This Row],[FCT automatic]]-Table1[[#This Row],[FCT manual]]</f>
        <v>50</v>
      </c>
      <c r="J5" s="6">
        <f>Table1[[#This Row],[Lipid arc automatic]]-Table1[[#This Row],[Lipid arc manual]]</f>
        <v>-9</v>
      </c>
      <c r="K5" s="6">
        <f>Table1[[#This Row],[FCT model 3 2D]]-Table1[[#This Row],[FCT manual]]</f>
        <v>74</v>
      </c>
      <c r="L5" s="6">
        <f>Table1[[#This Row],[Lipid arc model 3 2D]]-Table1[[#This Row],[Lipid arc manual]]</f>
        <v>-23</v>
      </c>
      <c r="M5" s="5" t="s">
        <v>73</v>
      </c>
    </row>
    <row r="6" spans="1:13" x14ac:dyDescent="0.3">
      <c r="A6" t="s">
        <v>2</v>
      </c>
      <c r="B6" t="s">
        <v>5</v>
      </c>
      <c r="C6">
        <v>0</v>
      </c>
      <c r="D6">
        <v>0</v>
      </c>
      <c r="E6" s="7">
        <v>0</v>
      </c>
      <c r="F6">
        <v>0</v>
      </c>
      <c r="G6" s="3">
        <v>0</v>
      </c>
      <c r="H6" s="3">
        <v>0</v>
      </c>
      <c r="I6" s="3">
        <f>Table1[[#This Row],[FCT automatic]]-Table1[[#This Row],[FCT manual]]</f>
        <v>0</v>
      </c>
      <c r="J6" s="3">
        <f>Table1[[#This Row],[Lipid arc automatic]]-Table1[[#This Row],[Lipid arc manual]]</f>
        <v>0</v>
      </c>
      <c r="K6" s="3">
        <f>Table1[[#This Row],[FCT model 3 2D]]-Table1[[#This Row],[FCT manual]]</f>
        <v>0</v>
      </c>
      <c r="L6" s="3">
        <f>Table1[[#This Row],[Lipid arc model 3 2D]]-Table1[[#This Row],[Lipid arc manual]]</f>
        <v>0</v>
      </c>
    </row>
    <row r="7" spans="1:13" x14ac:dyDescent="0.3">
      <c r="A7" t="s">
        <v>2</v>
      </c>
      <c r="B7" t="s">
        <v>6</v>
      </c>
      <c r="C7">
        <v>132</v>
      </c>
      <c r="D7">
        <v>234</v>
      </c>
      <c r="E7" s="7">
        <v>132</v>
      </c>
      <c r="F7">
        <v>268</v>
      </c>
      <c r="G7" s="3">
        <v>110</v>
      </c>
      <c r="H7" s="3">
        <v>249</v>
      </c>
      <c r="I7" s="3">
        <f>Table1[[#This Row],[FCT automatic]]-Table1[[#This Row],[FCT manual]]</f>
        <v>22</v>
      </c>
      <c r="J7" s="3">
        <f>Table1[[#This Row],[Lipid arc automatic]]-Table1[[#This Row],[Lipid arc manual]]</f>
        <v>-15</v>
      </c>
      <c r="K7" s="3">
        <f>Table1[[#This Row],[FCT model 3 2D]]-Table1[[#This Row],[FCT manual]]</f>
        <v>22</v>
      </c>
      <c r="L7" s="3">
        <f>Table1[[#This Row],[Lipid arc model 3 2D]]-Table1[[#This Row],[Lipid arc manual]]</f>
        <v>19</v>
      </c>
    </row>
    <row r="8" spans="1:13" x14ac:dyDescent="0.3">
      <c r="A8" t="s">
        <v>2</v>
      </c>
      <c r="B8" t="s">
        <v>7</v>
      </c>
      <c r="C8">
        <v>255</v>
      </c>
      <c r="D8">
        <v>106</v>
      </c>
      <c r="E8" s="7">
        <v>514</v>
      </c>
      <c r="F8">
        <v>28</v>
      </c>
      <c r="G8" s="3">
        <v>290</v>
      </c>
      <c r="H8" s="3">
        <v>59</v>
      </c>
      <c r="I8" s="3">
        <f>Table1[[#This Row],[FCT automatic]]-Table1[[#This Row],[FCT manual]]</f>
        <v>-35</v>
      </c>
      <c r="J8" s="3">
        <f>Table1[[#This Row],[Lipid arc automatic]]-Table1[[#This Row],[Lipid arc manual]]</f>
        <v>47</v>
      </c>
      <c r="K8" s="3">
        <f>Table1[[#This Row],[FCT model 3 2D]]-Table1[[#This Row],[FCT manual]]</f>
        <v>224</v>
      </c>
      <c r="L8" s="3">
        <f>Table1[[#This Row],[Lipid arc model 3 2D]]-Table1[[#This Row],[Lipid arc manual]]</f>
        <v>-31</v>
      </c>
      <c r="M8" t="s">
        <v>72</v>
      </c>
    </row>
    <row r="9" spans="1:13" x14ac:dyDescent="0.3">
      <c r="A9" t="s">
        <v>2</v>
      </c>
      <c r="B9" t="s">
        <v>8</v>
      </c>
      <c r="C9">
        <v>240</v>
      </c>
      <c r="D9">
        <v>148</v>
      </c>
      <c r="E9" s="7">
        <v>403</v>
      </c>
      <c r="F9">
        <v>124</v>
      </c>
      <c r="G9" s="3">
        <v>340</v>
      </c>
      <c r="H9" s="3">
        <v>143</v>
      </c>
      <c r="I9" s="3">
        <f>Table1[[#This Row],[FCT automatic]]-Table1[[#This Row],[FCT manual]]</f>
        <v>-100</v>
      </c>
      <c r="J9" s="3">
        <f>Table1[[#This Row],[Lipid arc automatic]]-Table1[[#This Row],[Lipid arc manual]]</f>
        <v>5</v>
      </c>
      <c r="K9" s="3">
        <f>Table1[[#This Row],[FCT model 3 2D]]-Table1[[#This Row],[FCT manual]]</f>
        <v>63</v>
      </c>
      <c r="L9" s="3">
        <f>Table1[[#This Row],[Lipid arc model 3 2D]]-Table1[[#This Row],[Lipid arc manual]]</f>
        <v>-19</v>
      </c>
    </row>
    <row r="10" spans="1:13" x14ac:dyDescent="0.3">
      <c r="A10" t="s">
        <v>2</v>
      </c>
      <c r="B10" t="s">
        <v>9</v>
      </c>
      <c r="C10">
        <v>144</v>
      </c>
      <c r="D10">
        <v>216</v>
      </c>
      <c r="E10" s="7">
        <v>152</v>
      </c>
      <c r="F10">
        <v>192</v>
      </c>
      <c r="G10" s="3">
        <v>170</v>
      </c>
      <c r="H10" s="3">
        <v>165</v>
      </c>
      <c r="I10" s="3">
        <f>Table1[[#This Row],[FCT automatic]]-Table1[[#This Row],[FCT manual]]</f>
        <v>-26</v>
      </c>
      <c r="J10" s="3">
        <f>Table1[[#This Row],[Lipid arc automatic]]-Table1[[#This Row],[Lipid arc manual]]</f>
        <v>51</v>
      </c>
      <c r="K10" s="3">
        <f>Table1[[#This Row],[FCT model 3 2D]]-Table1[[#This Row],[FCT manual]]</f>
        <v>-18</v>
      </c>
      <c r="L10" s="3">
        <f>Table1[[#This Row],[Lipid arc model 3 2D]]-Table1[[#This Row],[Lipid arc manual]]</f>
        <v>27</v>
      </c>
      <c r="M10" t="s">
        <v>73</v>
      </c>
    </row>
    <row r="11" spans="1:13" s="5" customFormat="1" x14ac:dyDescent="0.3">
      <c r="A11" s="5" t="s">
        <v>2</v>
      </c>
      <c r="B11" s="5" t="s">
        <v>11</v>
      </c>
      <c r="C11" s="5">
        <v>102</v>
      </c>
      <c r="D11" s="5">
        <v>238</v>
      </c>
      <c r="E11" s="8">
        <v>112</v>
      </c>
      <c r="F11" s="9">
        <v>236</v>
      </c>
      <c r="G11" s="6">
        <v>60</v>
      </c>
      <c r="H11" s="6">
        <v>236</v>
      </c>
      <c r="I11" s="6">
        <f>Table1[[#This Row],[FCT automatic]]-Table1[[#This Row],[FCT manual]]</f>
        <v>42</v>
      </c>
      <c r="J11" s="6">
        <f>Table1[[#This Row],[Lipid arc automatic]]-Table1[[#This Row],[Lipid arc manual]]</f>
        <v>2</v>
      </c>
      <c r="K11" s="6">
        <f>Table1[[#This Row],[FCT model 3 2D]]-Table1[[#This Row],[FCT manual]]</f>
        <v>52</v>
      </c>
      <c r="L11" s="6">
        <f>Table1[[#This Row],[Lipid arc model 3 2D]]-Table1[[#This Row],[Lipid arc manual]]</f>
        <v>0</v>
      </c>
    </row>
    <row r="12" spans="1:13" x14ac:dyDescent="0.3">
      <c r="A12" t="s">
        <v>2</v>
      </c>
      <c r="B12" t="s">
        <v>12</v>
      </c>
      <c r="C12">
        <v>134</v>
      </c>
      <c r="D12">
        <v>130</v>
      </c>
      <c r="E12" s="7">
        <v>142</v>
      </c>
      <c r="F12">
        <v>112</v>
      </c>
      <c r="G12" s="3">
        <v>70</v>
      </c>
      <c r="H12" s="3">
        <v>119</v>
      </c>
      <c r="I12" s="3">
        <f>Table1[[#This Row],[FCT automatic]]-Table1[[#This Row],[FCT manual]]</f>
        <v>64</v>
      </c>
      <c r="J12" s="3">
        <f>Table1[[#This Row],[Lipid arc automatic]]-Table1[[#This Row],[Lipid arc manual]]</f>
        <v>11</v>
      </c>
      <c r="K12" s="3">
        <f>Table1[[#This Row],[FCT model 3 2D]]-Table1[[#This Row],[FCT manual]]</f>
        <v>72</v>
      </c>
      <c r="L12" s="3">
        <f>Table1[[#This Row],[Lipid arc model 3 2D]]-Table1[[#This Row],[Lipid arc manual]]</f>
        <v>-7</v>
      </c>
    </row>
    <row r="13" spans="1:13" x14ac:dyDescent="0.3">
      <c r="A13" t="s">
        <v>2</v>
      </c>
      <c r="B13" t="s">
        <v>13</v>
      </c>
      <c r="C13">
        <v>0</v>
      </c>
      <c r="D13">
        <v>0</v>
      </c>
      <c r="E13" s="7">
        <v>0</v>
      </c>
      <c r="F13">
        <v>0</v>
      </c>
      <c r="G13" s="3">
        <v>0</v>
      </c>
      <c r="H13" s="3">
        <v>0</v>
      </c>
      <c r="I13" s="3">
        <f>Table1[[#This Row],[FCT automatic]]-Table1[[#This Row],[FCT manual]]</f>
        <v>0</v>
      </c>
      <c r="J13" s="3">
        <f>Table1[[#This Row],[Lipid arc automatic]]-Table1[[#This Row],[Lipid arc manual]]</f>
        <v>0</v>
      </c>
      <c r="K13" s="3">
        <f>Table1[[#This Row],[FCT model 3 2D]]-Table1[[#This Row],[FCT manual]]</f>
        <v>0</v>
      </c>
      <c r="L13" s="3">
        <f>Table1[[#This Row],[Lipid arc model 3 2D]]-Table1[[#This Row],[Lipid arc manual]]</f>
        <v>0</v>
      </c>
    </row>
    <row r="14" spans="1:13" x14ac:dyDescent="0.3">
      <c r="A14" t="s">
        <v>2</v>
      </c>
      <c r="B14" t="s">
        <v>15</v>
      </c>
      <c r="C14">
        <v>0</v>
      </c>
      <c r="D14">
        <v>0</v>
      </c>
      <c r="E14" s="7">
        <v>273</v>
      </c>
      <c r="F14">
        <v>42</v>
      </c>
      <c r="G14" s="3">
        <v>0</v>
      </c>
      <c r="H14" s="3">
        <v>0</v>
      </c>
      <c r="I14" s="3">
        <f>Table1[[#This Row],[FCT automatic]]-Table1[[#This Row],[FCT manual]]</f>
        <v>0</v>
      </c>
      <c r="J14" s="3">
        <f>Table1[[#This Row],[Lipid arc automatic]]-Table1[[#This Row],[Lipid arc manual]]</f>
        <v>0</v>
      </c>
      <c r="K14" s="3">
        <f>Table1[[#This Row],[FCT model 3 2D]]-Table1[[#This Row],[FCT manual]]</f>
        <v>273</v>
      </c>
      <c r="L14" s="3">
        <f>Table1[[#This Row],[Lipid arc model 3 2D]]-Table1[[#This Row],[Lipid arc manual]]</f>
        <v>42</v>
      </c>
    </row>
    <row r="15" spans="1:13" x14ac:dyDescent="0.3">
      <c r="A15" t="s">
        <v>2</v>
      </c>
      <c r="B15" t="s">
        <v>16</v>
      </c>
      <c r="C15">
        <v>0</v>
      </c>
      <c r="D15">
        <v>0</v>
      </c>
      <c r="E15" s="7">
        <v>0</v>
      </c>
      <c r="F15">
        <v>0</v>
      </c>
      <c r="G15" s="3">
        <v>0</v>
      </c>
      <c r="H15" s="3">
        <v>0</v>
      </c>
      <c r="I15" s="3">
        <f>Table1[[#This Row],[FCT automatic]]-Table1[[#This Row],[FCT manual]]</f>
        <v>0</v>
      </c>
      <c r="J15" s="3">
        <f>Table1[[#This Row],[Lipid arc automatic]]-Table1[[#This Row],[Lipid arc manual]]</f>
        <v>0</v>
      </c>
      <c r="K15" s="3">
        <f>Table1[[#This Row],[FCT model 3 2D]]-Table1[[#This Row],[FCT manual]]</f>
        <v>0</v>
      </c>
      <c r="L15" s="3">
        <f>Table1[[#This Row],[Lipid arc model 3 2D]]-Table1[[#This Row],[Lipid arc manual]]</f>
        <v>0</v>
      </c>
    </row>
    <row r="16" spans="1:13" x14ac:dyDescent="0.3">
      <c r="A16" t="s">
        <v>2</v>
      </c>
      <c r="B16" t="s">
        <v>17</v>
      </c>
      <c r="C16">
        <v>199</v>
      </c>
      <c r="D16">
        <v>74</v>
      </c>
      <c r="E16" s="7">
        <v>394</v>
      </c>
      <c r="F16">
        <v>12</v>
      </c>
      <c r="G16" s="3">
        <v>150</v>
      </c>
      <c r="H16" s="3">
        <v>54</v>
      </c>
      <c r="I16" s="3">
        <f>Table1[[#This Row],[FCT automatic]]-Table1[[#This Row],[FCT manual]]</f>
        <v>49</v>
      </c>
      <c r="J16" s="3">
        <f>Table1[[#This Row],[Lipid arc automatic]]-Table1[[#This Row],[Lipid arc manual]]</f>
        <v>20</v>
      </c>
      <c r="K16" s="3">
        <f>Table1[[#This Row],[FCT model 3 2D]]-Table1[[#This Row],[FCT manual]]</f>
        <v>244</v>
      </c>
      <c r="L16" s="3">
        <f>Table1[[#This Row],[Lipid arc model 3 2D]]-Table1[[#This Row],[Lipid arc manual]]</f>
        <v>-42</v>
      </c>
    </row>
    <row r="17" spans="1:13" x14ac:dyDescent="0.3">
      <c r="A17" t="s">
        <v>2</v>
      </c>
      <c r="B17" t="s">
        <v>18</v>
      </c>
      <c r="C17">
        <v>281</v>
      </c>
      <c r="D17">
        <v>46</v>
      </c>
      <c r="E17" s="7">
        <v>0</v>
      </c>
      <c r="F17">
        <v>0</v>
      </c>
      <c r="G17" s="3">
        <v>170</v>
      </c>
      <c r="H17" s="3">
        <v>33</v>
      </c>
      <c r="I17" s="3">
        <f>Table1[[#This Row],[FCT automatic]]-Table1[[#This Row],[FCT manual]]</f>
        <v>111</v>
      </c>
      <c r="J17" s="3">
        <f>Table1[[#This Row],[Lipid arc automatic]]-Table1[[#This Row],[Lipid arc manual]]</f>
        <v>13</v>
      </c>
      <c r="K17" s="3">
        <f>Table1[[#This Row],[FCT model 3 2D]]-Table1[[#This Row],[FCT manual]]</f>
        <v>-170</v>
      </c>
      <c r="L17" s="3">
        <f>Table1[[#This Row],[Lipid arc model 3 2D]]-Table1[[#This Row],[Lipid arc manual]]</f>
        <v>-33</v>
      </c>
    </row>
    <row r="18" spans="1:13" x14ac:dyDescent="0.3">
      <c r="A18" t="s">
        <v>20</v>
      </c>
      <c r="B18" t="s">
        <v>3</v>
      </c>
      <c r="C18">
        <v>0</v>
      </c>
      <c r="D18">
        <v>0</v>
      </c>
      <c r="E18" s="7">
        <v>0</v>
      </c>
      <c r="F18">
        <v>0</v>
      </c>
      <c r="G18" s="3">
        <v>0</v>
      </c>
      <c r="H18" s="3">
        <v>0</v>
      </c>
      <c r="I18" s="3">
        <f>Table1[[#This Row],[FCT automatic]]-Table1[[#This Row],[FCT manual]]</f>
        <v>0</v>
      </c>
      <c r="J18" s="3">
        <f>Table1[[#This Row],[Lipid arc automatic]]-Table1[[#This Row],[Lipid arc manual]]</f>
        <v>0</v>
      </c>
      <c r="K18" s="3">
        <f>Table1[[#This Row],[FCT model 3 2D]]-Table1[[#This Row],[FCT manual]]</f>
        <v>0</v>
      </c>
      <c r="L18" s="3">
        <f>Table1[[#This Row],[Lipid arc model 3 2D]]-Table1[[#This Row],[Lipid arc manual]]</f>
        <v>0</v>
      </c>
    </row>
    <row r="19" spans="1:13" x14ac:dyDescent="0.3">
      <c r="A19" t="s">
        <v>20</v>
      </c>
      <c r="B19" t="s">
        <v>14</v>
      </c>
      <c r="C19">
        <v>0</v>
      </c>
      <c r="D19">
        <v>0</v>
      </c>
      <c r="E19" s="7">
        <v>0</v>
      </c>
      <c r="F19">
        <v>0</v>
      </c>
      <c r="G19" s="3">
        <v>0</v>
      </c>
      <c r="H19" s="3">
        <v>0</v>
      </c>
      <c r="I19" s="3">
        <f>Table1[[#This Row],[FCT automatic]]-Table1[[#This Row],[FCT manual]]</f>
        <v>0</v>
      </c>
      <c r="J19" s="3">
        <f>Table1[[#This Row],[Lipid arc automatic]]-Table1[[#This Row],[Lipid arc manual]]</f>
        <v>0</v>
      </c>
      <c r="K19" s="3">
        <f>Table1[[#This Row],[FCT model 3 2D]]-Table1[[#This Row],[FCT manual]]</f>
        <v>0</v>
      </c>
      <c r="L19" s="3">
        <f>Table1[[#This Row],[Lipid arc model 3 2D]]-Table1[[#This Row],[Lipid arc manual]]</f>
        <v>0</v>
      </c>
    </row>
    <row r="20" spans="1:13" s="5" customFormat="1" x14ac:dyDescent="0.3">
      <c r="A20" s="5" t="s">
        <v>20</v>
      </c>
      <c r="B20" s="5" t="s">
        <v>21</v>
      </c>
      <c r="C20" s="5">
        <v>45</v>
      </c>
      <c r="D20" s="5">
        <v>150</v>
      </c>
      <c r="E20" s="8">
        <v>86</v>
      </c>
      <c r="F20" s="9">
        <v>140</v>
      </c>
      <c r="G20" s="6">
        <v>60</v>
      </c>
      <c r="H20" s="6">
        <v>143</v>
      </c>
      <c r="I20" s="6">
        <f>Table1[[#This Row],[FCT automatic]]-Table1[[#This Row],[FCT manual]]</f>
        <v>-15</v>
      </c>
      <c r="J20" s="6">
        <f>Table1[[#This Row],[Lipid arc automatic]]-Table1[[#This Row],[Lipid arc manual]]</f>
        <v>7</v>
      </c>
      <c r="K20" s="6">
        <f>Table1[[#This Row],[FCT model 3 2D]]-Table1[[#This Row],[FCT manual]]</f>
        <v>26</v>
      </c>
      <c r="L20" s="6">
        <f>Table1[[#This Row],[Lipid arc model 3 2D]]-Table1[[#This Row],[Lipid arc manual]]</f>
        <v>-3</v>
      </c>
    </row>
    <row r="21" spans="1:13" x14ac:dyDescent="0.3">
      <c r="A21" t="s">
        <v>20</v>
      </c>
      <c r="B21" t="s">
        <v>6</v>
      </c>
      <c r="C21">
        <v>67</v>
      </c>
      <c r="D21">
        <v>122</v>
      </c>
      <c r="E21" s="7">
        <v>64</v>
      </c>
      <c r="F21">
        <v>138</v>
      </c>
      <c r="G21" s="3">
        <v>70</v>
      </c>
      <c r="H21" s="3">
        <v>120</v>
      </c>
      <c r="I21" s="3">
        <f>Table1[[#This Row],[FCT automatic]]-Table1[[#This Row],[FCT manual]]</f>
        <v>-3</v>
      </c>
      <c r="J21" s="3">
        <f>Table1[[#This Row],[Lipid arc automatic]]-Table1[[#This Row],[Lipid arc manual]]</f>
        <v>2</v>
      </c>
      <c r="K21" s="3">
        <f>Table1[[#This Row],[FCT model 3 2D]]-Table1[[#This Row],[FCT manual]]</f>
        <v>-6</v>
      </c>
      <c r="L21" s="3">
        <f>Table1[[#This Row],[Lipid arc model 3 2D]]-Table1[[#This Row],[Lipid arc manual]]</f>
        <v>18</v>
      </c>
    </row>
    <row r="22" spans="1:13" x14ac:dyDescent="0.3">
      <c r="A22" t="s">
        <v>20</v>
      </c>
      <c r="B22" t="s">
        <v>7</v>
      </c>
      <c r="C22">
        <v>0</v>
      </c>
      <c r="D22">
        <v>0</v>
      </c>
      <c r="E22" s="7">
        <v>0</v>
      </c>
      <c r="F22">
        <v>0</v>
      </c>
      <c r="G22" s="3">
        <v>0</v>
      </c>
      <c r="H22" s="3">
        <v>0</v>
      </c>
      <c r="I22" s="3">
        <f>Table1[[#This Row],[FCT automatic]]-Table1[[#This Row],[FCT manual]]</f>
        <v>0</v>
      </c>
      <c r="J22" s="3">
        <f>Table1[[#This Row],[Lipid arc automatic]]-Table1[[#This Row],[Lipid arc manual]]</f>
        <v>0</v>
      </c>
      <c r="K22" s="3">
        <f>Table1[[#This Row],[FCT model 3 2D]]-Table1[[#This Row],[FCT manual]]</f>
        <v>0</v>
      </c>
      <c r="L22" s="3">
        <f>Table1[[#This Row],[Lipid arc model 3 2D]]-Table1[[#This Row],[Lipid arc manual]]</f>
        <v>0</v>
      </c>
    </row>
    <row r="23" spans="1:13" x14ac:dyDescent="0.3">
      <c r="A23" t="s">
        <v>20</v>
      </c>
      <c r="B23" t="s">
        <v>9</v>
      </c>
      <c r="C23">
        <v>536</v>
      </c>
      <c r="D23">
        <v>88</v>
      </c>
      <c r="E23" s="7">
        <v>440</v>
      </c>
      <c r="F23">
        <v>66</v>
      </c>
      <c r="G23" s="3">
        <v>720</v>
      </c>
      <c r="H23" s="3">
        <v>62</v>
      </c>
      <c r="I23" s="3">
        <f>Table1[[#This Row],[FCT automatic]]-Table1[[#This Row],[FCT manual]]</f>
        <v>-184</v>
      </c>
      <c r="J23" s="3">
        <f>Table1[[#This Row],[Lipid arc automatic]]-Table1[[#This Row],[Lipid arc manual]]</f>
        <v>26</v>
      </c>
      <c r="K23" s="3">
        <f>Table1[[#This Row],[FCT model 3 2D]]-Table1[[#This Row],[FCT manual]]</f>
        <v>-280</v>
      </c>
      <c r="L23" s="3">
        <f>Table1[[#This Row],[Lipid arc model 3 2D]]-Table1[[#This Row],[Lipid arc manual]]</f>
        <v>4</v>
      </c>
    </row>
    <row r="24" spans="1:13" x14ac:dyDescent="0.3">
      <c r="A24" t="s">
        <v>22</v>
      </c>
      <c r="B24" t="s">
        <v>3</v>
      </c>
      <c r="C24">
        <v>0</v>
      </c>
      <c r="D24">
        <v>0</v>
      </c>
      <c r="E24" s="7">
        <v>0</v>
      </c>
      <c r="F24">
        <v>0</v>
      </c>
      <c r="G24" s="3">
        <v>0</v>
      </c>
      <c r="H24" s="3">
        <v>0</v>
      </c>
      <c r="I24" s="3">
        <f>Table1[[#This Row],[FCT automatic]]-Table1[[#This Row],[FCT manual]]</f>
        <v>0</v>
      </c>
      <c r="J24" s="3">
        <f>Table1[[#This Row],[Lipid arc automatic]]-Table1[[#This Row],[Lipid arc manual]]</f>
        <v>0</v>
      </c>
      <c r="K24" s="3">
        <f>Table1[[#This Row],[FCT model 3 2D]]-Table1[[#This Row],[FCT manual]]</f>
        <v>0</v>
      </c>
      <c r="L24" s="3">
        <f>Table1[[#This Row],[Lipid arc model 3 2D]]-Table1[[#This Row],[Lipid arc manual]]</f>
        <v>0</v>
      </c>
    </row>
    <row r="25" spans="1:13" x14ac:dyDescent="0.3">
      <c r="A25" t="s">
        <v>22</v>
      </c>
      <c r="B25" t="s">
        <v>14</v>
      </c>
      <c r="C25">
        <v>0</v>
      </c>
      <c r="D25">
        <v>0</v>
      </c>
      <c r="E25" s="7">
        <v>0</v>
      </c>
      <c r="F25">
        <v>0</v>
      </c>
      <c r="G25" s="3">
        <v>0</v>
      </c>
      <c r="H25" s="3">
        <v>0</v>
      </c>
      <c r="I25" s="3">
        <f>Table1[[#This Row],[FCT automatic]]-Table1[[#This Row],[FCT manual]]</f>
        <v>0</v>
      </c>
      <c r="J25" s="3">
        <f>Table1[[#This Row],[Lipid arc automatic]]-Table1[[#This Row],[Lipid arc manual]]</f>
        <v>0</v>
      </c>
      <c r="K25" s="3">
        <f>Table1[[#This Row],[FCT model 3 2D]]-Table1[[#This Row],[FCT manual]]</f>
        <v>0</v>
      </c>
      <c r="L25" s="3">
        <f>Table1[[#This Row],[Lipid arc model 3 2D]]-Table1[[#This Row],[Lipid arc manual]]</f>
        <v>0</v>
      </c>
    </row>
    <row r="26" spans="1:13" x14ac:dyDescent="0.3">
      <c r="A26" t="s">
        <v>22</v>
      </c>
      <c r="B26" t="s">
        <v>26</v>
      </c>
      <c r="C26">
        <v>0</v>
      </c>
      <c r="D26">
        <v>0</v>
      </c>
      <c r="E26" s="7">
        <v>0</v>
      </c>
      <c r="F26">
        <v>0</v>
      </c>
      <c r="G26" s="3">
        <v>0</v>
      </c>
      <c r="H26" s="3">
        <v>0</v>
      </c>
      <c r="I26" s="3">
        <f>Table1[[#This Row],[FCT automatic]]-Table1[[#This Row],[FCT manual]]</f>
        <v>0</v>
      </c>
      <c r="J26" s="3">
        <f>Table1[[#This Row],[Lipid arc automatic]]-Table1[[#This Row],[Lipid arc manual]]</f>
        <v>0</v>
      </c>
      <c r="K26" s="3">
        <f>Table1[[#This Row],[FCT model 3 2D]]-Table1[[#This Row],[FCT manual]]</f>
        <v>0</v>
      </c>
      <c r="L26" s="3">
        <f>Table1[[#This Row],[Lipid arc model 3 2D]]-Table1[[#This Row],[Lipid arc manual]]</f>
        <v>0</v>
      </c>
    </row>
    <row r="27" spans="1:13" x14ac:dyDescent="0.3">
      <c r="A27" t="s">
        <v>22</v>
      </c>
      <c r="B27" t="s">
        <v>19</v>
      </c>
      <c r="C27">
        <v>0</v>
      </c>
      <c r="D27">
        <v>0</v>
      </c>
      <c r="E27" s="7">
        <v>0</v>
      </c>
      <c r="F27">
        <v>0</v>
      </c>
      <c r="G27" s="3">
        <v>0</v>
      </c>
      <c r="H27" s="3">
        <v>0</v>
      </c>
      <c r="I27" s="3">
        <f>Table1[[#This Row],[FCT automatic]]-Table1[[#This Row],[FCT manual]]</f>
        <v>0</v>
      </c>
      <c r="J27" s="3">
        <f>Table1[[#This Row],[Lipid arc automatic]]-Table1[[#This Row],[Lipid arc manual]]</f>
        <v>0</v>
      </c>
      <c r="K27" s="3">
        <f>Table1[[#This Row],[FCT model 3 2D]]-Table1[[#This Row],[FCT manual]]</f>
        <v>0</v>
      </c>
      <c r="L27" s="3">
        <f>Table1[[#This Row],[Lipid arc model 3 2D]]-Table1[[#This Row],[Lipid arc manual]]</f>
        <v>0</v>
      </c>
    </row>
    <row r="28" spans="1:13" x14ac:dyDescent="0.3">
      <c r="A28" t="s">
        <v>22</v>
      </c>
      <c r="B28" t="s">
        <v>27</v>
      </c>
      <c r="C28">
        <v>197</v>
      </c>
      <c r="D28">
        <v>108</v>
      </c>
      <c r="E28" s="7">
        <v>382</v>
      </c>
      <c r="F28">
        <v>98</v>
      </c>
      <c r="G28" s="3">
        <v>280</v>
      </c>
      <c r="H28" s="3">
        <v>93</v>
      </c>
      <c r="I28" s="3">
        <f>Table1[[#This Row],[FCT automatic]]-Table1[[#This Row],[FCT manual]]</f>
        <v>-83</v>
      </c>
      <c r="J28" s="3">
        <f>Table1[[#This Row],[Lipid arc automatic]]-Table1[[#This Row],[Lipid arc manual]]</f>
        <v>15</v>
      </c>
      <c r="K28" s="3">
        <f>Table1[[#This Row],[FCT model 3 2D]]-Table1[[#This Row],[FCT manual]]</f>
        <v>102</v>
      </c>
      <c r="L28" s="3">
        <f>Table1[[#This Row],[Lipid arc model 3 2D]]-Table1[[#This Row],[Lipid arc manual]]</f>
        <v>5</v>
      </c>
    </row>
    <row r="29" spans="1:13" x14ac:dyDescent="0.3">
      <c r="A29" t="s">
        <v>22</v>
      </c>
      <c r="B29" t="s">
        <v>4</v>
      </c>
      <c r="C29">
        <v>0</v>
      </c>
      <c r="D29">
        <v>0</v>
      </c>
      <c r="E29" s="7">
        <v>485</v>
      </c>
      <c r="F29">
        <v>52</v>
      </c>
      <c r="G29" s="3">
        <v>0</v>
      </c>
      <c r="H29" s="3">
        <v>0</v>
      </c>
      <c r="I29" s="3">
        <f>Table1[[#This Row],[FCT automatic]]-Table1[[#This Row],[FCT manual]]</f>
        <v>0</v>
      </c>
      <c r="J29" s="3">
        <f>Table1[[#This Row],[Lipid arc automatic]]-Table1[[#This Row],[Lipid arc manual]]</f>
        <v>0</v>
      </c>
      <c r="K29" s="3">
        <f>Table1[[#This Row],[FCT model 3 2D]]-Table1[[#This Row],[FCT manual]]</f>
        <v>485</v>
      </c>
      <c r="L29" s="3">
        <f>Table1[[#This Row],[Lipid arc model 3 2D]]-Table1[[#This Row],[Lipid arc manual]]</f>
        <v>52</v>
      </c>
      <c r="M29" t="s">
        <v>69</v>
      </c>
    </row>
    <row r="30" spans="1:13" s="5" customFormat="1" x14ac:dyDescent="0.3">
      <c r="A30" s="5" t="s">
        <v>22</v>
      </c>
      <c r="B30" s="5" t="s">
        <v>5</v>
      </c>
      <c r="C30" s="5">
        <v>64</v>
      </c>
      <c r="D30" s="5">
        <v>216</v>
      </c>
      <c r="E30" s="8">
        <v>92</v>
      </c>
      <c r="F30" s="9">
        <v>210</v>
      </c>
      <c r="G30" s="6">
        <v>50</v>
      </c>
      <c r="H30" s="6">
        <v>213</v>
      </c>
      <c r="I30" s="6">
        <f>Table1[[#This Row],[FCT automatic]]-Table1[[#This Row],[FCT manual]]</f>
        <v>14</v>
      </c>
      <c r="J30" s="6">
        <f>Table1[[#This Row],[Lipid arc automatic]]-Table1[[#This Row],[Lipid arc manual]]</f>
        <v>3</v>
      </c>
      <c r="K30" s="6">
        <f>Table1[[#This Row],[FCT model 3 2D]]-Table1[[#This Row],[FCT manual]]</f>
        <v>42</v>
      </c>
      <c r="L30" s="6">
        <f>Table1[[#This Row],[Lipid arc model 3 2D]]-Table1[[#This Row],[Lipid arc manual]]</f>
        <v>-3</v>
      </c>
    </row>
    <row r="31" spans="1:13" s="5" customFormat="1" x14ac:dyDescent="0.3">
      <c r="A31" s="5" t="s">
        <v>22</v>
      </c>
      <c r="B31" s="5" t="s">
        <v>23</v>
      </c>
      <c r="C31" s="5">
        <v>60</v>
      </c>
      <c r="D31" s="5">
        <v>190</v>
      </c>
      <c r="E31" s="8">
        <v>91</v>
      </c>
      <c r="F31" s="9">
        <v>182</v>
      </c>
      <c r="G31" s="6">
        <v>50</v>
      </c>
      <c r="H31" s="6">
        <v>197</v>
      </c>
      <c r="I31" s="6">
        <f>Table1[[#This Row],[FCT automatic]]-Table1[[#This Row],[FCT manual]]</f>
        <v>10</v>
      </c>
      <c r="J31" s="6">
        <f>Table1[[#This Row],[Lipid arc automatic]]-Table1[[#This Row],[Lipid arc manual]]</f>
        <v>-7</v>
      </c>
      <c r="K31" s="6">
        <f>Table1[[#This Row],[FCT model 3 2D]]-Table1[[#This Row],[FCT manual]]</f>
        <v>41</v>
      </c>
      <c r="L31" s="6">
        <f>Table1[[#This Row],[Lipid arc model 3 2D]]-Table1[[#This Row],[Lipid arc manual]]</f>
        <v>-15</v>
      </c>
    </row>
    <row r="32" spans="1:13" x14ac:dyDescent="0.3">
      <c r="A32" t="s">
        <v>22</v>
      </c>
      <c r="B32" t="s">
        <v>6</v>
      </c>
      <c r="C32">
        <v>0</v>
      </c>
      <c r="D32">
        <v>0</v>
      </c>
      <c r="E32" s="7">
        <v>0</v>
      </c>
      <c r="F32">
        <v>0</v>
      </c>
      <c r="G32" s="3">
        <v>0</v>
      </c>
      <c r="H32" s="3">
        <v>0</v>
      </c>
      <c r="I32" s="3">
        <f>Table1[[#This Row],[FCT automatic]]-Table1[[#This Row],[FCT manual]]</f>
        <v>0</v>
      </c>
      <c r="J32" s="3">
        <f>Table1[[#This Row],[Lipid arc automatic]]-Table1[[#This Row],[Lipid arc manual]]</f>
        <v>0</v>
      </c>
      <c r="K32" s="3">
        <f>Table1[[#This Row],[FCT model 3 2D]]-Table1[[#This Row],[FCT manual]]</f>
        <v>0</v>
      </c>
      <c r="L32" s="3">
        <f>Table1[[#This Row],[Lipid arc model 3 2D]]-Table1[[#This Row],[Lipid arc manual]]</f>
        <v>0</v>
      </c>
    </row>
    <row r="33" spans="1:13" x14ac:dyDescent="0.3">
      <c r="A33" t="s">
        <v>22</v>
      </c>
      <c r="B33" t="s">
        <v>7</v>
      </c>
      <c r="C33">
        <v>180</v>
      </c>
      <c r="D33">
        <v>172</v>
      </c>
      <c r="E33" s="7">
        <v>225</v>
      </c>
      <c r="F33">
        <v>142</v>
      </c>
      <c r="G33" s="3">
        <v>230</v>
      </c>
      <c r="H33" s="3">
        <f>114.5+49.1</f>
        <v>163.6</v>
      </c>
      <c r="I33" s="3">
        <f>Table1[[#This Row],[FCT automatic]]-Table1[[#This Row],[FCT manual]]</f>
        <v>-50</v>
      </c>
      <c r="J33" s="3">
        <f>Table1[[#This Row],[Lipid arc automatic]]-Table1[[#This Row],[Lipid arc manual]]</f>
        <v>8.4000000000000057</v>
      </c>
      <c r="K33" s="3">
        <f>Table1[[#This Row],[FCT model 3 2D]]-Table1[[#This Row],[FCT manual]]</f>
        <v>-5</v>
      </c>
      <c r="L33" s="3">
        <f>Table1[[#This Row],[Lipid arc model 3 2D]]-Table1[[#This Row],[Lipid arc manual]]</f>
        <v>-21.599999999999994</v>
      </c>
    </row>
    <row r="34" spans="1:13" x14ac:dyDescent="0.3">
      <c r="A34" t="s">
        <v>28</v>
      </c>
      <c r="B34" t="s">
        <v>3</v>
      </c>
      <c r="C34">
        <v>0</v>
      </c>
      <c r="D34">
        <v>0</v>
      </c>
      <c r="E34" s="7">
        <v>239</v>
      </c>
      <c r="F34">
        <v>0</v>
      </c>
      <c r="G34" s="3">
        <v>0</v>
      </c>
      <c r="H34" s="3">
        <v>0</v>
      </c>
      <c r="I34" s="3">
        <f>Table1[[#This Row],[FCT automatic]]-Table1[[#This Row],[FCT manual]]</f>
        <v>0</v>
      </c>
      <c r="J34" s="3">
        <f>Table1[[#This Row],[Lipid arc automatic]]-Table1[[#This Row],[Lipid arc manual]]</f>
        <v>0</v>
      </c>
      <c r="K34" s="3">
        <f>Table1[[#This Row],[FCT model 3 2D]]-Table1[[#This Row],[FCT manual]]</f>
        <v>239</v>
      </c>
      <c r="L34" s="3">
        <f>Table1[[#This Row],[Lipid arc model 3 2D]]-Table1[[#This Row],[Lipid arc manual]]</f>
        <v>0</v>
      </c>
    </row>
    <row r="35" spans="1:13" x14ac:dyDescent="0.3">
      <c r="A35" t="s">
        <v>28</v>
      </c>
      <c r="B35" t="s">
        <v>14</v>
      </c>
      <c r="C35">
        <v>0</v>
      </c>
      <c r="D35">
        <v>0</v>
      </c>
      <c r="E35" s="7">
        <v>0</v>
      </c>
      <c r="F35">
        <v>0</v>
      </c>
      <c r="G35" s="3">
        <v>0</v>
      </c>
      <c r="H35" s="3">
        <v>0</v>
      </c>
      <c r="I35" s="3">
        <f>Table1[[#This Row],[FCT automatic]]-Table1[[#This Row],[FCT manual]]</f>
        <v>0</v>
      </c>
      <c r="J35" s="3">
        <f>Table1[[#This Row],[Lipid arc automatic]]-Table1[[#This Row],[Lipid arc manual]]</f>
        <v>0</v>
      </c>
      <c r="K35" s="3">
        <f>Table1[[#This Row],[FCT model 3 2D]]-Table1[[#This Row],[FCT manual]]</f>
        <v>0</v>
      </c>
      <c r="L35" s="3">
        <f>Table1[[#This Row],[Lipid arc model 3 2D]]-Table1[[#This Row],[Lipid arc manual]]</f>
        <v>0</v>
      </c>
    </row>
    <row r="36" spans="1:13" x14ac:dyDescent="0.3">
      <c r="A36" t="s">
        <v>28</v>
      </c>
      <c r="B36" t="s">
        <v>19</v>
      </c>
      <c r="C36">
        <v>0</v>
      </c>
      <c r="D36">
        <v>0</v>
      </c>
      <c r="E36" s="7">
        <v>0</v>
      </c>
      <c r="F36">
        <v>0</v>
      </c>
      <c r="G36" s="3">
        <v>0</v>
      </c>
      <c r="H36" s="3">
        <v>0</v>
      </c>
      <c r="I36" s="3">
        <f>Table1[[#This Row],[FCT automatic]]-Table1[[#This Row],[FCT manual]]</f>
        <v>0</v>
      </c>
      <c r="J36" s="3">
        <f>Table1[[#This Row],[Lipid arc automatic]]-Table1[[#This Row],[Lipid arc manual]]</f>
        <v>0</v>
      </c>
      <c r="K36" s="3">
        <f>Table1[[#This Row],[FCT model 3 2D]]-Table1[[#This Row],[FCT manual]]</f>
        <v>0</v>
      </c>
      <c r="L36" s="3">
        <f>Table1[[#This Row],[Lipid arc model 3 2D]]-Table1[[#This Row],[Lipid arc manual]]</f>
        <v>0</v>
      </c>
    </row>
    <row r="37" spans="1:13" x14ac:dyDescent="0.3">
      <c r="A37" t="s">
        <v>28</v>
      </c>
      <c r="B37" t="s">
        <v>4</v>
      </c>
      <c r="C37">
        <v>0</v>
      </c>
      <c r="D37">
        <v>0</v>
      </c>
      <c r="E37" s="7">
        <v>0</v>
      </c>
      <c r="F37">
        <v>0</v>
      </c>
      <c r="G37" s="3">
        <v>0</v>
      </c>
      <c r="H37" s="3">
        <v>0</v>
      </c>
      <c r="I37" s="3">
        <f>Table1[[#This Row],[FCT automatic]]-Table1[[#This Row],[FCT manual]]</f>
        <v>0</v>
      </c>
      <c r="J37" s="3">
        <f>Table1[[#This Row],[Lipid arc automatic]]-Table1[[#This Row],[Lipid arc manual]]</f>
        <v>0</v>
      </c>
      <c r="K37" s="3">
        <f>Table1[[#This Row],[FCT model 3 2D]]-Table1[[#This Row],[FCT manual]]</f>
        <v>0</v>
      </c>
      <c r="L37" s="3">
        <f>Table1[[#This Row],[Lipid arc model 3 2D]]-Table1[[#This Row],[Lipid arc manual]]</f>
        <v>0</v>
      </c>
    </row>
    <row r="38" spans="1:13" x14ac:dyDescent="0.3">
      <c r="A38" t="s">
        <v>28</v>
      </c>
      <c r="B38" t="s">
        <v>25</v>
      </c>
      <c r="C38">
        <v>0</v>
      </c>
      <c r="D38">
        <v>0</v>
      </c>
      <c r="E38" s="7">
        <v>430</v>
      </c>
      <c r="F38">
        <v>52</v>
      </c>
      <c r="G38" s="3">
        <v>0</v>
      </c>
      <c r="H38" s="3">
        <v>0</v>
      </c>
      <c r="I38" s="3">
        <f>Table1[[#This Row],[FCT automatic]]-Table1[[#This Row],[FCT manual]]</f>
        <v>0</v>
      </c>
      <c r="J38" s="3">
        <f>Table1[[#This Row],[Lipid arc automatic]]-Table1[[#This Row],[Lipid arc manual]]</f>
        <v>0</v>
      </c>
      <c r="K38" s="3">
        <f>Table1[[#This Row],[FCT model 3 2D]]-Table1[[#This Row],[FCT manual]]</f>
        <v>430</v>
      </c>
      <c r="L38" s="3">
        <f>Table1[[#This Row],[Lipid arc model 3 2D]]-Table1[[#This Row],[Lipid arc manual]]</f>
        <v>52</v>
      </c>
      <c r="M38" t="s">
        <v>69</v>
      </c>
    </row>
    <row r="39" spans="1:13" x14ac:dyDescent="0.3">
      <c r="A39" t="s">
        <v>28</v>
      </c>
      <c r="B39" t="s">
        <v>6</v>
      </c>
      <c r="C39">
        <v>548</v>
      </c>
      <c r="D39">
        <v>66</v>
      </c>
      <c r="E39" s="7">
        <v>608</v>
      </c>
      <c r="F39">
        <v>70</v>
      </c>
      <c r="G39" s="3">
        <v>570</v>
      </c>
      <c r="H39" s="3">
        <v>68</v>
      </c>
      <c r="I39" s="3">
        <f>Table1[[#This Row],[FCT automatic]]-Table1[[#This Row],[FCT manual]]</f>
        <v>-22</v>
      </c>
      <c r="J39" s="3">
        <f>Table1[[#This Row],[Lipid arc automatic]]-Table1[[#This Row],[Lipid arc manual]]</f>
        <v>-2</v>
      </c>
      <c r="K39" s="3">
        <f>Table1[[#This Row],[FCT model 3 2D]]-Table1[[#This Row],[FCT manual]]</f>
        <v>38</v>
      </c>
      <c r="L39" s="3">
        <f>Table1[[#This Row],[Lipid arc model 3 2D]]-Table1[[#This Row],[Lipid arc manual]]</f>
        <v>2</v>
      </c>
    </row>
    <row r="40" spans="1:13" x14ac:dyDescent="0.3">
      <c r="A40" t="s">
        <v>28</v>
      </c>
      <c r="B40" t="s">
        <v>7</v>
      </c>
      <c r="C40">
        <v>340</v>
      </c>
      <c r="D40">
        <v>126</v>
      </c>
      <c r="E40" s="7">
        <v>212</v>
      </c>
      <c r="F40">
        <v>132</v>
      </c>
      <c r="G40" s="3">
        <v>200</v>
      </c>
      <c r="H40" s="3">
        <v>119</v>
      </c>
      <c r="I40" s="3">
        <f>Table1[[#This Row],[FCT automatic]]-Table1[[#This Row],[FCT manual]]</f>
        <v>140</v>
      </c>
      <c r="J40" s="3">
        <f>Table1[[#This Row],[Lipid arc automatic]]-Table1[[#This Row],[Lipid arc manual]]</f>
        <v>7</v>
      </c>
      <c r="K40" s="3">
        <f>Table1[[#This Row],[FCT model 3 2D]]-Table1[[#This Row],[FCT manual]]</f>
        <v>12</v>
      </c>
      <c r="L40" s="3">
        <f>Table1[[#This Row],[Lipid arc model 3 2D]]-Table1[[#This Row],[Lipid arc manual]]</f>
        <v>13</v>
      </c>
    </row>
    <row r="41" spans="1:13" x14ac:dyDescent="0.3">
      <c r="A41" t="s">
        <v>28</v>
      </c>
      <c r="B41" t="s">
        <v>29</v>
      </c>
      <c r="C41">
        <v>375</v>
      </c>
      <c r="D41">
        <v>158</v>
      </c>
      <c r="E41" s="7">
        <v>345</v>
      </c>
      <c r="F41">
        <v>166</v>
      </c>
      <c r="G41" s="3">
        <v>320</v>
      </c>
      <c r="H41" s="3">
        <v>162</v>
      </c>
      <c r="I41" s="3">
        <f>Table1[[#This Row],[FCT automatic]]-Table1[[#This Row],[FCT manual]]</f>
        <v>55</v>
      </c>
      <c r="J41" s="3">
        <f>Table1[[#This Row],[Lipid arc automatic]]-Table1[[#This Row],[Lipid arc manual]]</f>
        <v>-4</v>
      </c>
      <c r="K41" s="3">
        <f>Table1[[#This Row],[FCT model 3 2D]]-Table1[[#This Row],[FCT manual]]</f>
        <v>25</v>
      </c>
      <c r="L41" s="3">
        <f>Table1[[#This Row],[Lipid arc model 3 2D]]-Table1[[#This Row],[Lipid arc manual]]</f>
        <v>4</v>
      </c>
    </row>
    <row r="42" spans="1:13" x14ac:dyDescent="0.3">
      <c r="A42" t="s">
        <v>28</v>
      </c>
      <c r="B42" t="s">
        <v>30</v>
      </c>
      <c r="C42">
        <v>410</v>
      </c>
      <c r="D42">
        <v>126</v>
      </c>
      <c r="E42" s="7">
        <v>278</v>
      </c>
      <c r="F42">
        <v>138</v>
      </c>
      <c r="G42" s="3">
        <v>330</v>
      </c>
      <c r="H42" s="3">
        <f>53.8+86.8</f>
        <v>140.6</v>
      </c>
      <c r="I42" s="3">
        <f>Table1[[#This Row],[FCT automatic]]-Table1[[#This Row],[FCT manual]]</f>
        <v>80</v>
      </c>
      <c r="J42" s="3">
        <f>Table1[[#This Row],[Lipid arc automatic]]-Table1[[#This Row],[Lipid arc manual]]</f>
        <v>-14.599999999999994</v>
      </c>
      <c r="K42" s="3">
        <f>Table1[[#This Row],[FCT model 3 2D]]-Table1[[#This Row],[FCT manual]]</f>
        <v>-52</v>
      </c>
      <c r="L42" s="3">
        <f>Table1[[#This Row],[Lipid arc model 3 2D]]-Table1[[#This Row],[Lipid arc manual]]</f>
        <v>-2.5999999999999943</v>
      </c>
    </row>
    <row r="43" spans="1:13" x14ac:dyDescent="0.3">
      <c r="A43" t="s">
        <v>28</v>
      </c>
      <c r="B43" t="s">
        <v>31</v>
      </c>
      <c r="C43">
        <v>205</v>
      </c>
      <c r="D43">
        <v>154</v>
      </c>
      <c r="E43" s="7">
        <v>252</v>
      </c>
      <c r="F43">
        <v>140</v>
      </c>
      <c r="G43" s="3">
        <v>210</v>
      </c>
      <c r="H43" s="3">
        <f>74.5+66.2</f>
        <v>140.69999999999999</v>
      </c>
      <c r="I43" s="3">
        <f>Table1[[#This Row],[FCT automatic]]-Table1[[#This Row],[FCT manual]]</f>
        <v>-5</v>
      </c>
      <c r="J43" s="3">
        <f>Table1[[#This Row],[Lipid arc automatic]]-Table1[[#This Row],[Lipid arc manual]]</f>
        <v>13.300000000000011</v>
      </c>
      <c r="K43" s="3">
        <f>Table1[[#This Row],[FCT model 3 2D]]-Table1[[#This Row],[FCT manual]]</f>
        <v>42</v>
      </c>
      <c r="L43" s="3">
        <f>Table1[[#This Row],[Lipid arc model 3 2D]]-Table1[[#This Row],[Lipid arc manual]]</f>
        <v>-0.69999999999998863</v>
      </c>
    </row>
    <row r="44" spans="1:13" x14ac:dyDescent="0.3">
      <c r="A44" t="s">
        <v>28</v>
      </c>
      <c r="B44" t="s">
        <v>32</v>
      </c>
      <c r="C44">
        <v>198</v>
      </c>
      <c r="D44">
        <v>130</v>
      </c>
      <c r="E44" s="7">
        <v>182</v>
      </c>
      <c r="F44">
        <v>104</v>
      </c>
      <c r="G44" s="3">
        <v>150</v>
      </c>
      <c r="H44" s="3">
        <f>51.3+71.7</f>
        <v>123</v>
      </c>
      <c r="I44" s="3">
        <f>Table1[[#This Row],[FCT automatic]]-Table1[[#This Row],[FCT manual]]</f>
        <v>48</v>
      </c>
      <c r="J44" s="3">
        <f>Table1[[#This Row],[Lipid arc automatic]]-Table1[[#This Row],[Lipid arc manual]]</f>
        <v>7</v>
      </c>
      <c r="K44" s="3">
        <f>Table1[[#This Row],[FCT model 3 2D]]-Table1[[#This Row],[FCT manual]]</f>
        <v>32</v>
      </c>
      <c r="L44" s="3">
        <f>Table1[[#This Row],[Lipid arc model 3 2D]]-Table1[[#This Row],[Lipid arc manual]]</f>
        <v>-19</v>
      </c>
    </row>
    <row r="45" spans="1:13" x14ac:dyDescent="0.3">
      <c r="A45" t="s">
        <v>28</v>
      </c>
      <c r="B45" t="s">
        <v>9</v>
      </c>
      <c r="C45">
        <v>345</v>
      </c>
      <c r="D45">
        <v>160</v>
      </c>
      <c r="E45" s="7">
        <v>354</v>
      </c>
      <c r="F45">
        <v>114</v>
      </c>
      <c r="G45" s="3">
        <v>290</v>
      </c>
      <c r="H45" s="3">
        <v>161</v>
      </c>
      <c r="I45" s="3">
        <f>Table1[[#This Row],[FCT automatic]]-Table1[[#This Row],[FCT manual]]</f>
        <v>55</v>
      </c>
      <c r="J45" s="3">
        <f>Table1[[#This Row],[Lipid arc automatic]]-Table1[[#This Row],[Lipid arc manual]]</f>
        <v>-1</v>
      </c>
      <c r="K45" s="3">
        <f>Table1[[#This Row],[FCT model 3 2D]]-Table1[[#This Row],[FCT manual]]</f>
        <v>64</v>
      </c>
      <c r="L45" s="3">
        <f>Table1[[#This Row],[Lipid arc model 3 2D]]-Table1[[#This Row],[Lipid arc manual]]</f>
        <v>-47</v>
      </c>
    </row>
    <row r="46" spans="1:13" x14ac:dyDescent="0.3">
      <c r="A46" t="s">
        <v>33</v>
      </c>
      <c r="B46" t="s">
        <v>3</v>
      </c>
      <c r="C46">
        <v>0</v>
      </c>
      <c r="D46">
        <v>0</v>
      </c>
      <c r="E46" s="7">
        <v>0</v>
      </c>
      <c r="F46">
        <v>0</v>
      </c>
      <c r="G46" s="3">
        <v>0</v>
      </c>
      <c r="H46" s="3">
        <v>0</v>
      </c>
      <c r="I46" s="3">
        <f>Table1[[#This Row],[FCT automatic]]-Table1[[#This Row],[FCT manual]]</f>
        <v>0</v>
      </c>
      <c r="J46" s="3">
        <f>Table1[[#This Row],[Lipid arc automatic]]-Table1[[#This Row],[Lipid arc manual]]</f>
        <v>0</v>
      </c>
      <c r="K46" s="3">
        <f>Table1[[#This Row],[FCT model 3 2D]]-Table1[[#This Row],[FCT manual]]</f>
        <v>0</v>
      </c>
      <c r="L46" s="3">
        <f>Table1[[#This Row],[Lipid arc model 3 2D]]-Table1[[#This Row],[Lipid arc manual]]</f>
        <v>0</v>
      </c>
    </row>
    <row r="47" spans="1:13" x14ac:dyDescent="0.3">
      <c r="A47" t="s">
        <v>33</v>
      </c>
      <c r="B47" t="s">
        <v>14</v>
      </c>
      <c r="C47">
        <v>0</v>
      </c>
      <c r="D47">
        <v>0</v>
      </c>
      <c r="E47" s="7">
        <v>0</v>
      </c>
      <c r="F47">
        <v>0</v>
      </c>
      <c r="G47" s="3">
        <v>0</v>
      </c>
      <c r="H47" s="3">
        <v>0</v>
      </c>
      <c r="I47" s="3">
        <f>Table1[[#This Row],[FCT automatic]]-Table1[[#This Row],[FCT manual]]</f>
        <v>0</v>
      </c>
      <c r="J47" s="3">
        <f>Table1[[#This Row],[Lipid arc automatic]]-Table1[[#This Row],[Lipid arc manual]]</f>
        <v>0</v>
      </c>
      <c r="K47" s="3">
        <f>Table1[[#This Row],[FCT model 3 2D]]-Table1[[#This Row],[FCT manual]]</f>
        <v>0</v>
      </c>
      <c r="L47" s="3">
        <f>Table1[[#This Row],[Lipid arc model 3 2D]]-Table1[[#This Row],[Lipid arc manual]]</f>
        <v>0</v>
      </c>
    </row>
    <row r="48" spans="1:13" x14ac:dyDescent="0.3">
      <c r="A48" t="s">
        <v>33</v>
      </c>
      <c r="B48" t="s">
        <v>19</v>
      </c>
      <c r="C48">
        <v>0</v>
      </c>
      <c r="D48">
        <v>0</v>
      </c>
      <c r="E48" s="7">
        <v>0</v>
      </c>
      <c r="F48">
        <v>0</v>
      </c>
      <c r="G48" s="3">
        <v>0</v>
      </c>
      <c r="H48" s="3">
        <v>0</v>
      </c>
      <c r="I48" s="3">
        <f>Table1[[#This Row],[FCT automatic]]-Table1[[#This Row],[FCT manual]]</f>
        <v>0</v>
      </c>
      <c r="J48" s="3">
        <f>Table1[[#This Row],[Lipid arc automatic]]-Table1[[#This Row],[Lipid arc manual]]</f>
        <v>0</v>
      </c>
      <c r="K48" s="3">
        <f>Table1[[#This Row],[FCT model 3 2D]]-Table1[[#This Row],[FCT manual]]</f>
        <v>0</v>
      </c>
      <c r="L48" s="3">
        <f>Table1[[#This Row],[Lipid arc model 3 2D]]-Table1[[#This Row],[Lipid arc manual]]</f>
        <v>0</v>
      </c>
    </row>
    <row r="49" spans="1:12" x14ac:dyDescent="0.3">
      <c r="A49" t="s">
        <v>33</v>
      </c>
      <c r="B49" t="s">
        <v>4</v>
      </c>
      <c r="C49">
        <v>0</v>
      </c>
      <c r="D49">
        <v>0</v>
      </c>
      <c r="E49" s="7">
        <v>0</v>
      </c>
      <c r="F49">
        <v>0</v>
      </c>
      <c r="G49" s="3">
        <v>0</v>
      </c>
      <c r="H49" s="3">
        <v>0</v>
      </c>
      <c r="I49" s="3">
        <f>Table1[[#This Row],[FCT automatic]]-Table1[[#This Row],[FCT manual]]</f>
        <v>0</v>
      </c>
      <c r="J49" s="3">
        <f>Table1[[#This Row],[Lipid arc automatic]]-Table1[[#This Row],[Lipid arc manual]]</f>
        <v>0</v>
      </c>
      <c r="K49" s="3">
        <f>Table1[[#This Row],[FCT model 3 2D]]-Table1[[#This Row],[FCT manual]]</f>
        <v>0</v>
      </c>
      <c r="L49" s="3">
        <f>Table1[[#This Row],[Lipid arc model 3 2D]]-Table1[[#This Row],[Lipid arc manual]]</f>
        <v>0</v>
      </c>
    </row>
    <row r="50" spans="1:12" x14ac:dyDescent="0.3">
      <c r="A50" t="s">
        <v>33</v>
      </c>
      <c r="B50" t="s">
        <v>5</v>
      </c>
      <c r="C50">
        <v>67</v>
      </c>
      <c r="D50">
        <v>108</v>
      </c>
      <c r="E50" s="7">
        <v>67</v>
      </c>
      <c r="F50">
        <v>122</v>
      </c>
      <c r="G50" s="3">
        <v>80</v>
      </c>
      <c r="H50" s="3">
        <v>92</v>
      </c>
      <c r="I50" s="3">
        <f>Table1[[#This Row],[FCT automatic]]-Table1[[#This Row],[FCT manual]]</f>
        <v>-13</v>
      </c>
      <c r="J50" s="3">
        <f>Table1[[#This Row],[Lipid arc automatic]]-Table1[[#This Row],[Lipid arc manual]]</f>
        <v>16</v>
      </c>
      <c r="K50" s="3">
        <f>Table1[[#This Row],[FCT model 3 2D]]-Table1[[#This Row],[FCT manual]]</f>
        <v>-13</v>
      </c>
      <c r="L50" s="3">
        <f>Table1[[#This Row],[Lipid arc model 3 2D]]-Table1[[#This Row],[Lipid arc manual]]</f>
        <v>30</v>
      </c>
    </row>
    <row r="51" spans="1:12" s="5" customFormat="1" x14ac:dyDescent="0.3">
      <c r="A51" s="5" t="s">
        <v>34</v>
      </c>
      <c r="B51" s="5" t="s">
        <v>19</v>
      </c>
      <c r="C51" s="5">
        <v>30</v>
      </c>
      <c r="D51" s="5">
        <v>130</v>
      </c>
      <c r="E51" s="8">
        <v>50</v>
      </c>
      <c r="F51" s="9">
        <v>124</v>
      </c>
      <c r="G51" s="6">
        <v>30</v>
      </c>
      <c r="H51" s="6">
        <v>128</v>
      </c>
      <c r="I51" s="6">
        <f>Table1[[#This Row],[FCT automatic]]-Table1[[#This Row],[FCT manual]]</f>
        <v>0</v>
      </c>
      <c r="J51" s="6">
        <f>Table1[[#This Row],[Lipid arc automatic]]-Table1[[#This Row],[Lipid arc manual]]</f>
        <v>2</v>
      </c>
      <c r="K51" s="6">
        <f>Table1[[#This Row],[FCT model 3 2D]]-Table1[[#This Row],[FCT manual]]</f>
        <v>20</v>
      </c>
      <c r="L51" s="6">
        <f>Table1[[#This Row],[Lipid arc model 3 2D]]-Table1[[#This Row],[Lipid arc manual]]</f>
        <v>-4</v>
      </c>
    </row>
    <row r="52" spans="1:12" s="5" customFormat="1" x14ac:dyDescent="0.3">
      <c r="A52" s="5" t="s">
        <v>34</v>
      </c>
      <c r="B52" s="5" t="s">
        <v>4</v>
      </c>
      <c r="C52" s="5">
        <v>70</v>
      </c>
      <c r="D52" s="5">
        <v>104</v>
      </c>
      <c r="E52" s="8">
        <v>45</v>
      </c>
      <c r="F52" s="9">
        <v>104</v>
      </c>
      <c r="G52" s="6">
        <v>60</v>
      </c>
      <c r="H52" s="6">
        <v>101</v>
      </c>
      <c r="I52" s="6">
        <f>Table1[[#This Row],[FCT automatic]]-Table1[[#This Row],[FCT manual]]</f>
        <v>10</v>
      </c>
      <c r="J52" s="6">
        <f>Table1[[#This Row],[Lipid arc automatic]]-Table1[[#This Row],[Lipid arc manual]]</f>
        <v>3</v>
      </c>
      <c r="K52" s="6">
        <f>Table1[[#This Row],[FCT model 3 2D]]-Table1[[#This Row],[FCT manual]]</f>
        <v>-15</v>
      </c>
      <c r="L52" s="6">
        <f>Table1[[#This Row],[Lipid arc model 3 2D]]-Table1[[#This Row],[Lipid arc manual]]</f>
        <v>3</v>
      </c>
    </row>
    <row r="53" spans="1:12" x14ac:dyDescent="0.3">
      <c r="A53" t="s">
        <v>34</v>
      </c>
      <c r="B53" t="s">
        <v>5</v>
      </c>
      <c r="C53">
        <v>192</v>
      </c>
      <c r="D53">
        <v>96</v>
      </c>
      <c r="E53" s="7">
        <v>415</v>
      </c>
      <c r="F53">
        <v>64</v>
      </c>
      <c r="G53" s="3">
        <v>300</v>
      </c>
      <c r="H53" s="3">
        <v>91</v>
      </c>
      <c r="I53">
        <f>Table1[[#This Row],[FCT automatic]]-Table1[[#This Row],[FCT manual]]</f>
        <v>-108</v>
      </c>
      <c r="J53" s="3">
        <f>Table1[[#This Row],[Lipid arc automatic]]-Table1[[#This Row],[Lipid arc manual]]</f>
        <v>5</v>
      </c>
      <c r="K53" s="3">
        <f>Table1[[#This Row],[FCT model 3 2D]]-Table1[[#This Row],[FCT manual]]</f>
        <v>115</v>
      </c>
      <c r="L53" s="3">
        <f>Table1[[#This Row],[Lipid arc model 3 2D]]-Table1[[#This Row],[Lipid arc manual]]</f>
        <v>-27</v>
      </c>
    </row>
    <row r="54" spans="1:12" x14ac:dyDescent="0.3">
      <c r="A54" t="s">
        <v>34</v>
      </c>
      <c r="B54" t="s">
        <v>6</v>
      </c>
      <c r="C54">
        <v>443</v>
      </c>
      <c r="D54">
        <v>72</v>
      </c>
      <c r="E54" s="7">
        <v>326</v>
      </c>
      <c r="F54">
        <v>60</v>
      </c>
      <c r="G54" s="3">
        <v>370</v>
      </c>
      <c r="H54" s="3">
        <v>54</v>
      </c>
      <c r="I54" s="3">
        <f>Table1[[#This Row],[FCT automatic]]-Table1[[#This Row],[FCT manual]]</f>
        <v>73</v>
      </c>
      <c r="J54" s="3">
        <f>Table1[[#This Row],[Lipid arc automatic]]-Table1[[#This Row],[Lipid arc manual]]</f>
        <v>18</v>
      </c>
      <c r="K54" s="3">
        <f>Table1[[#This Row],[FCT model 3 2D]]-Table1[[#This Row],[FCT manual]]</f>
        <v>-44</v>
      </c>
      <c r="L54" s="3">
        <f>Table1[[#This Row],[Lipid arc model 3 2D]]-Table1[[#This Row],[Lipid arc manual]]</f>
        <v>6</v>
      </c>
    </row>
    <row r="55" spans="1:12" x14ac:dyDescent="0.3">
      <c r="A55" t="s">
        <v>34</v>
      </c>
      <c r="B55" t="s">
        <v>7</v>
      </c>
      <c r="C55">
        <v>158</v>
      </c>
      <c r="D55">
        <v>104</v>
      </c>
      <c r="E55" s="7">
        <v>184</v>
      </c>
      <c r="F55">
        <v>118</v>
      </c>
      <c r="G55" s="3">
        <v>170</v>
      </c>
      <c r="H55" s="3">
        <v>106</v>
      </c>
      <c r="I55" s="3">
        <f>Table1[[#This Row],[FCT automatic]]-Table1[[#This Row],[FCT manual]]</f>
        <v>-12</v>
      </c>
      <c r="J55" s="3">
        <f>Table1[[#This Row],[Lipid arc automatic]]-Table1[[#This Row],[Lipid arc manual]]</f>
        <v>-2</v>
      </c>
      <c r="K55" s="3">
        <f>Table1[[#This Row],[FCT model 3 2D]]-Table1[[#This Row],[FCT manual]]</f>
        <v>14</v>
      </c>
      <c r="L55" s="3">
        <f>Table1[[#This Row],[Lipid arc model 3 2D]]-Table1[[#This Row],[Lipid arc manual]]</f>
        <v>12</v>
      </c>
    </row>
    <row r="56" spans="1:12" x14ac:dyDescent="0.3">
      <c r="A56" t="s">
        <v>34</v>
      </c>
      <c r="B56" t="s">
        <v>9</v>
      </c>
      <c r="C56">
        <v>10</v>
      </c>
      <c r="D56">
        <v>98</v>
      </c>
      <c r="E56" s="7">
        <v>71</v>
      </c>
      <c r="F56">
        <v>88</v>
      </c>
      <c r="G56" s="3">
        <v>60</v>
      </c>
      <c r="H56" s="3">
        <v>88</v>
      </c>
      <c r="I56" s="3">
        <f>Table1[[#This Row],[FCT automatic]]-Table1[[#This Row],[FCT manual]]</f>
        <v>-50</v>
      </c>
      <c r="J56" s="3">
        <f>Table1[[#This Row],[Lipid arc automatic]]-Table1[[#This Row],[Lipid arc manual]]</f>
        <v>10</v>
      </c>
      <c r="K56" s="3">
        <f>Table1[[#This Row],[FCT model 3 2D]]-Table1[[#This Row],[FCT manual]]</f>
        <v>11</v>
      </c>
      <c r="L56" s="3">
        <f>Table1[[#This Row],[Lipid arc model 3 2D]]-Table1[[#This Row],[Lipid arc manual]]</f>
        <v>0</v>
      </c>
    </row>
    <row r="57" spans="1:12" x14ac:dyDescent="0.3">
      <c r="A57" t="s">
        <v>34</v>
      </c>
      <c r="B57" t="s">
        <v>11</v>
      </c>
      <c r="C57">
        <v>189</v>
      </c>
      <c r="D57">
        <v>76</v>
      </c>
      <c r="E57" s="7">
        <v>163</v>
      </c>
      <c r="F57">
        <v>72</v>
      </c>
      <c r="G57" s="3">
        <v>110</v>
      </c>
      <c r="H57" s="3">
        <v>75</v>
      </c>
      <c r="I57" s="3">
        <f>Table1[[#This Row],[FCT automatic]]-Table1[[#This Row],[FCT manual]]</f>
        <v>79</v>
      </c>
      <c r="J57" s="3">
        <f>Table1[[#This Row],[Lipid arc automatic]]-Table1[[#This Row],[Lipid arc manual]]</f>
        <v>1</v>
      </c>
      <c r="K57" s="3">
        <f>Table1[[#This Row],[FCT model 3 2D]]-Table1[[#This Row],[FCT manual]]</f>
        <v>53</v>
      </c>
      <c r="L57" s="3">
        <f>Table1[[#This Row],[Lipid arc model 3 2D]]-Table1[[#This Row],[Lipid arc manual]]</f>
        <v>-3</v>
      </c>
    </row>
    <row r="58" spans="1:12" x14ac:dyDescent="0.3">
      <c r="A58" t="s">
        <v>34</v>
      </c>
      <c r="B58" t="s">
        <v>12</v>
      </c>
      <c r="C58">
        <v>337</v>
      </c>
      <c r="D58">
        <v>78</v>
      </c>
      <c r="E58" s="7">
        <v>140</v>
      </c>
      <c r="F58">
        <v>116</v>
      </c>
      <c r="G58" s="3">
        <v>90</v>
      </c>
      <c r="H58" s="3">
        <v>122</v>
      </c>
      <c r="I58" s="3">
        <f>Table1[[#This Row],[FCT automatic]]-Table1[[#This Row],[FCT manual]]</f>
        <v>247</v>
      </c>
      <c r="J58" s="3">
        <f>Table1[[#This Row],[Lipid arc automatic]]-Table1[[#This Row],[Lipid arc manual]]</f>
        <v>-44</v>
      </c>
      <c r="K58" s="3">
        <f>Table1[[#This Row],[FCT model 3 2D]]-Table1[[#This Row],[FCT manual]]</f>
        <v>50</v>
      </c>
      <c r="L58" s="3">
        <f>Table1[[#This Row],[Lipid arc model 3 2D]]-Table1[[#This Row],[Lipid arc manual]]</f>
        <v>-6</v>
      </c>
    </row>
    <row r="59" spans="1:12" x14ac:dyDescent="0.3">
      <c r="A59" t="s">
        <v>34</v>
      </c>
      <c r="B59" t="s">
        <v>13</v>
      </c>
      <c r="C59">
        <v>0</v>
      </c>
      <c r="D59">
        <v>0</v>
      </c>
      <c r="E59" s="7">
        <v>310</v>
      </c>
      <c r="F59">
        <v>64</v>
      </c>
      <c r="G59" s="3">
        <v>0</v>
      </c>
      <c r="H59" s="3">
        <v>0</v>
      </c>
      <c r="I59" s="3">
        <f>Table1[[#This Row],[FCT automatic]]-Table1[[#This Row],[FCT manual]]</f>
        <v>0</v>
      </c>
      <c r="J59" s="3">
        <f>Table1[[#This Row],[Lipid arc automatic]]-Table1[[#This Row],[Lipid arc manual]]</f>
        <v>0</v>
      </c>
      <c r="K59" s="3">
        <f>Table1[[#This Row],[FCT model 3 2D]]-Table1[[#This Row],[FCT manual]]</f>
        <v>310</v>
      </c>
      <c r="L59" s="3">
        <f>Table1[[#This Row],[Lipid arc model 3 2D]]-Table1[[#This Row],[Lipid arc manual]]</f>
        <v>64</v>
      </c>
    </row>
    <row r="60" spans="1:12" x14ac:dyDescent="0.3">
      <c r="A60" t="s">
        <v>34</v>
      </c>
      <c r="B60" t="s">
        <v>15</v>
      </c>
      <c r="C60">
        <v>477</v>
      </c>
      <c r="D60">
        <v>120</v>
      </c>
      <c r="E60" s="7">
        <v>354</v>
      </c>
      <c r="F60">
        <v>130</v>
      </c>
      <c r="G60" s="3">
        <v>370</v>
      </c>
      <c r="H60" s="3">
        <v>120</v>
      </c>
      <c r="I60" s="3">
        <f>Table1[[#This Row],[FCT automatic]]-Table1[[#This Row],[FCT manual]]</f>
        <v>107</v>
      </c>
      <c r="J60" s="3">
        <f>Table1[[#This Row],[Lipid arc automatic]]-Table1[[#This Row],[Lipid arc manual]]</f>
        <v>0</v>
      </c>
      <c r="K60" s="3">
        <f>Table1[[#This Row],[FCT model 3 2D]]-Table1[[#This Row],[FCT manual]]</f>
        <v>-16</v>
      </c>
      <c r="L60" s="3">
        <f>Table1[[#This Row],[Lipid arc model 3 2D]]-Table1[[#This Row],[Lipid arc manual]]</f>
        <v>10</v>
      </c>
    </row>
    <row r="61" spans="1:12" x14ac:dyDescent="0.3">
      <c r="A61" t="s">
        <v>34</v>
      </c>
      <c r="B61" t="s">
        <v>17</v>
      </c>
      <c r="C61">
        <v>376</v>
      </c>
      <c r="D61">
        <v>130</v>
      </c>
      <c r="E61" s="7">
        <v>400</v>
      </c>
      <c r="F61">
        <v>128</v>
      </c>
      <c r="G61" s="3">
        <v>370</v>
      </c>
      <c r="H61" s="3">
        <v>124</v>
      </c>
      <c r="I61" s="3">
        <f>Table1[[#This Row],[FCT automatic]]-Table1[[#This Row],[FCT manual]]</f>
        <v>6</v>
      </c>
      <c r="J61" s="3">
        <f>Table1[[#This Row],[Lipid arc automatic]]-Table1[[#This Row],[Lipid arc manual]]</f>
        <v>6</v>
      </c>
      <c r="K61" s="3">
        <f>Table1[[#This Row],[FCT model 3 2D]]-Table1[[#This Row],[FCT manual]]</f>
        <v>30</v>
      </c>
      <c r="L61" s="3">
        <f>Table1[[#This Row],[Lipid arc model 3 2D]]-Table1[[#This Row],[Lipid arc manual]]</f>
        <v>4</v>
      </c>
    </row>
    <row r="62" spans="1:12" x14ac:dyDescent="0.3">
      <c r="A62" t="s">
        <v>34</v>
      </c>
      <c r="B62" t="s">
        <v>18</v>
      </c>
      <c r="C62">
        <v>262</v>
      </c>
      <c r="D62">
        <v>114</v>
      </c>
      <c r="E62" s="7">
        <v>411</v>
      </c>
      <c r="F62">
        <v>110</v>
      </c>
      <c r="G62" s="3">
        <v>350</v>
      </c>
      <c r="H62" s="3">
        <v>122</v>
      </c>
      <c r="I62" s="3">
        <f>Table1[[#This Row],[FCT automatic]]-Table1[[#This Row],[FCT manual]]</f>
        <v>-88</v>
      </c>
      <c r="J62" s="3">
        <f>Table1[[#This Row],[Lipid arc automatic]]-Table1[[#This Row],[Lipid arc manual]]</f>
        <v>-8</v>
      </c>
      <c r="K62" s="3">
        <f>Table1[[#This Row],[FCT model 3 2D]]-Table1[[#This Row],[FCT manual]]</f>
        <v>61</v>
      </c>
      <c r="L62" s="3">
        <f>Table1[[#This Row],[Lipid arc model 3 2D]]-Table1[[#This Row],[Lipid arc manual]]</f>
        <v>-12</v>
      </c>
    </row>
    <row r="63" spans="1:12" x14ac:dyDescent="0.3">
      <c r="A63" t="s">
        <v>38</v>
      </c>
      <c r="B63" t="s">
        <v>3</v>
      </c>
      <c r="C63">
        <v>0</v>
      </c>
      <c r="D63">
        <v>0</v>
      </c>
      <c r="E63" s="7">
        <v>0</v>
      </c>
      <c r="F63">
        <v>0</v>
      </c>
      <c r="G63" s="3">
        <v>0</v>
      </c>
      <c r="H63" s="3">
        <v>0</v>
      </c>
      <c r="I63" s="3">
        <f>Table1[[#This Row],[FCT automatic]]-Table1[[#This Row],[FCT manual]]</f>
        <v>0</v>
      </c>
      <c r="J63" s="3">
        <f>Table1[[#This Row],[Lipid arc automatic]]-Table1[[#This Row],[Lipid arc manual]]</f>
        <v>0</v>
      </c>
      <c r="K63" s="3">
        <f>Table1[[#This Row],[FCT model 3 2D]]-Table1[[#This Row],[FCT manual]]</f>
        <v>0</v>
      </c>
      <c r="L63" s="3">
        <f>Table1[[#This Row],[Lipid arc model 3 2D]]-Table1[[#This Row],[Lipid arc manual]]</f>
        <v>0</v>
      </c>
    </row>
    <row r="64" spans="1:12" x14ac:dyDescent="0.3">
      <c r="A64" t="s">
        <v>38</v>
      </c>
      <c r="B64" t="s">
        <v>14</v>
      </c>
      <c r="C64">
        <v>0</v>
      </c>
      <c r="D64">
        <v>0</v>
      </c>
      <c r="E64" s="7">
        <v>0</v>
      </c>
      <c r="F64">
        <v>0</v>
      </c>
      <c r="G64" s="3">
        <v>0</v>
      </c>
      <c r="H64" s="3">
        <v>0</v>
      </c>
      <c r="I64" s="3">
        <f>Table1[[#This Row],[FCT automatic]]-Table1[[#This Row],[FCT manual]]</f>
        <v>0</v>
      </c>
      <c r="J64" s="3">
        <f>Table1[[#This Row],[Lipid arc automatic]]-Table1[[#This Row],[Lipid arc manual]]</f>
        <v>0</v>
      </c>
      <c r="K64" s="3">
        <f>Table1[[#This Row],[FCT model 3 2D]]-Table1[[#This Row],[FCT manual]]</f>
        <v>0</v>
      </c>
      <c r="L64" s="3">
        <f>Table1[[#This Row],[Lipid arc model 3 2D]]-Table1[[#This Row],[Lipid arc manual]]</f>
        <v>0</v>
      </c>
    </row>
    <row r="65" spans="1:12" x14ac:dyDescent="0.3">
      <c r="A65" t="s">
        <v>38</v>
      </c>
      <c r="B65" t="s">
        <v>19</v>
      </c>
      <c r="C65">
        <v>0</v>
      </c>
      <c r="D65">
        <v>0</v>
      </c>
      <c r="E65" s="7">
        <v>0</v>
      </c>
      <c r="F65">
        <v>0</v>
      </c>
      <c r="G65" s="3">
        <v>0</v>
      </c>
      <c r="H65" s="3">
        <v>0</v>
      </c>
      <c r="I65" s="3">
        <f>Table1[[#This Row],[FCT automatic]]-Table1[[#This Row],[FCT manual]]</f>
        <v>0</v>
      </c>
      <c r="J65" s="3">
        <f>Table1[[#This Row],[Lipid arc automatic]]-Table1[[#This Row],[Lipid arc manual]]</f>
        <v>0</v>
      </c>
      <c r="K65" s="3">
        <f>Table1[[#This Row],[FCT model 3 2D]]-Table1[[#This Row],[FCT manual]]</f>
        <v>0</v>
      </c>
      <c r="L65" s="3">
        <f>Table1[[#This Row],[Lipid arc model 3 2D]]-Table1[[#This Row],[Lipid arc manual]]</f>
        <v>0</v>
      </c>
    </row>
    <row r="66" spans="1:12" x14ac:dyDescent="0.3">
      <c r="A66" t="s">
        <v>38</v>
      </c>
      <c r="B66" t="s">
        <v>4</v>
      </c>
      <c r="C66">
        <v>0</v>
      </c>
      <c r="D66">
        <v>0</v>
      </c>
      <c r="E66" s="7">
        <v>0</v>
      </c>
      <c r="F66">
        <v>0</v>
      </c>
      <c r="G66" s="3">
        <v>0</v>
      </c>
      <c r="H66" s="3">
        <v>0</v>
      </c>
      <c r="I66" s="3">
        <f>Table1[[#This Row],[FCT automatic]]-Table1[[#This Row],[FCT manual]]</f>
        <v>0</v>
      </c>
      <c r="J66" s="3">
        <f>Table1[[#This Row],[Lipid arc automatic]]-Table1[[#This Row],[Lipid arc manual]]</f>
        <v>0</v>
      </c>
      <c r="K66" s="3">
        <f>Table1[[#This Row],[FCT model 3 2D]]-Table1[[#This Row],[FCT manual]]</f>
        <v>0</v>
      </c>
      <c r="L66" s="3">
        <f>Table1[[#This Row],[Lipid arc model 3 2D]]-Table1[[#This Row],[Lipid arc manual]]</f>
        <v>0</v>
      </c>
    </row>
    <row r="67" spans="1:12" x14ac:dyDescent="0.3">
      <c r="A67" t="s">
        <v>38</v>
      </c>
      <c r="B67" t="s">
        <v>5</v>
      </c>
      <c r="C67">
        <v>0</v>
      </c>
      <c r="D67">
        <v>0</v>
      </c>
      <c r="E67" s="7">
        <v>0</v>
      </c>
      <c r="F67">
        <v>0</v>
      </c>
      <c r="G67" s="3">
        <v>0</v>
      </c>
      <c r="H67" s="3">
        <v>0</v>
      </c>
      <c r="I67" s="3">
        <f>Table1[[#This Row],[FCT automatic]]-Table1[[#This Row],[FCT manual]]</f>
        <v>0</v>
      </c>
      <c r="J67" s="3">
        <f>Table1[[#This Row],[Lipid arc automatic]]-Table1[[#This Row],[Lipid arc manual]]</f>
        <v>0</v>
      </c>
      <c r="K67" s="3">
        <f>Table1[[#This Row],[FCT model 3 2D]]-Table1[[#This Row],[FCT manual]]</f>
        <v>0</v>
      </c>
      <c r="L67" s="3">
        <f>Table1[[#This Row],[Lipid arc model 3 2D]]-Table1[[#This Row],[Lipid arc manual]]</f>
        <v>0</v>
      </c>
    </row>
    <row r="68" spans="1:12" x14ac:dyDescent="0.3">
      <c r="A68" t="s">
        <v>38</v>
      </c>
      <c r="B68" t="s">
        <v>6</v>
      </c>
      <c r="C68">
        <v>0</v>
      </c>
      <c r="D68">
        <v>0</v>
      </c>
      <c r="E68" s="7">
        <v>0</v>
      </c>
      <c r="F68">
        <v>0</v>
      </c>
      <c r="G68" s="3">
        <v>0</v>
      </c>
      <c r="H68" s="3">
        <v>0</v>
      </c>
      <c r="I68" s="3">
        <f>Table1[[#This Row],[FCT automatic]]-Table1[[#This Row],[FCT manual]]</f>
        <v>0</v>
      </c>
      <c r="J68" s="3">
        <f>Table1[[#This Row],[Lipid arc automatic]]-Table1[[#This Row],[Lipid arc manual]]</f>
        <v>0</v>
      </c>
      <c r="K68" s="3">
        <f>Table1[[#This Row],[FCT model 3 2D]]-Table1[[#This Row],[FCT manual]]</f>
        <v>0</v>
      </c>
      <c r="L68" s="3">
        <f>Table1[[#This Row],[Lipid arc model 3 2D]]-Table1[[#This Row],[Lipid arc manual]]</f>
        <v>0</v>
      </c>
    </row>
    <row r="69" spans="1:12" x14ac:dyDescent="0.3">
      <c r="A69" t="s">
        <v>38</v>
      </c>
      <c r="B69" t="s">
        <v>7</v>
      </c>
      <c r="C69">
        <v>0</v>
      </c>
      <c r="D69">
        <v>0</v>
      </c>
      <c r="E69" s="7">
        <v>0</v>
      </c>
      <c r="F69">
        <v>0</v>
      </c>
      <c r="G69" s="3">
        <v>0</v>
      </c>
      <c r="H69" s="3">
        <v>0</v>
      </c>
      <c r="I69" s="3">
        <f>Table1[[#This Row],[FCT automatic]]-Table1[[#This Row],[FCT manual]]</f>
        <v>0</v>
      </c>
      <c r="J69" s="3">
        <f>Table1[[#This Row],[Lipid arc automatic]]-Table1[[#This Row],[Lipid arc manual]]</f>
        <v>0</v>
      </c>
      <c r="K69" s="3">
        <f>Table1[[#This Row],[FCT model 3 2D]]-Table1[[#This Row],[FCT manual]]</f>
        <v>0</v>
      </c>
      <c r="L69" s="3">
        <f>Table1[[#This Row],[Lipid arc model 3 2D]]-Table1[[#This Row],[Lipid arc manual]]</f>
        <v>0</v>
      </c>
    </row>
    <row r="70" spans="1:12" x14ac:dyDescent="0.3">
      <c r="A70" t="s">
        <v>38</v>
      </c>
      <c r="B70" t="s">
        <v>9</v>
      </c>
      <c r="C70">
        <v>0</v>
      </c>
      <c r="D70">
        <v>0</v>
      </c>
      <c r="E70" s="7">
        <v>0</v>
      </c>
      <c r="F70">
        <v>0</v>
      </c>
      <c r="G70" s="3">
        <v>0</v>
      </c>
      <c r="H70" s="3">
        <v>0</v>
      </c>
      <c r="I70" s="3">
        <f>Table1[[#This Row],[FCT automatic]]-Table1[[#This Row],[FCT manual]]</f>
        <v>0</v>
      </c>
      <c r="J70" s="3">
        <f>Table1[[#This Row],[Lipid arc automatic]]-Table1[[#This Row],[Lipid arc manual]]</f>
        <v>0</v>
      </c>
      <c r="K70" s="3">
        <f>Table1[[#This Row],[FCT model 3 2D]]-Table1[[#This Row],[FCT manual]]</f>
        <v>0</v>
      </c>
      <c r="L70" s="3">
        <f>Table1[[#This Row],[Lipid arc model 3 2D]]-Table1[[#This Row],[Lipid arc manual]]</f>
        <v>0</v>
      </c>
    </row>
    <row r="71" spans="1:12" x14ac:dyDescent="0.3">
      <c r="A71" t="s">
        <v>38</v>
      </c>
      <c r="B71" t="s">
        <v>11</v>
      </c>
      <c r="C71">
        <v>0</v>
      </c>
      <c r="D71">
        <v>0</v>
      </c>
      <c r="E71" s="7">
        <v>0</v>
      </c>
      <c r="F71">
        <v>0</v>
      </c>
      <c r="G71" s="3">
        <v>0</v>
      </c>
      <c r="H71" s="3">
        <v>0</v>
      </c>
      <c r="I71" s="3">
        <f>Table1[[#This Row],[FCT automatic]]-Table1[[#This Row],[FCT manual]]</f>
        <v>0</v>
      </c>
      <c r="J71" s="3">
        <f>Table1[[#This Row],[Lipid arc automatic]]-Table1[[#This Row],[Lipid arc manual]]</f>
        <v>0</v>
      </c>
      <c r="K71" s="3">
        <f>Table1[[#This Row],[FCT model 3 2D]]-Table1[[#This Row],[FCT manual]]</f>
        <v>0</v>
      </c>
      <c r="L71" s="3">
        <f>Table1[[#This Row],[Lipid arc model 3 2D]]-Table1[[#This Row],[Lipid arc manual]]</f>
        <v>0</v>
      </c>
    </row>
    <row r="72" spans="1:12" x14ac:dyDescent="0.3">
      <c r="A72" t="s">
        <v>38</v>
      </c>
      <c r="B72" t="s">
        <v>12</v>
      </c>
      <c r="C72">
        <v>149</v>
      </c>
      <c r="D72">
        <v>90</v>
      </c>
      <c r="E72" s="7">
        <v>200</v>
      </c>
      <c r="F72">
        <v>82</v>
      </c>
      <c r="G72" s="3">
        <v>160</v>
      </c>
      <c r="H72" s="3">
        <v>83</v>
      </c>
      <c r="I72" s="3">
        <f>Table1[[#This Row],[FCT automatic]]-Table1[[#This Row],[FCT manual]]</f>
        <v>-11</v>
      </c>
      <c r="J72" s="3">
        <f>Table1[[#This Row],[Lipid arc automatic]]-Table1[[#This Row],[Lipid arc manual]]</f>
        <v>7</v>
      </c>
      <c r="K72" s="3">
        <f>Table1[[#This Row],[FCT model 3 2D]]-Table1[[#This Row],[FCT manual]]</f>
        <v>40</v>
      </c>
      <c r="L72" s="3">
        <f>Table1[[#This Row],[Lipid arc model 3 2D]]-Table1[[#This Row],[Lipid arc manual]]</f>
        <v>-1</v>
      </c>
    </row>
    <row r="73" spans="1:12" x14ac:dyDescent="0.3">
      <c r="A73" t="s">
        <v>38</v>
      </c>
      <c r="B73" t="s">
        <v>39</v>
      </c>
      <c r="C73">
        <v>98</v>
      </c>
      <c r="D73">
        <v>110</v>
      </c>
      <c r="E73" s="7">
        <v>187</v>
      </c>
      <c r="F73">
        <v>114</v>
      </c>
      <c r="G73" s="3">
        <v>130</v>
      </c>
      <c r="H73" s="3">
        <v>99</v>
      </c>
      <c r="I73" s="3">
        <f>Table1[[#This Row],[FCT automatic]]-Table1[[#This Row],[FCT manual]]</f>
        <v>-32</v>
      </c>
      <c r="J73" s="3">
        <f>Table1[[#This Row],[Lipid arc automatic]]-Table1[[#This Row],[Lipid arc manual]]</f>
        <v>11</v>
      </c>
      <c r="K73" s="3">
        <f>Table1[[#This Row],[FCT model 3 2D]]-Table1[[#This Row],[FCT manual]]</f>
        <v>57</v>
      </c>
      <c r="L73" s="3">
        <f>Table1[[#This Row],[Lipid arc model 3 2D]]-Table1[[#This Row],[Lipid arc manual]]</f>
        <v>15</v>
      </c>
    </row>
    <row r="74" spans="1:12" x14ac:dyDescent="0.3">
      <c r="A74" t="s">
        <v>38</v>
      </c>
      <c r="B74" t="s">
        <v>40</v>
      </c>
      <c r="C74">
        <v>160</v>
      </c>
      <c r="D74">
        <v>126</v>
      </c>
      <c r="E74" s="7">
        <v>190</v>
      </c>
      <c r="F74">
        <v>124</v>
      </c>
      <c r="G74" s="3">
        <v>150</v>
      </c>
      <c r="H74" s="3">
        <v>121</v>
      </c>
      <c r="I74" s="3">
        <f>Table1[[#This Row],[FCT automatic]]-Table1[[#This Row],[FCT manual]]</f>
        <v>10</v>
      </c>
      <c r="J74" s="3">
        <f>Table1[[#This Row],[Lipid arc automatic]]-Table1[[#This Row],[Lipid arc manual]]</f>
        <v>5</v>
      </c>
      <c r="K74" s="3">
        <f>Table1[[#This Row],[FCT model 3 2D]]-Table1[[#This Row],[FCT manual]]</f>
        <v>40</v>
      </c>
      <c r="L74" s="3">
        <f>Table1[[#This Row],[Lipid arc model 3 2D]]-Table1[[#This Row],[Lipid arc manual]]</f>
        <v>3</v>
      </c>
    </row>
    <row r="75" spans="1:12" x14ac:dyDescent="0.3">
      <c r="A75" t="s">
        <v>38</v>
      </c>
      <c r="B75" t="s">
        <v>13</v>
      </c>
      <c r="C75">
        <v>89</v>
      </c>
      <c r="D75">
        <v>178</v>
      </c>
      <c r="E75" s="7">
        <v>120</v>
      </c>
      <c r="F75">
        <v>172</v>
      </c>
      <c r="G75" s="3">
        <v>120</v>
      </c>
      <c r="H75" s="3">
        <v>205</v>
      </c>
      <c r="I75" s="3">
        <f>Table1[[#This Row],[FCT automatic]]-Table1[[#This Row],[FCT manual]]</f>
        <v>-31</v>
      </c>
      <c r="J75" s="3">
        <f>Table1[[#This Row],[Lipid arc automatic]]-Table1[[#This Row],[Lipid arc manual]]</f>
        <v>-27</v>
      </c>
      <c r="K75" s="3">
        <f>Table1[[#This Row],[FCT model 3 2D]]-Table1[[#This Row],[FCT manual]]</f>
        <v>0</v>
      </c>
      <c r="L75" s="3">
        <f>Table1[[#This Row],[Lipid arc model 3 2D]]-Table1[[#This Row],[Lipid arc manual]]</f>
        <v>-33</v>
      </c>
    </row>
    <row r="76" spans="1:12" x14ac:dyDescent="0.3">
      <c r="A76" t="s">
        <v>38</v>
      </c>
      <c r="B76" t="s">
        <v>15</v>
      </c>
      <c r="C76">
        <v>0</v>
      </c>
      <c r="D76">
        <v>0</v>
      </c>
      <c r="E76" s="7">
        <v>0</v>
      </c>
      <c r="F76">
        <v>0</v>
      </c>
      <c r="G76" s="3">
        <v>0</v>
      </c>
      <c r="H76" s="3">
        <v>0</v>
      </c>
      <c r="I76" s="3">
        <f>Table1[[#This Row],[FCT automatic]]-Table1[[#This Row],[FCT manual]]</f>
        <v>0</v>
      </c>
      <c r="J76" s="3">
        <f>Table1[[#This Row],[Lipid arc automatic]]-Table1[[#This Row],[Lipid arc manual]]</f>
        <v>0</v>
      </c>
      <c r="K76" s="3">
        <f>Table1[[#This Row],[FCT model 3 2D]]-Table1[[#This Row],[FCT manual]]</f>
        <v>0</v>
      </c>
      <c r="L76" s="3">
        <f>Table1[[#This Row],[Lipid arc model 3 2D]]-Table1[[#This Row],[Lipid arc manual]]</f>
        <v>0</v>
      </c>
    </row>
    <row r="77" spans="1:12" x14ac:dyDescent="0.3">
      <c r="A77" t="s">
        <v>38</v>
      </c>
      <c r="B77" t="s">
        <v>17</v>
      </c>
      <c r="C77">
        <v>0</v>
      </c>
      <c r="D77">
        <v>0</v>
      </c>
      <c r="E77" s="7">
        <v>0</v>
      </c>
      <c r="F77">
        <v>0</v>
      </c>
      <c r="G77" s="3">
        <v>0</v>
      </c>
      <c r="H77" s="3">
        <v>0</v>
      </c>
      <c r="I77" s="3">
        <f>Table1[[#This Row],[FCT automatic]]-Table1[[#This Row],[FCT manual]]</f>
        <v>0</v>
      </c>
      <c r="J77" s="3">
        <f>Table1[[#This Row],[Lipid arc automatic]]-Table1[[#This Row],[Lipid arc manual]]</f>
        <v>0</v>
      </c>
      <c r="K77" s="3">
        <f>Table1[[#This Row],[FCT model 3 2D]]-Table1[[#This Row],[FCT manual]]</f>
        <v>0</v>
      </c>
      <c r="L77" s="3">
        <f>Table1[[#This Row],[Lipid arc model 3 2D]]-Table1[[#This Row],[Lipid arc manual]]</f>
        <v>0</v>
      </c>
    </row>
    <row r="78" spans="1:12" x14ac:dyDescent="0.3">
      <c r="A78" t="s">
        <v>38</v>
      </c>
      <c r="B78" t="s">
        <v>18</v>
      </c>
      <c r="C78">
        <v>122</v>
      </c>
      <c r="D78">
        <v>98</v>
      </c>
      <c r="E78" s="7">
        <v>157</v>
      </c>
      <c r="F78">
        <v>86</v>
      </c>
      <c r="G78" s="3">
        <v>150</v>
      </c>
      <c r="H78" s="3">
        <v>98</v>
      </c>
      <c r="I78" s="3">
        <f>Table1[[#This Row],[FCT automatic]]-Table1[[#This Row],[FCT manual]]</f>
        <v>-28</v>
      </c>
      <c r="J78" s="3">
        <f>Table1[[#This Row],[Lipid arc automatic]]-Table1[[#This Row],[Lipid arc manual]]</f>
        <v>0</v>
      </c>
      <c r="K78" s="3">
        <f>Table1[[#This Row],[FCT model 3 2D]]-Table1[[#This Row],[FCT manual]]</f>
        <v>7</v>
      </c>
      <c r="L78" s="3">
        <f>Table1[[#This Row],[Lipid arc model 3 2D]]-Table1[[#This Row],[Lipid arc manual]]</f>
        <v>-12</v>
      </c>
    </row>
    <row r="79" spans="1:12" x14ac:dyDescent="0.3">
      <c r="A79" t="s">
        <v>41</v>
      </c>
      <c r="B79" t="s">
        <v>3</v>
      </c>
      <c r="C79">
        <v>0</v>
      </c>
      <c r="D79">
        <v>0</v>
      </c>
      <c r="E79" s="7">
        <v>0</v>
      </c>
      <c r="F79">
        <v>0</v>
      </c>
      <c r="G79" s="3">
        <v>0</v>
      </c>
      <c r="H79" s="3">
        <v>0</v>
      </c>
      <c r="I79" s="3">
        <f>Table1[[#This Row],[FCT automatic]]-Table1[[#This Row],[FCT manual]]</f>
        <v>0</v>
      </c>
      <c r="J79" s="3">
        <f>Table1[[#This Row],[Lipid arc automatic]]-Table1[[#This Row],[Lipid arc manual]]</f>
        <v>0</v>
      </c>
      <c r="K79" s="3">
        <f>Table1[[#This Row],[FCT model 3 2D]]-Table1[[#This Row],[FCT manual]]</f>
        <v>0</v>
      </c>
      <c r="L79" s="3">
        <f>Table1[[#This Row],[Lipid arc model 3 2D]]-Table1[[#This Row],[Lipid arc manual]]</f>
        <v>0</v>
      </c>
    </row>
    <row r="80" spans="1:12" x14ac:dyDescent="0.3">
      <c r="A80" t="s">
        <v>41</v>
      </c>
      <c r="B80" t="s">
        <v>14</v>
      </c>
      <c r="C80">
        <v>0</v>
      </c>
      <c r="D80">
        <v>0</v>
      </c>
      <c r="E80" s="7">
        <v>0</v>
      </c>
      <c r="F80">
        <v>0</v>
      </c>
      <c r="G80" s="3">
        <v>0</v>
      </c>
      <c r="H80" s="3">
        <v>0</v>
      </c>
      <c r="I80" s="3">
        <f>Table1[[#This Row],[FCT automatic]]-Table1[[#This Row],[FCT manual]]</f>
        <v>0</v>
      </c>
      <c r="J80" s="3">
        <f>Table1[[#This Row],[Lipid arc automatic]]-Table1[[#This Row],[Lipid arc manual]]</f>
        <v>0</v>
      </c>
      <c r="K80" s="3">
        <f>Table1[[#This Row],[FCT model 3 2D]]-Table1[[#This Row],[FCT manual]]</f>
        <v>0</v>
      </c>
      <c r="L80" s="3">
        <f>Table1[[#This Row],[Lipid arc model 3 2D]]-Table1[[#This Row],[Lipid arc manual]]</f>
        <v>0</v>
      </c>
    </row>
    <row r="81" spans="1:13" x14ac:dyDescent="0.3">
      <c r="A81" t="s">
        <v>41</v>
      </c>
      <c r="B81" t="s">
        <v>42</v>
      </c>
      <c r="C81">
        <v>0</v>
      </c>
      <c r="D81">
        <v>0</v>
      </c>
      <c r="E81" s="7">
        <v>0</v>
      </c>
      <c r="F81">
        <v>0</v>
      </c>
      <c r="G81" s="3">
        <v>0</v>
      </c>
      <c r="H81" s="3">
        <v>0</v>
      </c>
      <c r="I81" s="3">
        <f>Table1[[#This Row],[FCT automatic]]-Table1[[#This Row],[FCT manual]]</f>
        <v>0</v>
      </c>
      <c r="J81" s="3">
        <f>Table1[[#This Row],[Lipid arc automatic]]-Table1[[#This Row],[Lipid arc manual]]</f>
        <v>0</v>
      </c>
      <c r="K81" s="3">
        <f>Table1[[#This Row],[FCT model 3 2D]]-Table1[[#This Row],[FCT manual]]</f>
        <v>0</v>
      </c>
      <c r="L81" s="3">
        <f>Table1[[#This Row],[Lipid arc model 3 2D]]-Table1[[#This Row],[Lipid arc manual]]</f>
        <v>0</v>
      </c>
    </row>
    <row r="82" spans="1:13" x14ac:dyDescent="0.3">
      <c r="A82" t="s">
        <v>41</v>
      </c>
      <c r="B82" t="s">
        <v>43</v>
      </c>
      <c r="C82">
        <v>0</v>
      </c>
      <c r="D82">
        <v>0</v>
      </c>
      <c r="E82" s="7">
        <v>0</v>
      </c>
      <c r="F82">
        <v>0</v>
      </c>
      <c r="G82" s="3">
        <v>0</v>
      </c>
      <c r="H82" s="3">
        <v>0</v>
      </c>
      <c r="I82" s="3">
        <f>Table1[[#This Row],[FCT automatic]]-Table1[[#This Row],[FCT manual]]</f>
        <v>0</v>
      </c>
      <c r="J82" s="3">
        <f>Table1[[#This Row],[Lipid arc automatic]]-Table1[[#This Row],[Lipid arc manual]]</f>
        <v>0</v>
      </c>
      <c r="K82" s="3">
        <f>Table1[[#This Row],[FCT model 3 2D]]-Table1[[#This Row],[FCT manual]]</f>
        <v>0</v>
      </c>
      <c r="L82" s="3">
        <f>Table1[[#This Row],[Lipid arc model 3 2D]]-Table1[[#This Row],[Lipid arc manual]]</f>
        <v>0</v>
      </c>
    </row>
    <row r="83" spans="1:13" x14ac:dyDescent="0.3">
      <c r="A83" t="s">
        <v>41</v>
      </c>
      <c r="B83" t="s">
        <v>5</v>
      </c>
      <c r="C83">
        <v>0</v>
      </c>
      <c r="D83">
        <v>0</v>
      </c>
      <c r="E83" s="7">
        <v>1139</v>
      </c>
      <c r="F83">
        <v>8</v>
      </c>
      <c r="G83" s="3">
        <v>0</v>
      </c>
      <c r="H83" s="3">
        <v>0</v>
      </c>
      <c r="I83" s="3">
        <f>Table1[[#This Row],[FCT automatic]]-Table1[[#This Row],[FCT manual]]</f>
        <v>0</v>
      </c>
      <c r="J83" s="3">
        <f>Table1[[#This Row],[Lipid arc automatic]]-Table1[[#This Row],[Lipid arc manual]]</f>
        <v>0</v>
      </c>
      <c r="K83" s="3">
        <f>Table1[[#This Row],[FCT model 3 2D]]-Table1[[#This Row],[FCT manual]]</f>
        <v>1139</v>
      </c>
      <c r="L83" s="3">
        <f>Table1[[#This Row],[Lipid arc model 3 2D]]-Table1[[#This Row],[Lipid arc manual]]</f>
        <v>8</v>
      </c>
      <c r="M83" t="s">
        <v>71</v>
      </c>
    </row>
    <row r="84" spans="1:13" x14ac:dyDescent="0.3">
      <c r="A84" t="s">
        <v>41</v>
      </c>
      <c r="B84" t="s">
        <v>8</v>
      </c>
      <c r="C84">
        <v>241</v>
      </c>
      <c r="D84">
        <v>174</v>
      </c>
      <c r="E84" s="7">
        <v>156</v>
      </c>
      <c r="F84">
        <v>174</v>
      </c>
      <c r="G84" s="3">
        <v>140</v>
      </c>
      <c r="H84" s="3">
        <v>199</v>
      </c>
      <c r="I84" s="3">
        <f>Table1[[#This Row],[FCT automatic]]-Table1[[#This Row],[FCT manual]]</f>
        <v>101</v>
      </c>
      <c r="J84" s="3">
        <f>Table1[[#This Row],[Lipid arc automatic]]-Table1[[#This Row],[Lipid arc manual]]</f>
        <v>-25</v>
      </c>
      <c r="K84" s="3">
        <f>Table1[[#This Row],[FCT model 3 2D]]-Table1[[#This Row],[FCT manual]]</f>
        <v>16</v>
      </c>
      <c r="L84" s="3">
        <f>Table1[[#This Row],[Lipid arc model 3 2D]]-Table1[[#This Row],[Lipid arc manual]]</f>
        <v>-25</v>
      </c>
    </row>
    <row r="85" spans="1:13" x14ac:dyDescent="0.3">
      <c r="A85" t="s">
        <v>44</v>
      </c>
      <c r="B85" t="s">
        <v>3</v>
      </c>
      <c r="C85">
        <v>0</v>
      </c>
      <c r="D85">
        <v>0</v>
      </c>
      <c r="E85" s="7">
        <v>0</v>
      </c>
      <c r="F85">
        <v>0</v>
      </c>
      <c r="G85" s="3">
        <v>0</v>
      </c>
      <c r="H85" s="3">
        <v>0</v>
      </c>
      <c r="I85" s="3">
        <f>Table1[[#This Row],[FCT automatic]]-Table1[[#This Row],[FCT manual]]</f>
        <v>0</v>
      </c>
      <c r="J85" s="3">
        <f>Table1[[#This Row],[Lipid arc automatic]]-Table1[[#This Row],[Lipid arc manual]]</f>
        <v>0</v>
      </c>
      <c r="K85" s="3">
        <f>Table1[[#This Row],[FCT model 3 2D]]-Table1[[#This Row],[FCT manual]]</f>
        <v>0</v>
      </c>
      <c r="L85" s="3">
        <f>Table1[[#This Row],[Lipid arc model 3 2D]]-Table1[[#This Row],[Lipid arc manual]]</f>
        <v>0</v>
      </c>
    </row>
    <row r="86" spans="1:13" x14ac:dyDescent="0.3">
      <c r="A86" t="s">
        <v>44</v>
      </c>
      <c r="B86" t="s">
        <v>19</v>
      </c>
      <c r="C86">
        <v>0</v>
      </c>
      <c r="D86">
        <v>0</v>
      </c>
      <c r="E86" s="7">
        <v>0</v>
      </c>
      <c r="F86">
        <v>0</v>
      </c>
      <c r="G86" s="3">
        <v>0</v>
      </c>
      <c r="H86" s="3">
        <v>0</v>
      </c>
      <c r="I86" s="3">
        <f>Table1[[#This Row],[FCT automatic]]-Table1[[#This Row],[FCT manual]]</f>
        <v>0</v>
      </c>
      <c r="J86" s="3">
        <f>Table1[[#This Row],[Lipid arc automatic]]-Table1[[#This Row],[Lipid arc manual]]</f>
        <v>0</v>
      </c>
      <c r="K86" s="3">
        <f>Table1[[#This Row],[FCT model 3 2D]]-Table1[[#This Row],[FCT manual]]</f>
        <v>0</v>
      </c>
      <c r="L86" s="3">
        <f>Table1[[#This Row],[Lipid arc model 3 2D]]-Table1[[#This Row],[Lipid arc manual]]</f>
        <v>0</v>
      </c>
    </row>
    <row r="87" spans="1:13" x14ac:dyDescent="0.3">
      <c r="A87" t="s">
        <v>44</v>
      </c>
      <c r="B87" t="s">
        <v>4</v>
      </c>
      <c r="C87">
        <v>0</v>
      </c>
      <c r="D87">
        <v>0</v>
      </c>
      <c r="E87" s="7">
        <v>0</v>
      </c>
      <c r="F87">
        <v>0</v>
      </c>
      <c r="G87" s="3">
        <v>0</v>
      </c>
      <c r="H87" s="3">
        <v>0</v>
      </c>
      <c r="I87" s="3">
        <f>Table1[[#This Row],[FCT automatic]]-Table1[[#This Row],[FCT manual]]</f>
        <v>0</v>
      </c>
      <c r="J87" s="3">
        <f>Table1[[#This Row],[Lipid arc automatic]]-Table1[[#This Row],[Lipid arc manual]]</f>
        <v>0</v>
      </c>
      <c r="K87" s="3">
        <f>Table1[[#This Row],[FCT model 3 2D]]-Table1[[#This Row],[FCT manual]]</f>
        <v>0</v>
      </c>
      <c r="L87" s="3">
        <f>Table1[[#This Row],[Lipid arc model 3 2D]]-Table1[[#This Row],[Lipid arc manual]]</f>
        <v>0</v>
      </c>
    </row>
    <row r="88" spans="1:13" x14ac:dyDescent="0.3">
      <c r="A88" t="s">
        <v>44</v>
      </c>
      <c r="B88" t="s">
        <v>5</v>
      </c>
      <c r="C88">
        <v>0</v>
      </c>
      <c r="D88">
        <v>0</v>
      </c>
      <c r="E88" s="7">
        <v>0</v>
      </c>
      <c r="F88">
        <v>0</v>
      </c>
      <c r="G88" s="3">
        <v>0</v>
      </c>
      <c r="H88" s="3">
        <v>0</v>
      </c>
      <c r="I88" s="3">
        <f>Table1[[#This Row],[FCT automatic]]-Table1[[#This Row],[FCT manual]]</f>
        <v>0</v>
      </c>
      <c r="J88" s="3">
        <f>Table1[[#This Row],[Lipid arc automatic]]-Table1[[#This Row],[Lipid arc manual]]</f>
        <v>0</v>
      </c>
      <c r="K88" s="3">
        <f>Table1[[#This Row],[FCT model 3 2D]]-Table1[[#This Row],[FCT manual]]</f>
        <v>0</v>
      </c>
      <c r="L88" s="3">
        <f>Table1[[#This Row],[Lipid arc model 3 2D]]-Table1[[#This Row],[Lipid arc manual]]</f>
        <v>0</v>
      </c>
    </row>
    <row r="89" spans="1:13" x14ac:dyDescent="0.3">
      <c r="A89" t="s">
        <v>44</v>
      </c>
      <c r="B89" t="s">
        <v>6</v>
      </c>
      <c r="C89">
        <v>0</v>
      </c>
      <c r="D89">
        <v>0</v>
      </c>
      <c r="E89" s="7">
        <v>269</v>
      </c>
      <c r="F89">
        <v>30</v>
      </c>
      <c r="G89" s="3">
        <v>0</v>
      </c>
      <c r="H89" s="3">
        <v>0</v>
      </c>
      <c r="I89" s="3">
        <f>Table1[[#This Row],[FCT automatic]]-Table1[[#This Row],[FCT manual]]</f>
        <v>0</v>
      </c>
      <c r="J89" s="3">
        <f>Table1[[#This Row],[Lipid arc automatic]]-Table1[[#This Row],[Lipid arc manual]]</f>
        <v>0</v>
      </c>
      <c r="K89" s="3">
        <f>Table1[[#This Row],[FCT model 3 2D]]-Table1[[#This Row],[FCT manual]]</f>
        <v>269</v>
      </c>
      <c r="L89" s="3">
        <f>Table1[[#This Row],[Lipid arc model 3 2D]]-Table1[[#This Row],[Lipid arc manual]]</f>
        <v>30</v>
      </c>
      <c r="M89" t="s">
        <v>69</v>
      </c>
    </row>
    <row r="90" spans="1:13" x14ac:dyDescent="0.3">
      <c r="A90" t="s">
        <v>44</v>
      </c>
      <c r="B90" t="s">
        <v>7</v>
      </c>
      <c r="C90">
        <v>0</v>
      </c>
      <c r="D90">
        <v>0</v>
      </c>
      <c r="E90" s="7">
        <v>0</v>
      </c>
      <c r="F90">
        <v>0</v>
      </c>
      <c r="G90" s="3">
        <v>0</v>
      </c>
      <c r="H90" s="3">
        <v>0</v>
      </c>
      <c r="I90" s="3">
        <f>Table1[[#This Row],[FCT automatic]]-Table1[[#This Row],[FCT manual]]</f>
        <v>0</v>
      </c>
      <c r="J90" s="3">
        <f>Table1[[#This Row],[Lipid arc automatic]]-Table1[[#This Row],[Lipid arc manual]]</f>
        <v>0</v>
      </c>
      <c r="K90" s="3">
        <f>Table1[[#This Row],[FCT model 3 2D]]-Table1[[#This Row],[FCT manual]]</f>
        <v>0</v>
      </c>
      <c r="L90" s="3">
        <f>Table1[[#This Row],[Lipid arc model 3 2D]]-Table1[[#This Row],[Lipid arc manual]]</f>
        <v>0</v>
      </c>
    </row>
    <row r="91" spans="1:13" x14ac:dyDescent="0.3">
      <c r="A91" t="s">
        <v>44</v>
      </c>
      <c r="B91" t="s">
        <v>9</v>
      </c>
      <c r="C91">
        <v>0</v>
      </c>
      <c r="D91">
        <v>0</v>
      </c>
      <c r="E91" s="7">
        <v>0</v>
      </c>
      <c r="F91">
        <v>0</v>
      </c>
      <c r="G91" s="3">
        <v>0</v>
      </c>
      <c r="H91" s="3">
        <v>0</v>
      </c>
      <c r="I91" s="3">
        <f>Table1[[#This Row],[FCT automatic]]-Table1[[#This Row],[FCT manual]]</f>
        <v>0</v>
      </c>
      <c r="J91" s="3">
        <f>Table1[[#This Row],[Lipid arc automatic]]-Table1[[#This Row],[Lipid arc manual]]</f>
        <v>0</v>
      </c>
      <c r="K91" s="3">
        <f>Table1[[#This Row],[FCT model 3 2D]]-Table1[[#This Row],[FCT manual]]</f>
        <v>0</v>
      </c>
      <c r="L91" s="3">
        <f>Table1[[#This Row],[Lipid arc model 3 2D]]-Table1[[#This Row],[Lipid arc manual]]</f>
        <v>0</v>
      </c>
    </row>
    <row r="92" spans="1:13" x14ac:dyDescent="0.3">
      <c r="A92" t="s">
        <v>44</v>
      </c>
      <c r="B92" t="s">
        <v>11</v>
      </c>
      <c r="C92">
        <v>0</v>
      </c>
      <c r="D92">
        <v>0</v>
      </c>
      <c r="E92" s="7">
        <v>0</v>
      </c>
      <c r="F92">
        <v>0</v>
      </c>
      <c r="G92" s="3">
        <v>0</v>
      </c>
      <c r="H92" s="3">
        <v>0</v>
      </c>
      <c r="I92" s="3">
        <f>Table1[[#This Row],[FCT automatic]]-Table1[[#This Row],[FCT manual]]</f>
        <v>0</v>
      </c>
      <c r="J92" s="3">
        <f>Table1[[#This Row],[Lipid arc automatic]]-Table1[[#This Row],[Lipid arc manual]]</f>
        <v>0</v>
      </c>
      <c r="K92" s="3">
        <f>Table1[[#This Row],[FCT model 3 2D]]-Table1[[#This Row],[FCT manual]]</f>
        <v>0</v>
      </c>
      <c r="L92" s="3">
        <f>Table1[[#This Row],[Lipid arc model 3 2D]]-Table1[[#This Row],[Lipid arc manual]]</f>
        <v>0</v>
      </c>
    </row>
    <row r="93" spans="1:13" x14ac:dyDescent="0.3">
      <c r="A93" t="s">
        <v>44</v>
      </c>
      <c r="B93" t="s">
        <v>45</v>
      </c>
      <c r="C93">
        <v>218</v>
      </c>
      <c r="D93">
        <v>192</v>
      </c>
      <c r="E93" s="7">
        <v>184</v>
      </c>
      <c r="F93">
        <v>196</v>
      </c>
      <c r="G93" s="3">
        <v>200</v>
      </c>
      <c r="H93" s="3">
        <v>210</v>
      </c>
      <c r="I93" s="3">
        <f>Table1[[#This Row],[FCT automatic]]-Table1[[#This Row],[FCT manual]]</f>
        <v>18</v>
      </c>
      <c r="J93" s="3">
        <f>Table1[[#This Row],[Lipid arc automatic]]-Table1[[#This Row],[Lipid arc manual]]</f>
        <v>-18</v>
      </c>
      <c r="K93" s="3">
        <f>Table1[[#This Row],[FCT model 3 2D]]-Table1[[#This Row],[FCT manual]]</f>
        <v>-16</v>
      </c>
      <c r="L93" s="3">
        <f>Table1[[#This Row],[Lipid arc model 3 2D]]-Table1[[#This Row],[Lipid arc manual]]</f>
        <v>-14</v>
      </c>
    </row>
    <row r="94" spans="1:13" x14ac:dyDescent="0.3">
      <c r="A94" t="s">
        <v>44</v>
      </c>
      <c r="B94" t="s">
        <v>12</v>
      </c>
      <c r="C94">
        <v>134</v>
      </c>
      <c r="D94">
        <v>204</v>
      </c>
      <c r="E94" s="7">
        <v>140</v>
      </c>
      <c r="F94">
        <v>188</v>
      </c>
      <c r="G94" s="3">
        <v>110</v>
      </c>
      <c r="H94" s="3">
        <v>195</v>
      </c>
      <c r="I94" s="3">
        <f>Table1[[#This Row],[FCT automatic]]-Table1[[#This Row],[FCT manual]]</f>
        <v>24</v>
      </c>
      <c r="J94" s="3">
        <f>Table1[[#This Row],[Lipid arc automatic]]-Table1[[#This Row],[Lipid arc manual]]</f>
        <v>9</v>
      </c>
      <c r="K94" s="3">
        <f>Table1[[#This Row],[FCT model 3 2D]]-Table1[[#This Row],[FCT manual]]</f>
        <v>30</v>
      </c>
      <c r="L94" s="3">
        <f>Table1[[#This Row],[Lipid arc model 3 2D]]-Table1[[#This Row],[Lipid arc manual]]</f>
        <v>-7</v>
      </c>
    </row>
    <row r="95" spans="1:13" x14ac:dyDescent="0.3">
      <c r="A95" t="s">
        <v>44</v>
      </c>
      <c r="B95" t="s">
        <v>13</v>
      </c>
      <c r="C95">
        <v>172</v>
      </c>
      <c r="D95">
        <v>188</v>
      </c>
      <c r="E95" s="7">
        <v>170</v>
      </c>
      <c r="F95">
        <v>190</v>
      </c>
      <c r="G95" s="3">
        <v>160</v>
      </c>
      <c r="H95" s="3">
        <v>195</v>
      </c>
      <c r="I95" s="3">
        <f>Table1[[#This Row],[FCT automatic]]-Table1[[#This Row],[FCT manual]]</f>
        <v>12</v>
      </c>
      <c r="J95" s="3">
        <f>Table1[[#This Row],[Lipid arc automatic]]-Table1[[#This Row],[Lipid arc manual]]</f>
        <v>-7</v>
      </c>
      <c r="K95" s="3">
        <f>Table1[[#This Row],[FCT model 3 2D]]-Table1[[#This Row],[FCT manual]]</f>
        <v>10</v>
      </c>
      <c r="L95" s="3">
        <f>Table1[[#This Row],[Lipid arc model 3 2D]]-Table1[[#This Row],[Lipid arc manual]]</f>
        <v>-5</v>
      </c>
    </row>
    <row r="96" spans="1:13" x14ac:dyDescent="0.3">
      <c r="A96" t="s">
        <v>44</v>
      </c>
      <c r="B96" t="s">
        <v>15</v>
      </c>
      <c r="C96">
        <v>156</v>
      </c>
      <c r="D96">
        <v>206</v>
      </c>
      <c r="E96" s="7">
        <v>170</v>
      </c>
      <c r="F96">
        <v>188</v>
      </c>
      <c r="G96" s="3">
        <v>160</v>
      </c>
      <c r="H96" s="3">
        <v>203</v>
      </c>
      <c r="I96" s="3">
        <f>Table1[[#This Row],[FCT automatic]]-Table1[[#This Row],[FCT manual]]</f>
        <v>-4</v>
      </c>
      <c r="J96" s="3">
        <f>Table1[[#This Row],[Lipid arc automatic]]-Table1[[#This Row],[Lipid arc manual]]</f>
        <v>3</v>
      </c>
      <c r="K96" s="3">
        <f>Table1[[#This Row],[FCT model 3 2D]]-Table1[[#This Row],[FCT manual]]</f>
        <v>10</v>
      </c>
      <c r="L96" s="3">
        <f>Table1[[#This Row],[Lipid arc model 3 2D]]-Table1[[#This Row],[Lipid arc manual]]</f>
        <v>-15</v>
      </c>
    </row>
    <row r="97" spans="1:13" x14ac:dyDescent="0.3">
      <c r="A97" t="s">
        <v>44</v>
      </c>
      <c r="B97" t="s">
        <v>17</v>
      </c>
      <c r="C97">
        <v>250</v>
      </c>
      <c r="D97">
        <v>128</v>
      </c>
      <c r="E97" s="7">
        <v>250</v>
      </c>
      <c r="F97">
        <v>120</v>
      </c>
      <c r="G97" s="3">
        <v>210</v>
      </c>
      <c r="H97" s="3">
        <v>123</v>
      </c>
      <c r="I97" s="3">
        <f>Table1[[#This Row],[FCT automatic]]-Table1[[#This Row],[FCT manual]]</f>
        <v>40</v>
      </c>
      <c r="J97" s="3">
        <f>Table1[[#This Row],[Lipid arc automatic]]-Table1[[#This Row],[Lipid arc manual]]</f>
        <v>5</v>
      </c>
      <c r="K97" s="3">
        <f>Table1[[#This Row],[FCT model 3 2D]]-Table1[[#This Row],[FCT manual]]</f>
        <v>40</v>
      </c>
      <c r="L97" s="3">
        <f>Table1[[#This Row],[Lipid arc model 3 2D]]-Table1[[#This Row],[Lipid arc manual]]</f>
        <v>-3</v>
      </c>
    </row>
    <row r="98" spans="1:13" x14ac:dyDescent="0.3">
      <c r="A98" t="s">
        <v>46</v>
      </c>
      <c r="B98" t="s">
        <v>3</v>
      </c>
      <c r="C98">
        <v>0</v>
      </c>
      <c r="D98">
        <v>0</v>
      </c>
      <c r="E98" s="7">
        <v>0</v>
      </c>
      <c r="F98">
        <v>0</v>
      </c>
      <c r="G98" s="3">
        <v>0</v>
      </c>
      <c r="H98" s="3">
        <v>0</v>
      </c>
      <c r="I98" s="3">
        <f>Table1[[#This Row],[FCT automatic]]-Table1[[#This Row],[FCT manual]]</f>
        <v>0</v>
      </c>
      <c r="J98" s="3">
        <f>Table1[[#This Row],[Lipid arc automatic]]-Table1[[#This Row],[Lipid arc manual]]</f>
        <v>0</v>
      </c>
      <c r="K98" s="3">
        <f>Table1[[#This Row],[FCT model 3 2D]]-Table1[[#This Row],[FCT manual]]</f>
        <v>0</v>
      </c>
      <c r="L98" s="3">
        <f>Table1[[#This Row],[Lipid arc model 3 2D]]-Table1[[#This Row],[Lipid arc manual]]</f>
        <v>0</v>
      </c>
    </row>
    <row r="99" spans="1:13" x14ac:dyDescent="0.3">
      <c r="A99" t="s">
        <v>46</v>
      </c>
      <c r="B99" t="s">
        <v>47</v>
      </c>
      <c r="C99">
        <v>0</v>
      </c>
      <c r="D99">
        <v>0</v>
      </c>
      <c r="E99" s="7">
        <v>0</v>
      </c>
      <c r="F99">
        <v>0</v>
      </c>
      <c r="G99" s="3">
        <v>0</v>
      </c>
      <c r="H99" s="3">
        <v>0</v>
      </c>
      <c r="I99" s="3">
        <f>Table1[[#This Row],[FCT automatic]]-Table1[[#This Row],[FCT manual]]</f>
        <v>0</v>
      </c>
      <c r="J99" s="3">
        <f>Table1[[#This Row],[Lipid arc automatic]]-Table1[[#This Row],[Lipid arc manual]]</f>
        <v>0</v>
      </c>
      <c r="K99" s="3">
        <f>Table1[[#This Row],[FCT model 3 2D]]-Table1[[#This Row],[FCT manual]]</f>
        <v>0</v>
      </c>
      <c r="L99" s="3">
        <f>Table1[[#This Row],[Lipid arc model 3 2D]]-Table1[[#This Row],[Lipid arc manual]]</f>
        <v>0</v>
      </c>
    </row>
    <row r="100" spans="1:13" x14ac:dyDescent="0.3">
      <c r="A100" t="s">
        <v>46</v>
      </c>
      <c r="B100" t="s">
        <v>14</v>
      </c>
      <c r="C100">
        <v>0</v>
      </c>
      <c r="D100">
        <v>0</v>
      </c>
      <c r="E100" s="7">
        <v>0</v>
      </c>
      <c r="F100">
        <v>0</v>
      </c>
      <c r="G100" s="3">
        <v>0</v>
      </c>
      <c r="H100" s="3">
        <v>0</v>
      </c>
      <c r="I100" s="3">
        <f>Table1[[#This Row],[FCT automatic]]-Table1[[#This Row],[FCT manual]]</f>
        <v>0</v>
      </c>
      <c r="J100" s="3">
        <f>Table1[[#This Row],[Lipid arc automatic]]-Table1[[#This Row],[Lipid arc manual]]</f>
        <v>0</v>
      </c>
      <c r="K100" s="3">
        <f>Table1[[#This Row],[FCT model 3 2D]]-Table1[[#This Row],[FCT manual]]</f>
        <v>0</v>
      </c>
      <c r="L100" s="3">
        <f>Table1[[#This Row],[Lipid arc model 3 2D]]-Table1[[#This Row],[Lipid arc manual]]</f>
        <v>0</v>
      </c>
    </row>
    <row r="101" spans="1:13" x14ac:dyDescent="0.3">
      <c r="A101" t="s">
        <v>46</v>
      </c>
      <c r="B101" t="s">
        <v>19</v>
      </c>
      <c r="C101">
        <v>0</v>
      </c>
      <c r="D101">
        <v>0</v>
      </c>
      <c r="E101" s="7">
        <v>0</v>
      </c>
      <c r="F101">
        <v>0</v>
      </c>
      <c r="G101" s="3">
        <v>0</v>
      </c>
      <c r="H101" s="3">
        <v>0</v>
      </c>
      <c r="I101" s="3">
        <f>Table1[[#This Row],[FCT automatic]]-Table1[[#This Row],[FCT manual]]</f>
        <v>0</v>
      </c>
      <c r="J101" s="3">
        <f>Table1[[#This Row],[Lipid arc automatic]]-Table1[[#This Row],[Lipid arc manual]]</f>
        <v>0</v>
      </c>
      <c r="K101" s="3">
        <f>Table1[[#This Row],[FCT model 3 2D]]-Table1[[#This Row],[FCT manual]]</f>
        <v>0</v>
      </c>
      <c r="L101" s="3">
        <f>Table1[[#This Row],[Lipid arc model 3 2D]]-Table1[[#This Row],[Lipid arc manual]]</f>
        <v>0</v>
      </c>
    </row>
    <row r="102" spans="1:13" x14ac:dyDescent="0.3">
      <c r="A102" t="s">
        <v>46</v>
      </c>
      <c r="B102" t="s">
        <v>6</v>
      </c>
      <c r="C102">
        <v>0</v>
      </c>
      <c r="D102">
        <v>0</v>
      </c>
      <c r="E102" s="7">
        <v>314</v>
      </c>
      <c r="F102">
        <v>56</v>
      </c>
      <c r="G102" s="3">
        <v>0</v>
      </c>
      <c r="H102" s="3">
        <v>0</v>
      </c>
      <c r="I102" s="3">
        <f>Table1[[#This Row],[FCT automatic]]-Table1[[#This Row],[FCT manual]]</f>
        <v>0</v>
      </c>
      <c r="J102" s="3">
        <f>Table1[[#This Row],[Lipid arc automatic]]-Table1[[#This Row],[Lipid arc manual]]</f>
        <v>0</v>
      </c>
      <c r="K102" s="3">
        <f>Table1[[#This Row],[FCT model 3 2D]]-Table1[[#This Row],[FCT manual]]</f>
        <v>314</v>
      </c>
      <c r="L102" s="3">
        <f>Table1[[#This Row],[Lipid arc model 3 2D]]-Table1[[#This Row],[Lipid arc manual]]</f>
        <v>56</v>
      </c>
      <c r="M102" t="s">
        <v>69</v>
      </c>
    </row>
    <row r="103" spans="1:13" x14ac:dyDescent="0.3">
      <c r="A103" t="s">
        <v>48</v>
      </c>
      <c r="B103" t="s">
        <v>14</v>
      </c>
      <c r="C103">
        <v>0</v>
      </c>
      <c r="D103">
        <v>0</v>
      </c>
      <c r="E103" s="7">
        <v>90</v>
      </c>
      <c r="F103">
        <v>42</v>
      </c>
      <c r="G103" s="3">
        <v>0</v>
      </c>
      <c r="H103" s="3">
        <v>0</v>
      </c>
      <c r="I103" s="3">
        <f>Table1[[#This Row],[FCT automatic]]-Table1[[#This Row],[FCT manual]]</f>
        <v>0</v>
      </c>
      <c r="J103" s="3">
        <f>Table1[[#This Row],[Lipid arc automatic]]-Table1[[#This Row],[Lipid arc manual]]</f>
        <v>0</v>
      </c>
      <c r="K103" s="3">
        <f>Table1[[#This Row],[FCT model 3 2D]]-Table1[[#This Row],[FCT manual]]</f>
        <v>90</v>
      </c>
      <c r="L103" s="3">
        <f>Table1[[#This Row],[Lipid arc model 3 2D]]-Table1[[#This Row],[Lipid arc manual]]</f>
        <v>42</v>
      </c>
    </row>
    <row r="104" spans="1:13" x14ac:dyDescent="0.3">
      <c r="A104" t="s">
        <v>48</v>
      </c>
      <c r="B104" t="s">
        <v>19</v>
      </c>
      <c r="C104">
        <v>108</v>
      </c>
      <c r="D104">
        <v>90</v>
      </c>
      <c r="E104" s="7">
        <v>22</v>
      </c>
      <c r="F104">
        <v>30</v>
      </c>
      <c r="G104" s="3">
        <v>160</v>
      </c>
      <c r="H104" s="3">
        <v>103</v>
      </c>
      <c r="I104" s="3">
        <f>Table1[[#This Row],[FCT automatic]]-Table1[[#This Row],[FCT manual]]</f>
        <v>-52</v>
      </c>
      <c r="J104" s="3">
        <f>Table1[[#This Row],[Lipid arc automatic]]-Table1[[#This Row],[Lipid arc manual]]</f>
        <v>-13</v>
      </c>
      <c r="K104" s="3">
        <f>Table1[[#This Row],[FCT model 3 2D]]-Table1[[#This Row],[FCT manual]]</f>
        <v>-138</v>
      </c>
      <c r="L104" s="3">
        <f>Table1[[#This Row],[Lipid arc model 3 2D]]-Table1[[#This Row],[Lipid arc manual]]</f>
        <v>-73</v>
      </c>
    </row>
    <row r="105" spans="1:13" x14ac:dyDescent="0.3">
      <c r="A105" t="s">
        <v>48</v>
      </c>
      <c r="B105" t="s">
        <v>4</v>
      </c>
      <c r="C105">
        <v>0</v>
      </c>
      <c r="D105">
        <v>0</v>
      </c>
      <c r="E105" s="7">
        <v>0</v>
      </c>
      <c r="F105">
        <v>0</v>
      </c>
      <c r="G105" s="3">
        <v>0</v>
      </c>
      <c r="H105" s="3">
        <v>0</v>
      </c>
      <c r="I105" s="3">
        <f>Table1[[#This Row],[FCT automatic]]-Table1[[#This Row],[FCT manual]]</f>
        <v>0</v>
      </c>
      <c r="J105" s="3">
        <f>Table1[[#This Row],[Lipid arc automatic]]-Table1[[#This Row],[Lipid arc manual]]</f>
        <v>0</v>
      </c>
      <c r="K105" s="3">
        <f>Table1[[#This Row],[FCT model 3 2D]]-Table1[[#This Row],[FCT manual]]</f>
        <v>0</v>
      </c>
      <c r="L105" s="3">
        <f>Table1[[#This Row],[Lipid arc model 3 2D]]-Table1[[#This Row],[Lipid arc manual]]</f>
        <v>0</v>
      </c>
    </row>
    <row r="106" spans="1:13" x14ac:dyDescent="0.3">
      <c r="A106" t="s">
        <v>48</v>
      </c>
      <c r="B106" t="s">
        <v>5</v>
      </c>
      <c r="C106">
        <v>189</v>
      </c>
      <c r="D106">
        <v>96</v>
      </c>
      <c r="E106" s="7">
        <v>264</v>
      </c>
      <c r="F106">
        <v>96</v>
      </c>
      <c r="G106" s="3">
        <v>140</v>
      </c>
      <c r="H106" s="3">
        <v>98</v>
      </c>
      <c r="I106" s="3">
        <f>Table1[[#This Row],[FCT automatic]]-Table1[[#This Row],[FCT manual]]</f>
        <v>49</v>
      </c>
      <c r="J106" s="3">
        <f>Table1[[#This Row],[Lipid arc automatic]]-Table1[[#This Row],[Lipid arc manual]]</f>
        <v>-2</v>
      </c>
      <c r="K106" s="3">
        <f>Table1[[#This Row],[FCT model 3 2D]]-Table1[[#This Row],[FCT manual]]</f>
        <v>124</v>
      </c>
      <c r="L106" s="3">
        <f>Table1[[#This Row],[Lipid arc model 3 2D]]-Table1[[#This Row],[Lipid arc manual]]</f>
        <v>-2</v>
      </c>
    </row>
    <row r="107" spans="1:13" x14ac:dyDescent="0.3">
      <c r="A107" t="s">
        <v>48</v>
      </c>
      <c r="B107" t="s">
        <v>6</v>
      </c>
      <c r="C107">
        <v>202</v>
      </c>
      <c r="D107">
        <v>188</v>
      </c>
      <c r="E107" s="7">
        <v>219</v>
      </c>
      <c r="F107">
        <v>168</v>
      </c>
      <c r="G107" s="3">
        <v>150</v>
      </c>
      <c r="H107" s="3">
        <v>147</v>
      </c>
      <c r="I107" s="3">
        <f>Table1[[#This Row],[FCT automatic]]-Table1[[#This Row],[FCT manual]]</f>
        <v>52</v>
      </c>
      <c r="J107" s="3">
        <f>Table1[[#This Row],[Lipid arc automatic]]-Table1[[#This Row],[Lipid arc manual]]</f>
        <v>41</v>
      </c>
      <c r="K107" s="3">
        <f>Table1[[#This Row],[FCT model 3 2D]]-Table1[[#This Row],[FCT manual]]</f>
        <v>69</v>
      </c>
      <c r="L107" s="3">
        <f>Table1[[#This Row],[Lipid arc model 3 2D]]-Table1[[#This Row],[Lipid arc manual]]</f>
        <v>21</v>
      </c>
    </row>
    <row r="108" spans="1:13" x14ac:dyDescent="0.3">
      <c r="A108" t="s">
        <v>48</v>
      </c>
      <c r="B108" t="s">
        <v>7</v>
      </c>
      <c r="C108">
        <v>112</v>
      </c>
      <c r="D108">
        <v>162</v>
      </c>
      <c r="E108" s="7">
        <v>158</v>
      </c>
      <c r="F108">
        <v>152</v>
      </c>
      <c r="G108" s="3">
        <v>110</v>
      </c>
      <c r="H108" s="3">
        <v>83</v>
      </c>
      <c r="I108" s="3">
        <f>Table1[[#This Row],[FCT automatic]]-Table1[[#This Row],[FCT manual]]</f>
        <v>2</v>
      </c>
      <c r="J108" s="3">
        <f>Table1[[#This Row],[Lipid arc automatic]]-Table1[[#This Row],[Lipid arc manual]]</f>
        <v>79</v>
      </c>
      <c r="K108" s="3">
        <f>Table1[[#This Row],[FCT model 3 2D]]-Table1[[#This Row],[FCT manual]]</f>
        <v>48</v>
      </c>
      <c r="L108" s="3">
        <f>Table1[[#This Row],[Lipid arc model 3 2D]]-Table1[[#This Row],[Lipid arc manual]]</f>
        <v>69</v>
      </c>
    </row>
    <row r="109" spans="1:13" x14ac:dyDescent="0.3">
      <c r="A109" t="s">
        <v>48</v>
      </c>
      <c r="B109" t="s">
        <v>9</v>
      </c>
      <c r="C109">
        <v>168</v>
      </c>
      <c r="D109">
        <v>148</v>
      </c>
      <c r="E109" s="7">
        <v>246</v>
      </c>
      <c r="F109">
        <v>104</v>
      </c>
      <c r="G109" s="3">
        <v>200</v>
      </c>
      <c r="H109" s="3">
        <v>149</v>
      </c>
      <c r="I109" s="3">
        <f>Table1[[#This Row],[FCT automatic]]-Table1[[#This Row],[FCT manual]]</f>
        <v>-32</v>
      </c>
      <c r="J109" s="3">
        <f>Table1[[#This Row],[Lipid arc automatic]]-Table1[[#This Row],[Lipid arc manual]]</f>
        <v>-1</v>
      </c>
      <c r="K109" s="3">
        <f>Table1[[#This Row],[FCT model 3 2D]]-Table1[[#This Row],[FCT manual]]</f>
        <v>46</v>
      </c>
      <c r="L109" s="3">
        <f>Table1[[#This Row],[Lipid arc model 3 2D]]-Table1[[#This Row],[Lipid arc manual]]</f>
        <v>-45</v>
      </c>
    </row>
    <row r="110" spans="1:13" s="5" customFormat="1" x14ac:dyDescent="0.3">
      <c r="A110" s="5" t="s">
        <v>48</v>
      </c>
      <c r="B110" s="5" t="s">
        <v>50</v>
      </c>
      <c r="C110" s="5">
        <v>121</v>
      </c>
      <c r="D110" s="5">
        <v>236</v>
      </c>
      <c r="E110" s="8">
        <v>135</v>
      </c>
      <c r="F110" s="9">
        <v>254</v>
      </c>
      <c r="G110" s="6">
        <v>60</v>
      </c>
      <c r="H110" s="6">
        <v>230</v>
      </c>
      <c r="I110" s="6">
        <f>Table1[[#This Row],[FCT automatic]]-Table1[[#This Row],[FCT manual]]</f>
        <v>61</v>
      </c>
      <c r="J110" s="6">
        <f>Table1[[#This Row],[Lipid arc automatic]]-Table1[[#This Row],[Lipid arc manual]]</f>
        <v>6</v>
      </c>
      <c r="K110" s="6">
        <f>Table1[[#This Row],[FCT model 3 2D]]-Table1[[#This Row],[FCT manual]]</f>
        <v>75</v>
      </c>
      <c r="L110" s="6">
        <f>Table1[[#This Row],[Lipid arc model 3 2D]]-Table1[[#This Row],[Lipid arc manual]]</f>
        <v>24</v>
      </c>
    </row>
    <row r="111" spans="1:13" x14ac:dyDescent="0.3">
      <c r="A111" t="s">
        <v>48</v>
      </c>
      <c r="B111" t="s">
        <v>13</v>
      </c>
      <c r="C111">
        <v>0</v>
      </c>
      <c r="D111">
        <v>0</v>
      </c>
      <c r="E111" s="7">
        <v>0</v>
      </c>
      <c r="F111">
        <v>0</v>
      </c>
      <c r="G111" s="3">
        <v>0</v>
      </c>
      <c r="H111" s="3">
        <v>0</v>
      </c>
      <c r="I111" s="3">
        <f>Table1[[#This Row],[FCT automatic]]-Table1[[#This Row],[FCT manual]]</f>
        <v>0</v>
      </c>
      <c r="J111" s="3">
        <f>Table1[[#This Row],[Lipid arc automatic]]-Table1[[#This Row],[Lipid arc manual]]</f>
        <v>0</v>
      </c>
      <c r="K111" s="3">
        <f>Table1[[#This Row],[FCT model 3 2D]]-Table1[[#This Row],[FCT manual]]</f>
        <v>0</v>
      </c>
      <c r="L111" s="3">
        <f>Table1[[#This Row],[Lipid arc model 3 2D]]-Table1[[#This Row],[Lipid arc manual]]</f>
        <v>0</v>
      </c>
    </row>
    <row r="112" spans="1:13" x14ac:dyDescent="0.3">
      <c r="A112" t="s">
        <v>48</v>
      </c>
      <c r="B112" t="s">
        <v>15</v>
      </c>
      <c r="C112">
        <v>124</v>
      </c>
      <c r="D112">
        <v>34</v>
      </c>
      <c r="E112" s="7">
        <v>469</v>
      </c>
      <c r="F112">
        <v>24</v>
      </c>
      <c r="G112" s="3">
        <v>680</v>
      </c>
      <c r="H112" s="3">
        <v>30</v>
      </c>
      <c r="I112" s="3">
        <f>Table1[[#This Row],[FCT automatic]]-Table1[[#This Row],[FCT manual]]</f>
        <v>-556</v>
      </c>
      <c r="J112" s="3">
        <f>Table1[[#This Row],[Lipid arc automatic]]-Table1[[#This Row],[Lipid arc manual]]</f>
        <v>4</v>
      </c>
      <c r="K112" s="3">
        <f>Table1[[#This Row],[FCT model 3 2D]]-Table1[[#This Row],[FCT manual]]</f>
        <v>-211</v>
      </c>
      <c r="L112" s="3">
        <f>Table1[[#This Row],[Lipid arc model 3 2D]]-Table1[[#This Row],[Lipid arc manual]]</f>
        <v>-6</v>
      </c>
    </row>
    <row r="113" spans="1:12" x14ac:dyDescent="0.3">
      <c r="A113" t="s">
        <v>48</v>
      </c>
      <c r="B113" t="s">
        <v>17</v>
      </c>
      <c r="C113">
        <v>0</v>
      </c>
      <c r="D113">
        <v>0</v>
      </c>
      <c r="E113" s="7">
        <v>0</v>
      </c>
      <c r="F113">
        <v>0</v>
      </c>
      <c r="G113" s="3">
        <v>0</v>
      </c>
      <c r="H113" s="3">
        <v>0</v>
      </c>
      <c r="I113" s="3">
        <f>Table1[[#This Row],[FCT automatic]]-Table1[[#This Row],[FCT manual]]</f>
        <v>0</v>
      </c>
      <c r="J113" s="3">
        <f>Table1[[#This Row],[Lipid arc automatic]]-Table1[[#This Row],[Lipid arc manual]]</f>
        <v>0</v>
      </c>
      <c r="K113" s="3">
        <f>Table1[[#This Row],[FCT model 3 2D]]-Table1[[#This Row],[FCT manual]]</f>
        <v>0</v>
      </c>
      <c r="L113" s="3">
        <f>Table1[[#This Row],[Lipid arc model 3 2D]]-Table1[[#This Row],[Lipid arc manual]]</f>
        <v>0</v>
      </c>
    </row>
    <row r="114" spans="1:12" x14ac:dyDescent="0.3">
      <c r="A114" t="s">
        <v>48</v>
      </c>
      <c r="B114" t="s">
        <v>18</v>
      </c>
      <c r="C114">
        <v>279</v>
      </c>
      <c r="D114">
        <v>118</v>
      </c>
      <c r="E114" s="7">
        <v>278</v>
      </c>
      <c r="F114">
        <v>122</v>
      </c>
      <c r="G114" s="3">
        <v>180</v>
      </c>
      <c r="H114" s="3">
        <v>128</v>
      </c>
      <c r="I114" s="3">
        <f>Table1[[#This Row],[FCT automatic]]-Table1[[#This Row],[FCT manual]]</f>
        <v>99</v>
      </c>
      <c r="J114" s="3">
        <f>Table1[[#This Row],[Lipid arc automatic]]-Table1[[#This Row],[Lipid arc manual]]</f>
        <v>-10</v>
      </c>
      <c r="K114" s="3">
        <f>Table1[[#This Row],[FCT model 3 2D]]-Table1[[#This Row],[FCT manual]]</f>
        <v>98</v>
      </c>
      <c r="L114" s="3">
        <f>Table1[[#This Row],[Lipid arc model 3 2D]]-Table1[[#This Row],[Lipid arc manual]]</f>
        <v>-6</v>
      </c>
    </row>
    <row r="115" spans="1:12" x14ac:dyDescent="0.3">
      <c r="A115" t="s">
        <v>51</v>
      </c>
      <c r="B115" t="s">
        <v>14</v>
      </c>
      <c r="C115">
        <v>0</v>
      </c>
      <c r="D115">
        <v>0</v>
      </c>
      <c r="E115" s="7">
        <v>0</v>
      </c>
      <c r="F115">
        <v>0</v>
      </c>
      <c r="G115" s="3">
        <v>0</v>
      </c>
      <c r="H115" s="3">
        <v>0</v>
      </c>
      <c r="I115" s="3">
        <f>Table1[[#This Row],[FCT automatic]]-Table1[[#This Row],[FCT manual]]</f>
        <v>0</v>
      </c>
      <c r="J115" s="3">
        <f>Table1[[#This Row],[Lipid arc automatic]]-Table1[[#This Row],[Lipid arc manual]]</f>
        <v>0</v>
      </c>
      <c r="K115" s="3">
        <f>Table1[[#This Row],[FCT model 3 2D]]-Table1[[#This Row],[FCT manual]]</f>
        <v>0</v>
      </c>
      <c r="L115" s="3">
        <f>Table1[[#This Row],[Lipid arc model 3 2D]]-Table1[[#This Row],[Lipid arc manual]]</f>
        <v>0</v>
      </c>
    </row>
    <row r="116" spans="1:12" x14ac:dyDescent="0.3">
      <c r="A116" t="s">
        <v>51</v>
      </c>
      <c r="B116" t="s">
        <v>19</v>
      </c>
      <c r="C116">
        <v>0</v>
      </c>
      <c r="D116">
        <v>0</v>
      </c>
      <c r="E116" s="7">
        <v>0</v>
      </c>
      <c r="F116">
        <v>0</v>
      </c>
      <c r="G116" s="3">
        <v>0</v>
      </c>
      <c r="H116" s="3">
        <v>0</v>
      </c>
      <c r="I116" s="3">
        <f>Table1[[#This Row],[FCT automatic]]-Table1[[#This Row],[FCT manual]]</f>
        <v>0</v>
      </c>
      <c r="J116" s="3">
        <f>Table1[[#This Row],[Lipid arc automatic]]-Table1[[#This Row],[Lipid arc manual]]</f>
        <v>0</v>
      </c>
      <c r="K116" s="3">
        <f>Table1[[#This Row],[FCT model 3 2D]]-Table1[[#This Row],[FCT manual]]</f>
        <v>0</v>
      </c>
      <c r="L116" s="3">
        <f>Table1[[#This Row],[Lipid arc model 3 2D]]-Table1[[#This Row],[Lipid arc manual]]</f>
        <v>0</v>
      </c>
    </row>
    <row r="117" spans="1:12" x14ac:dyDescent="0.3">
      <c r="A117" t="s">
        <v>51</v>
      </c>
      <c r="B117" t="s">
        <v>4</v>
      </c>
      <c r="C117">
        <v>0</v>
      </c>
      <c r="D117">
        <v>0</v>
      </c>
      <c r="E117" s="7">
        <v>0</v>
      </c>
      <c r="F117">
        <v>0</v>
      </c>
      <c r="G117" s="3">
        <v>0</v>
      </c>
      <c r="H117" s="3">
        <v>0</v>
      </c>
      <c r="I117" s="3">
        <f>Table1[[#This Row],[FCT automatic]]-Table1[[#This Row],[FCT manual]]</f>
        <v>0</v>
      </c>
      <c r="J117" s="3">
        <f>Table1[[#This Row],[Lipid arc automatic]]-Table1[[#This Row],[Lipid arc manual]]</f>
        <v>0</v>
      </c>
      <c r="K117" s="3">
        <f>Table1[[#This Row],[FCT model 3 2D]]-Table1[[#This Row],[FCT manual]]</f>
        <v>0</v>
      </c>
      <c r="L117" s="3">
        <f>Table1[[#This Row],[Lipid arc model 3 2D]]-Table1[[#This Row],[Lipid arc manual]]</f>
        <v>0</v>
      </c>
    </row>
    <row r="118" spans="1:12" x14ac:dyDescent="0.3">
      <c r="A118" t="s">
        <v>51</v>
      </c>
      <c r="B118" t="s">
        <v>5</v>
      </c>
      <c r="C118">
        <v>0</v>
      </c>
      <c r="D118">
        <v>0</v>
      </c>
      <c r="E118" s="7">
        <v>0</v>
      </c>
      <c r="F118">
        <v>0</v>
      </c>
      <c r="G118" s="3">
        <v>0</v>
      </c>
      <c r="H118" s="3">
        <v>0</v>
      </c>
      <c r="I118" s="3">
        <f>Table1[[#This Row],[FCT automatic]]-Table1[[#This Row],[FCT manual]]</f>
        <v>0</v>
      </c>
      <c r="J118" s="3">
        <f>Table1[[#This Row],[Lipid arc automatic]]-Table1[[#This Row],[Lipid arc manual]]</f>
        <v>0</v>
      </c>
      <c r="K118" s="3">
        <f>Table1[[#This Row],[FCT model 3 2D]]-Table1[[#This Row],[FCT manual]]</f>
        <v>0</v>
      </c>
      <c r="L118" s="3">
        <f>Table1[[#This Row],[Lipid arc model 3 2D]]-Table1[[#This Row],[Lipid arc manual]]</f>
        <v>0</v>
      </c>
    </row>
    <row r="119" spans="1:12" x14ac:dyDescent="0.3">
      <c r="A119" t="s">
        <v>51</v>
      </c>
      <c r="B119" t="s">
        <v>6</v>
      </c>
      <c r="C119">
        <v>0</v>
      </c>
      <c r="D119">
        <v>0</v>
      </c>
      <c r="E119" s="7">
        <v>0</v>
      </c>
      <c r="F119">
        <v>0</v>
      </c>
      <c r="G119" s="3">
        <v>0</v>
      </c>
      <c r="H119" s="3">
        <v>0</v>
      </c>
      <c r="I119" s="3">
        <f>Table1[[#This Row],[FCT automatic]]-Table1[[#This Row],[FCT manual]]</f>
        <v>0</v>
      </c>
      <c r="J119" s="3">
        <f>Table1[[#This Row],[Lipid arc automatic]]-Table1[[#This Row],[Lipid arc manual]]</f>
        <v>0</v>
      </c>
      <c r="K119" s="3">
        <f>Table1[[#This Row],[FCT model 3 2D]]-Table1[[#This Row],[FCT manual]]</f>
        <v>0</v>
      </c>
      <c r="L119" s="3">
        <f>Table1[[#This Row],[Lipid arc model 3 2D]]-Table1[[#This Row],[Lipid arc manual]]</f>
        <v>0</v>
      </c>
    </row>
    <row r="120" spans="1:12" x14ac:dyDescent="0.3">
      <c r="A120" t="s">
        <v>51</v>
      </c>
      <c r="B120" t="s">
        <v>10</v>
      </c>
      <c r="C120">
        <v>126</v>
      </c>
      <c r="D120">
        <v>156</v>
      </c>
      <c r="E120" s="7">
        <v>117</v>
      </c>
      <c r="F120">
        <v>124</v>
      </c>
      <c r="G120" s="3">
        <v>150</v>
      </c>
      <c r="H120" s="3">
        <v>142</v>
      </c>
      <c r="I120" s="3">
        <f>Table1[[#This Row],[FCT automatic]]-Table1[[#This Row],[FCT manual]]</f>
        <v>-24</v>
      </c>
      <c r="J120" s="3">
        <f>Table1[[#This Row],[Lipid arc automatic]]-Table1[[#This Row],[Lipid arc manual]]</f>
        <v>14</v>
      </c>
      <c r="K120" s="3">
        <f>Table1[[#This Row],[FCT model 3 2D]]-Table1[[#This Row],[FCT manual]]</f>
        <v>-33</v>
      </c>
      <c r="L120" s="3">
        <f>Table1[[#This Row],[Lipid arc model 3 2D]]-Table1[[#This Row],[Lipid arc manual]]</f>
        <v>-18</v>
      </c>
    </row>
    <row r="121" spans="1:12" x14ac:dyDescent="0.3">
      <c r="A121" t="s">
        <v>51</v>
      </c>
      <c r="B121" t="s">
        <v>7</v>
      </c>
      <c r="C121">
        <v>184</v>
      </c>
      <c r="D121">
        <v>104</v>
      </c>
      <c r="E121" s="7">
        <v>214</v>
      </c>
      <c r="F121">
        <v>96</v>
      </c>
      <c r="G121" s="3">
        <v>140</v>
      </c>
      <c r="H121" s="3">
        <v>91</v>
      </c>
      <c r="I121" s="3">
        <f>Table1[[#This Row],[FCT automatic]]-Table1[[#This Row],[FCT manual]]</f>
        <v>44</v>
      </c>
      <c r="J121" s="3">
        <f>Table1[[#This Row],[Lipid arc automatic]]-Table1[[#This Row],[Lipid arc manual]]</f>
        <v>13</v>
      </c>
      <c r="K121" s="3">
        <f>Table1[[#This Row],[FCT model 3 2D]]-Table1[[#This Row],[FCT manual]]</f>
        <v>74</v>
      </c>
      <c r="L121" s="3">
        <f>Table1[[#This Row],[Lipid arc model 3 2D]]-Table1[[#This Row],[Lipid arc manual]]</f>
        <v>5</v>
      </c>
    </row>
    <row r="122" spans="1:12" x14ac:dyDescent="0.3">
      <c r="A122" t="s">
        <v>51</v>
      </c>
      <c r="B122" t="s">
        <v>9</v>
      </c>
      <c r="C122">
        <v>260</v>
      </c>
      <c r="D122">
        <v>64</v>
      </c>
      <c r="E122" s="7">
        <v>271</v>
      </c>
      <c r="F122">
        <v>70</v>
      </c>
      <c r="G122" s="3">
        <v>180</v>
      </c>
      <c r="H122" s="3">
        <v>72</v>
      </c>
      <c r="I122" s="3">
        <f>Table1[[#This Row],[FCT automatic]]-Table1[[#This Row],[FCT manual]]</f>
        <v>80</v>
      </c>
      <c r="J122" s="3">
        <f>Table1[[#This Row],[Lipid arc automatic]]-Table1[[#This Row],[Lipid arc manual]]</f>
        <v>-8</v>
      </c>
      <c r="K122" s="3">
        <f>Table1[[#This Row],[FCT model 3 2D]]-Table1[[#This Row],[FCT manual]]</f>
        <v>91</v>
      </c>
      <c r="L122" s="3">
        <f>Table1[[#This Row],[Lipid arc model 3 2D]]-Table1[[#This Row],[Lipid arc manual]]</f>
        <v>-2</v>
      </c>
    </row>
    <row r="123" spans="1:12" x14ac:dyDescent="0.3">
      <c r="A123" t="s">
        <v>51</v>
      </c>
      <c r="B123" t="s">
        <v>12</v>
      </c>
      <c r="C123">
        <v>198</v>
      </c>
      <c r="D123">
        <v>94</v>
      </c>
      <c r="E123" s="7">
        <v>286</v>
      </c>
      <c r="F123">
        <v>76</v>
      </c>
      <c r="G123" s="3">
        <v>190</v>
      </c>
      <c r="H123" s="3">
        <v>88</v>
      </c>
      <c r="I123" s="3">
        <f>Table1[[#This Row],[FCT automatic]]-Table1[[#This Row],[FCT manual]]</f>
        <v>8</v>
      </c>
      <c r="J123" s="3">
        <f>Table1[[#This Row],[Lipid arc automatic]]-Table1[[#This Row],[Lipid arc manual]]</f>
        <v>6</v>
      </c>
      <c r="K123" s="3">
        <f>Table1[[#This Row],[FCT model 3 2D]]-Table1[[#This Row],[FCT manual]]</f>
        <v>96</v>
      </c>
      <c r="L123" s="3">
        <f>Table1[[#This Row],[Lipid arc model 3 2D]]-Table1[[#This Row],[Lipid arc manual]]</f>
        <v>-12</v>
      </c>
    </row>
    <row r="124" spans="1:12" x14ac:dyDescent="0.3">
      <c r="A124" t="s">
        <v>51</v>
      </c>
      <c r="B124" t="s">
        <v>13</v>
      </c>
      <c r="C124">
        <v>197</v>
      </c>
      <c r="D124">
        <v>72</v>
      </c>
      <c r="E124" s="7">
        <v>550</v>
      </c>
      <c r="F124">
        <v>44</v>
      </c>
      <c r="G124" s="3">
        <v>180</v>
      </c>
      <c r="H124" s="3">
        <v>71</v>
      </c>
      <c r="I124" s="3">
        <f>Table1[[#This Row],[FCT automatic]]-Table1[[#This Row],[FCT manual]]</f>
        <v>17</v>
      </c>
      <c r="J124" s="3">
        <f>Table1[[#This Row],[Lipid arc automatic]]-Table1[[#This Row],[Lipid arc manual]]</f>
        <v>1</v>
      </c>
      <c r="K124" s="3">
        <f>Table1[[#This Row],[FCT model 3 2D]]-Table1[[#This Row],[FCT manual]]</f>
        <v>370</v>
      </c>
      <c r="L124" s="3">
        <f>Table1[[#This Row],[Lipid arc model 3 2D]]-Table1[[#This Row],[Lipid arc manual]]</f>
        <v>-27</v>
      </c>
    </row>
    <row r="125" spans="1:12" x14ac:dyDescent="0.3">
      <c r="A125" t="s">
        <v>51</v>
      </c>
      <c r="B125" t="s">
        <v>52</v>
      </c>
      <c r="C125">
        <v>613</v>
      </c>
      <c r="D125">
        <v>18</v>
      </c>
      <c r="E125" s="7">
        <v>322</v>
      </c>
      <c r="F125">
        <v>30</v>
      </c>
      <c r="G125" s="3">
        <v>300</v>
      </c>
      <c r="H125" s="3">
        <v>23</v>
      </c>
      <c r="I125" s="3">
        <f>Table1[[#This Row],[FCT automatic]]-Table1[[#This Row],[FCT manual]]</f>
        <v>313</v>
      </c>
      <c r="J125" s="3">
        <f>Table1[[#This Row],[Lipid arc automatic]]-Table1[[#This Row],[Lipid arc manual]]</f>
        <v>-5</v>
      </c>
      <c r="K125" s="3">
        <f>Table1[[#This Row],[FCT model 3 2D]]-Table1[[#This Row],[FCT manual]]</f>
        <v>22</v>
      </c>
      <c r="L125" s="3">
        <f>Table1[[#This Row],[Lipid arc model 3 2D]]-Table1[[#This Row],[Lipid arc manual]]</f>
        <v>7</v>
      </c>
    </row>
    <row r="126" spans="1:12" x14ac:dyDescent="0.3">
      <c r="A126" t="s">
        <v>51</v>
      </c>
      <c r="B126" t="s">
        <v>18</v>
      </c>
      <c r="C126">
        <v>0</v>
      </c>
      <c r="D126">
        <v>0</v>
      </c>
      <c r="E126" s="7">
        <v>0</v>
      </c>
      <c r="F126">
        <v>0</v>
      </c>
      <c r="G126" s="3">
        <v>0</v>
      </c>
      <c r="H126" s="3">
        <v>0</v>
      </c>
      <c r="I126" s="3">
        <f>Table1[[#This Row],[FCT automatic]]-Table1[[#This Row],[FCT manual]]</f>
        <v>0</v>
      </c>
      <c r="J126" s="3">
        <f>Table1[[#This Row],[Lipid arc automatic]]-Table1[[#This Row],[Lipid arc manual]]</f>
        <v>0</v>
      </c>
      <c r="K126" s="3">
        <f>Table1[[#This Row],[FCT model 3 2D]]-Table1[[#This Row],[FCT manual]]</f>
        <v>0</v>
      </c>
      <c r="L126" s="3">
        <f>Table1[[#This Row],[Lipid arc model 3 2D]]-Table1[[#This Row],[Lipid arc manual]]</f>
        <v>0</v>
      </c>
    </row>
    <row r="127" spans="1:12" s="5" customFormat="1" x14ac:dyDescent="0.3">
      <c r="A127" s="5" t="s">
        <v>54</v>
      </c>
      <c r="B127" s="5" t="s">
        <v>3</v>
      </c>
      <c r="C127" s="5">
        <v>22</v>
      </c>
      <c r="D127" s="5">
        <v>244</v>
      </c>
      <c r="E127" s="8">
        <v>28</v>
      </c>
      <c r="F127" s="9">
        <v>278</v>
      </c>
      <c r="G127" s="6">
        <v>30</v>
      </c>
      <c r="H127" s="6">
        <f>105.8+115.3</f>
        <v>221.1</v>
      </c>
      <c r="I127" s="6">
        <f>Table1[[#This Row],[FCT automatic]]-Table1[[#This Row],[FCT manual]]</f>
        <v>-8</v>
      </c>
      <c r="J127" s="6">
        <f>Table1[[#This Row],[Lipid arc automatic]]-Table1[[#This Row],[Lipid arc manual]]</f>
        <v>22.900000000000006</v>
      </c>
      <c r="K127" s="6">
        <f>Table1[[#This Row],[FCT model 3 2D]]-Table1[[#This Row],[FCT manual]]</f>
        <v>-2</v>
      </c>
      <c r="L127" s="6">
        <f>Table1[[#This Row],[Lipid arc model 3 2D]]-Table1[[#This Row],[Lipid arc manual]]</f>
        <v>56.900000000000006</v>
      </c>
    </row>
    <row r="128" spans="1:12" x14ac:dyDescent="0.3">
      <c r="A128" t="s">
        <v>54</v>
      </c>
      <c r="B128" t="s">
        <v>55</v>
      </c>
      <c r="C128">
        <v>0</v>
      </c>
      <c r="D128">
        <v>0</v>
      </c>
      <c r="E128" s="7">
        <v>0</v>
      </c>
      <c r="F128">
        <v>0</v>
      </c>
      <c r="G128" s="3">
        <v>0</v>
      </c>
      <c r="H128" s="3">
        <v>0</v>
      </c>
      <c r="I128" s="3">
        <f>Table1[[#This Row],[FCT automatic]]-Table1[[#This Row],[FCT manual]]</f>
        <v>0</v>
      </c>
      <c r="J128" s="3">
        <f>Table1[[#This Row],[Lipid arc automatic]]-Table1[[#This Row],[Lipid arc manual]]</f>
        <v>0</v>
      </c>
      <c r="K128" s="3">
        <f>Table1[[#This Row],[FCT model 3 2D]]-Table1[[#This Row],[FCT manual]]</f>
        <v>0</v>
      </c>
      <c r="L128" s="3">
        <f>Table1[[#This Row],[Lipid arc model 3 2D]]-Table1[[#This Row],[Lipid arc manual]]</f>
        <v>0</v>
      </c>
    </row>
    <row r="129" spans="1:13" x14ac:dyDescent="0.3">
      <c r="A129" t="s">
        <v>54</v>
      </c>
      <c r="B129" t="s">
        <v>14</v>
      </c>
      <c r="C129">
        <v>149</v>
      </c>
      <c r="D129">
        <v>54</v>
      </c>
      <c r="E129" s="7">
        <v>0</v>
      </c>
      <c r="F129">
        <v>0</v>
      </c>
      <c r="G129" s="3">
        <v>170</v>
      </c>
      <c r="H129" s="3">
        <v>48</v>
      </c>
      <c r="I129" s="3">
        <f>Table1[[#This Row],[FCT automatic]]-Table1[[#This Row],[FCT manual]]</f>
        <v>-21</v>
      </c>
      <c r="J129" s="3">
        <f>Table1[[#This Row],[Lipid arc automatic]]-Table1[[#This Row],[Lipid arc manual]]</f>
        <v>6</v>
      </c>
      <c r="K129" s="3">
        <f>Table1[[#This Row],[FCT model 3 2D]]-Table1[[#This Row],[FCT manual]]</f>
        <v>-170</v>
      </c>
      <c r="L129" s="3">
        <f>Table1[[#This Row],[Lipid arc model 3 2D]]-Table1[[#This Row],[Lipid arc manual]]</f>
        <v>-48</v>
      </c>
    </row>
    <row r="130" spans="1:13" s="5" customFormat="1" x14ac:dyDescent="0.3">
      <c r="A130" s="5" t="s">
        <v>54</v>
      </c>
      <c r="B130" s="5" t="s">
        <v>19</v>
      </c>
      <c r="C130" s="5">
        <v>10</v>
      </c>
      <c r="D130" s="5">
        <v>208</v>
      </c>
      <c r="E130" s="8">
        <v>50</v>
      </c>
      <c r="F130" s="9">
        <v>222</v>
      </c>
      <c r="G130" s="6">
        <v>60</v>
      </c>
      <c r="H130" s="6">
        <v>218</v>
      </c>
      <c r="I130" s="6">
        <f>Table1[[#This Row],[FCT automatic]]-Table1[[#This Row],[FCT manual]]</f>
        <v>-50</v>
      </c>
      <c r="J130" s="6">
        <f>Table1[[#This Row],[Lipid arc automatic]]-Table1[[#This Row],[Lipid arc manual]]</f>
        <v>-10</v>
      </c>
      <c r="K130" s="6">
        <f>Table1[[#This Row],[FCT model 3 2D]]-Table1[[#This Row],[FCT manual]]</f>
        <v>-10</v>
      </c>
      <c r="L130" s="6">
        <f>Table1[[#This Row],[Lipid arc model 3 2D]]-Table1[[#This Row],[Lipid arc manual]]</f>
        <v>4</v>
      </c>
    </row>
    <row r="131" spans="1:13" x14ac:dyDescent="0.3">
      <c r="A131" t="s">
        <v>54</v>
      </c>
      <c r="B131" t="s">
        <v>49</v>
      </c>
      <c r="C131">
        <v>50</v>
      </c>
      <c r="D131">
        <v>360</v>
      </c>
      <c r="E131" s="7">
        <v>92</v>
      </c>
      <c r="F131">
        <v>360</v>
      </c>
      <c r="G131" s="3">
        <v>110</v>
      </c>
      <c r="H131" s="3">
        <v>360</v>
      </c>
      <c r="I131" s="3">
        <f>Table1[[#This Row],[FCT automatic]]-Table1[[#This Row],[FCT manual]]</f>
        <v>-60</v>
      </c>
      <c r="J131" s="3">
        <f>Table1[[#This Row],[Lipid arc automatic]]-Table1[[#This Row],[Lipid arc manual]]</f>
        <v>0</v>
      </c>
      <c r="K131" s="3">
        <f>Table1[[#This Row],[FCT model 3 2D]]-Table1[[#This Row],[FCT manual]]</f>
        <v>-18</v>
      </c>
      <c r="L131" s="3">
        <f>Table1[[#This Row],[Lipid arc model 3 2D]]-Table1[[#This Row],[Lipid arc manual]]</f>
        <v>0</v>
      </c>
    </row>
    <row r="132" spans="1:13" x14ac:dyDescent="0.3">
      <c r="A132" t="s">
        <v>54</v>
      </c>
      <c r="B132" t="s">
        <v>4</v>
      </c>
      <c r="C132">
        <v>135</v>
      </c>
      <c r="D132">
        <v>302</v>
      </c>
      <c r="E132" s="7">
        <v>0</v>
      </c>
      <c r="F132">
        <v>270</v>
      </c>
      <c r="G132" s="3">
        <v>110</v>
      </c>
      <c r="H132" s="3">
        <f>112.9+120.6</f>
        <v>233.5</v>
      </c>
      <c r="I132" s="3">
        <f>Table1[[#This Row],[FCT automatic]]-Table1[[#This Row],[FCT manual]]</f>
        <v>25</v>
      </c>
      <c r="J132" s="3">
        <f>Table1[[#This Row],[Lipid arc automatic]]-Table1[[#This Row],[Lipid arc manual]]</f>
        <v>68.5</v>
      </c>
      <c r="K132" s="3">
        <f>Table1[[#This Row],[FCT model 3 2D]]-Table1[[#This Row],[FCT manual]]</f>
        <v>-110</v>
      </c>
      <c r="L132" s="3">
        <f>Table1[[#This Row],[Lipid arc model 3 2D]]-Table1[[#This Row],[Lipid arc manual]]</f>
        <v>36.5</v>
      </c>
    </row>
    <row r="133" spans="1:13" x14ac:dyDescent="0.3">
      <c r="A133" t="s">
        <v>54</v>
      </c>
      <c r="B133" t="s">
        <v>5</v>
      </c>
      <c r="C133">
        <v>78</v>
      </c>
      <c r="D133">
        <v>106</v>
      </c>
      <c r="E133" s="7">
        <v>94</v>
      </c>
      <c r="F133">
        <v>100</v>
      </c>
      <c r="G133" s="3">
        <v>110</v>
      </c>
      <c r="H133" s="3">
        <v>114</v>
      </c>
      <c r="I133" s="3">
        <f>Table1[[#This Row],[FCT automatic]]-Table1[[#This Row],[FCT manual]]</f>
        <v>-32</v>
      </c>
      <c r="J133" s="3">
        <f>Table1[[#This Row],[Lipid arc automatic]]-Table1[[#This Row],[Lipid arc manual]]</f>
        <v>-8</v>
      </c>
      <c r="K133" s="3">
        <f>Table1[[#This Row],[FCT model 3 2D]]-Table1[[#This Row],[FCT manual]]</f>
        <v>-16</v>
      </c>
      <c r="L133" s="3">
        <f>Table1[[#This Row],[Lipid arc model 3 2D]]-Table1[[#This Row],[Lipid arc manual]]</f>
        <v>-14</v>
      </c>
    </row>
    <row r="134" spans="1:13" x14ac:dyDescent="0.3">
      <c r="A134" t="s">
        <v>54</v>
      </c>
      <c r="B134" t="s">
        <v>6</v>
      </c>
      <c r="C134">
        <v>122</v>
      </c>
      <c r="D134">
        <v>134</v>
      </c>
      <c r="E134" s="7">
        <v>63</v>
      </c>
      <c r="F134">
        <v>138</v>
      </c>
      <c r="G134" s="3">
        <v>80</v>
      </c>
      <c r="H134" s="3">
        <v>139</v>
      </c>
      <c r="I134" s="3">
        <f>Table1[[#This Row],[FCT automatic]]-Table1[[#This Row],[FCT manual]]</f>
        <v>42</v>
      </c>
      <c r="J134" s="3">
        <f>Table1[[#This Row],[Lipid arc automatic]]-Table1[[#This Row],[Lipid arc manual]]</f>
        <v>-5</v>
      </c>
      <c r="K134" s="3">
        <f>Table1[[#This Row],[FCT model 3 2D]]-Table1[[#This Row],[FCT manual]]</f>
        <v>-17</v>
      </c>
      <c r="L134" s="3">
        <f>Table1[[#This Row],[Lipid arc model 3 2D]]-Table1[[#This Row],[Lipid arc manual]]</f>
        <v>-1</v>
      </c>
    </row>
    <row r="135" spans="1:13" x14ac:dyDescent="0.3">
      <c r="A135" t="s">
        <v>54</v>
      </c>
      <c r="B135" t="s">
        <v>7</v>
      </c>
      <c r="C135">
        <v>170</v>
      </c>
      <c r="D135">
        <v>98</v>
      </c>
      <c r="E135" s="7">
        <v>71</v>
      </c>
      <c r="F135">
        <v>114</v>
      </c>
      <c r="G135" s="3">
        <v>110</v>
      </c>
      <c r="H135" s="3">
        <v>102</v>
      </c>
      <c r="I135" s="3">
        <f>Table1[[#This Row],[FCT automatic]]-Table1[[#This Row],[FCT manual]]</f>
        <v>60</v>
      </c>
      <c r="J135" s="3">
        <f>Table1[[#This Row],[Lipid arc automatic]]-Table1[[#This Row],[Lipid arc manual]]</f>
        <v>-4</v>
      </c>
      <c r="K135" s="3">
        <f>Table1[[#This Row],[FCT model 3 2D]]-Table1[[#This Row],[FCT manual]]</f>
        <v>-39</v>
      </c>
      <c r="L135" s="3">
        <f>Table1[[#This Row],[Lipid arc model 3 2D]]-Table1[[#This Row],[Lipid arc manual]]</f>
        <v>12</v>
      </c>
    </row>
    <row r="136" spans="1:13" x14ac:dyDescent="0.3">
      <c r="A136" t="s">
        <v>54</v>
      </c>
      <c r="B136" t="s">
        <v>9</v>
      </c>
      <c r="C136">
        <v>133</v>
      </c>
      <c r="D136">
        <v>214</v>
      </c>
      <c r="E136" s="7">
        <v>80</v>
      </c>
      <c r="F136">
        <v>206</v>
      </c>
      <c r="G136" s="3">
        <v>80</v>
      </c>
      <c r="H136" s="3">
        <v>200</v>
      </c>
      <c r="I136" s="3">
        <f>Table1[[#This Row],[FCT automatic]]-Table1[[#This Row],[FCT manual]]</f>
        <v>53</v>
      </c>
      <c r="J136" s="3">
        <f>Table1[[#This Row],[Lipid arc automatic]]-Table1[[#This Row],[Lipid arc manual]]</f>
        <v>14</v>
      </c>
      <c r="K136" s="3">
        <f>Table1[[#This Row],[FCT model 3 2D]]-Table1[[#This Row],[FCT manual]]</f>
        <v>0</v>
      </c>
      <c r="L136" s="3">
        <f>Table1[[#This Row],[Lipid arc model 3 2D]]-Table1[[#This Row],[Lipid arc manual]]</f>
        <v>6</v>
      </c>
    </row>
    <row r="137" spans="1:13" x14ac:dyDescent="0.3">
      <c r="A137" t="s">
        <v>54</v>
      </c>
      <c r="B137" t="s">
        <v>12</v>
      </c>
      <c r="C137">
        <v>0</v>
      </c>
      <c r="D137">
        <v>0</v>
      </c>
      <c r="E137" s="7">
        <v>0</v>
      </c>
      <c r="F137">
        <v>0</v>
      </c>
      <c r="G137" s="3">
        <v>0</v>
      </c>
      <c r="H137" s="3">
        <v>0</v>
      </c>
      <c r="I137" s="3">
        <f>Table1[[#This Row],[FCT automatic]]-Table1[[#This Row],[FCT manual]]</f>
        <v>0</v>
      </c>
      <c r="J137" s="3">
        <f>Table1[[#This Row],[Lipid arc automatic]]-Table1[[#This Row],[Lipid arc manual]]</f>
        <v>0</v>
      </c>
      <c r="K137" s="3">
        <f>Table1[[#This Row],[FCT model 3 2D]]-Table1[[#This Row],[FCT manual]]</f>
        <v>0</v>
      </c>
      <c r="L137" s="3">
        <f>Table1[[#This Row],[Lipid arc model 3 2D]]-Table1[[#This Row],[Lipid arc manual]]</f>
        <v>0</v>
      </c>
    </row>
    <row r="138" spans="1:13" x14ac:dyDescent="0.3">
      <c r="A138" t="s">
        <v>54</v>
      </c>
      <c r="B138" t="s">
        <v>13</v>
      </c>
      <c r="C138">
        <v>175</v>
      </c>
      <c r="D138">
        <v>86</v>
      </c>
      <c r="E138" s="7">
        <v>112</v>
      </c>
      <c r="F138">
        <v>78</v>
      </c>
      <c r="G138" s="3">
        <v>150</v>
      </c>
      <c r="H138" s="3">
        <v>89</v>
      </c>
      <c r="I138" s="3">
        <f>Table1[[#This Row],[FCT automatic]]-Table1[[#This Row],[FCT manual]]</f>
        <v>25</v>
      </c>
      <c r="J138" s="3">
        <f>Table1[[#This Row],[Lipid arc automatic]]-Table1[[#This Row],[Lipid arc manual]]</f>
        <v>-3</v>
      </c>
      <c r="K138" s="3">
        <f>Table1[[#This Row],[FCT model 3 2D]]-Table1[[#This Row],[FCT manual]]</f>
        <v>-38</v>
      </c>
      <c r="L138" s="3">
        <f>Table1[[#This Row],[Lipid arc model 3 2D]]-Table1[[#This Row],[Lipid arc manual]]</f>
        <v>-11</v>
      </c>
    </row>
    <row r="139" spans="1:13" x14ac:dyDescent="0.3">
      <c r="A139" t="s">
        <v>54</v>
      </c>
      <c r="B139" t="s">
        <v>15</v>
      </c>
      <c r="C139">
        <v>128</v>
      </c>
      <c r="D139">
        <v>96</v>
      </c>
      <c r="E139" s="7">
        <v>0</v>
      </c>
      <c r="F139">
        <v>0</v>
      </c>
      <c r="G139" s="3">
        <v>110</v>
      </c>
      <c r="H139" s="3">
        <v>82</v>
      </c>
      <c r="I139" s="3">
        <f>Table1[[#This Row],[FCT automatic]]-Table1[[#This Row],[FCT manual]]</f>
        <v>18</v>
      </c>
      <c r="J139" s="3">
        <f>Table1[[#This Row],[Lipid arc automatic]]-Table1[[#This Row],[Lipid arc manual]]</f>
        <v>14</v>
      </c>
      <c r="K139" s="3">
        <f>Table1[[#This Row],[FCT model 3 2D]]-Table1[[#This Row],[FCT manual]]</f>
        <v>-110</v>
      </c>
      <c r="L139" s="3">
        <f>Table1[[#This Row],[Lipid arc model 3 2D]]-Table1[[#This Row],[Lipid arc manual]]</f>
        <v>-82</v>
      </c>
      <c r="M139" t="s">
        <v>70</v>
      </c>
    </row>
    <row r="140" spans="1:13" x14ac:dyDescent="0.3">
      <c r="A140" t="s">
        <v>54</v>
      </c>
      <c r="B140" t="s">
        <v>18</v>
      </c>
      <c r="C140">
        <v>0</v>
      </c>
      <c r="D140">
        <v>56</v>
      </c>
      <c r="E140" s="7">
        <v>0</v>
      </c>
      <c r="F140">
        <v>0</v>
      </c>
      <c r="G140" s="3">
        <v>0</v>
      </c>
      <c r="H140" s="3">
        <v>0</v>
      </c>
      <c r="I140" s="3">
        <f>Table1[[#This Row],[FCT automatic]]-Table1[[#This Row],[FCT manual]]</f>
        <v>0</v>
      </c>
      <c r="J140" s="3">
        <f>Table1[[#This Row],[Lipid arc automatic]]-Table1[[#This Row],[Lipid arc manual]]</f>
        <v>56</v>
      </c>
      <c r="K140" s="3">
        <f>Table1[[#This Row],[FCT model 3 2D]]-Table1[[#This Row],[FCT manual]]</f>
        <v>0</v>
      </c>
      <c r="L140" s="3">
        <f>Table1[[#This Row],[Lipid arc model 3 2D]]-Table1[[#This Row],[Lipid arc manual]]</f>
        <v>0</v>
      </c>
    </row>
    <row r="141" spans="1:13" x14ac:dyDescent="0.3">
      <c r="A141" t="s">
        <v>56</v>
      </c>
      <c r="B141" t="s">
        <v>3</v>
      </c>
      <c r="C141">
        <v>0</v>
      </c>
      <c r="D141">
        <v>0</v>
      </c>
      <c r="E141" s="7">
        <v>0</v>
      </c>
      <c r="F141">
        <v>0</v>
      </c>
      <c r="G141" s="3">
        <v>0</v>
      </c>
      <c r="H141" s="3">
        <v>0</v>
      </c>
      <c r="I141" s="3">
        <f>Table1[[#This Row],[FCT automatic]]-Table1[[#This Row],[FCT manual]]</f>
        <v>0</v>
      </c>
      <c r="J141" s="3">
        <f>Table1[[#This Row],[Lipid arc automatic]]-Table1[[#This Row],[Lipid arc manual]]</f>
        <v>0</v>
      </c>
      <c r="K141" s="3">
        <f>Table1[[#This Row],[FCT model 3 2D]]-Table1[[#This Row],[FCT manual]]</f>
        <v>0</v>
      </c>
      <c r="L141" s="3">
        <f>Table1[[#This Row],[Lipid arc model 3 2D]]-Table1[[#This Row],[Lipid arc manual]]</f>
        <v>0</v>
      </c>
    </row>
    <row r="142" spans="1:13" x14ac:dyDescent="0.3">
      <c r="A142" t="s">
        <v>56</v>
      </c>
      <c r="B142" t="s">
        <v>36</v>
      </c>
      <c r="C142">
        <v>0</v>
      </c>
      <c r="D142">
        <v>0</v>
      </c>
      <c r="E142" s="7">
        <v>0</v>
      </c>
      <c r="F142">
        <v>0</v>
      </c>
      <c r="G142" s="3">
        <v>0</v>
      </c>
      <c r="H142" s="3">
        <v>0</v>
      </c>
      <c r="I142" s="3">
        <f>Table1[[#This Row],[FCT automatic]]-Table1[[#This Row],[FCT manual]]</f>
        <v>0</v>
      </c>
      <c r="J142" s="3">
        <f>Table1[[#This Row],[Lipid arc automatic]]-Table1[[#This Row],[Lipid arc manual]]</f>
        <v>0</v>
      </c>
      <c r="K142" s="3">
        <f>Table1[[#This Row],[FCT model 3 2D]]-Table1[[#This Row],[FCT manual]]</f>
        <v>0</v>
      </c>
      <c r="L142" s="3">
        <f>Table1[[#This Row],[Lipid arc model 3 2D]]-Table1[[#This Row],[Lipid arc manual]]</f>
        <v>0</v>
      </c>
    </row>
    <row r="143" spans="1:13" x14ac:dyDescent="0.3">
      <c r="A143" t="s">
        <v>56</v>
      </c>
      <c r="B143" t="s">
        <v>53</v>
      </c>
      <c r="C143">
        <v>0</v>
      </c>
      <c r="D143">
        <v>0</v>
      </c>
      <c r="E143" s="7">
        <v>0</v>
      </c>
      <c r="F143">
        <v>0</v>
      </c>
      <c r="G143" s="3">
        <v>0</v>
      </c>
      <c r="H143" s="3">
        <v>0</v>
      </c>
      <c r="I143" s="3">
        <f>Table1[[#This Row],[FCT automatic]]-Table1[[#This Row],[FCT manual]]</f>
        <v>0</v>
      </c>
      <c r="J143" s="3">
        <f>Table1[[#This Row],[Lipid arc automatic]]-Table1[[#This Row],[Lipid arc manual]]</f>
        <v>0</v>
      </c>
      <c r="K143" s="3">
        <f>Table1[[#This Row],[FCT model 3 2D]]-Table1[[#This Row],[FCT manual]]</f>
        <v>0</v>
      </c>
      <c r="L143" s="3">
        <f>Table1[[#This Row],[Lipid arc model 3 2D]]-Table1[[#This Row],[Lipid arc manual]]</f>
        <v>0</v>
      </c>
    </row>
    <row r="144" spans="1:13" x14ac:dyDescent="0.3">
      <c r="A144" t="s">
        <v>56</v>
      </c>
      <c r="B144" t="s">
        <v>37</v>
      </c>
      <c r="C144">
        <v>0</v>
      </c>
      <c r="D144">
        <v>0</v>
      </c>
      <c r="E144" s="7">
        <v>0</v>
      </c>
      <c r="F144">
        <v>0</v>
      </c>
      <c r="G144" s="3">
        <v>0</v>
      </c>
      <c r="H144" s="3">
        <v>0</v>
      </c>
      <c r="I144" s="3">
        <f>Table1[[#This Row],[FCT automatic]]-Table1[[#This Row],[FCT manual]]</f>
        <v>0</v>
      </c>
      <c r="J144" s="3">
        <f>Table1[[#This Row],[Lipid arc automatic]]-Table1[[#This Row],[Lipid arc manual]]</f>
        <v>0</v>
      </c>
      <c r="K144" s="3">
        <f>Table1[[#This Row],[FCT model 3 2D]]-Table1[[#This Row],[FCT manual]]</f>
        <v>0</v>
      </c>
      <c r="L144" s="3">
        <f>Table1[[#This Row],[Lipid arc model 3 2D]]-Table1[[#This Row],[Lipid arc manual]]</f>
        <v>0</v>
      </c>
    </row>
    <row r="145" spans="1:12" x14ac:dyDescent="0.3">
      <c r="A145" t="s">
        <v>56</v>
      </c>
      <c r="B145" t="s">
        <v>14</v>
      </c>
      <c r="C145">
        <v>0</v>
      </c>
      <c r="D145">
        <v>0</v>
      </c>
      <c r="E145" s="7">
        <v>0</v>
      </c>
      <c r="F145">
        <v>0</v>
      </c>
      <c r="G145" s="3">
        <v>0</v>
      </c>
      <c r="H145" s="3">
        <v>0</v>
      </c>
      <c r="I145" s="3">
        <f>Table1[[#This Row],[FCT automatic]]-Table1[[#This Row],[FCT manual]]</f>
        <v>0</v>
      </c>
      <c r="J145" s="3">
        <f>Table1[[#This Row],[Lipid arc automatic]]-Table1[[#This Row],[Lipid arc manual]]</f>
        <v>0</v>
      </c>
      <c r="K145" s="3">
        <f>Table1[[#This Row],[FCT model 3 2D]]-Table1[[#This Row],[FCT manual]]</f>
        <v>0</v>
      </c>
      <c r="L145" s="3">
        <f>Table1[[#This Row],[Lipid arc model 3 2D]]-Table1[[#This Row],[Lipid arc manual]]</f>
        <v>0</v>
      </c>
    </row>
    <row r="146" spans="1:12" x14ac:dyDescent="0.3">
      <c r="A146" t="s">
        <v>56</v>
      </c>
      <c r="B146" t="s">
        <v>61</v>
      </c>
      <c r="C146">
        <v>0</v>
      </c>
      <c r="D146">
        <v>0</v>
      </c>
      <c r="E146" s="7">
        <v>0</v>
      </c>
      <c r="F146">
        <v>0</v>
      </c>
      <c r="G146" s="3">
        <v>0</v>
      </c>
      <c r="H146" s="3">
        <v>0</v>
      </c>
      <c r="I146" s="3">
        <f>Table1[[#This Row],[FCT automatic]]-Table1[[#This Row],[FCT manual]]</f>
        <v>0</v>
      </c>
      <c r="J146" s="3">
        <f>Table1[[#This Row],[Lipid arc automatic]]-Table1[[#This Row],[Lipid arc manual]]</f>
        <v>0</v>
      </c>
      <c r="K146" s="3">
        <f>Table1[[#This Row],[FCT model 3 2D]]-Table1[[#This Row],[FCT manual]]</f>
        <v>0</v>
      </c>
      <c r="L146" s="3">
        <f>Table1[[#This Row],[Lipid arc model 3 2D]]-Table1[[#This Row],[Lipid arc manual]]</f>
        <v>0</v>
      </c>
    </row>
    <row r="147" spans="1:12" x14ac:dyDescent="0.3">
      <c r="A147" t="s">
        <v>56</v>
      </c>
      <c r="B147" t="s">
        <v>24</v>
      </c>
      <c r="C147">
        <v>0</v>
      </c>
      <c r="D147">
        <v>0</v>
      </c>
      <c r="E147" s="7">
        <v>0</v>
      </c>
      <c r="F147">
        <v>0</v>
      </c>
      <c r="G147" s="3">
        <v>0</v>
      </c>
      <c r="H147" s="3">
        <v>0</v>
      </c>
      <c r="I147" s="3">
        <f>Table1[[#This Row],[FCT automatic]]-Table1[[#This Row],[FCT manual]]</f>
        <v>0</v>
      </c>
      <c r="J147" s="3">
        <f>Table1[[#This Row],[Lipid arc automatic]]-Table1[[#This Row],[Lipid arc manual]]</f>
        <v>0</v>
      </c>
      <c r="K147" s="3">
        <f>Table1[[#This Row],[FCT model 3 2D]]-Table1[[#This Row],[FCT manual]]</f>
        <v>0</v>
      </c>
      <c r="L147" s="3">
        <f>Table1[[#This Row],[Lipid arc model 3 2D]]-Table1[[#This Row],[Lipid arc manual]]</f>
        <v>0</v>
      </c>
    </row>
    <row r="148" spans="1:12" x14ac:dyDescent="0.3">
      <c r="A148" t="s">
        <v>56</v>
      </c>
      <c r="B148" t="s">
        <v>35</v>
      </c>
      <c r="C148">
        <v>0</v>
      </c>
      <c r="D148">
        <v>0</v>
      </c>
      <c r="E148" s="7">
        <v>0</v>
      </c>
      <c r="F148">
        <v>0</v>
      </c>
      <c r="G148" s="3">
        <v>0</v>
      </c>
      <c r="H148" s="3">
        <v>0</v>
      </c>
      <c r="I148" s="3">
        <f>Table1[[#This Row],[FCT automatic]]-Table1[[#This Row],[FCT manual]]</f>
        <v>0</v>
      </c>
      <c r="J148" s="3">
        <f>Table1[[#This Row],[Lipid arc automatic]]-Table1[[#This Row],[Lipid arc manual]]</f>
        <v>0</v>
      </c>
      <c r="K148" s="3">
        <f>Table1[[#This Row],[FCT model 3 2D]]-Table1[[#This Row],[FCT manual]]</f>
        <v>0</v>
      </c>
      <c r="L148" s="3">
        <f>Table1[[#This Row],[Lipid arc model 3 2D]]-Table1[[#This Row],[Lipid arc manual]]</f>
        <v>0</v>
      </c>
    </row>
    <row r="149" spans="1:12" x14ac:dyDescent="0.3">
      <c r="A149" t="s">
        <v>56</v>
      </c>
      <c r="B149" t="s">
        <v>19</v>
      </c>
      <c r="C149">
        <v>0</v>
      </c>
      <c r="D149">
        <v>0</v>
      </c>
      <c r="E149" s="7">
        <v>0</v>
      </c>
      <c r="F149">
        <v>0</v>
      </c>
      <c r="G149" s="3">
        <v>0</v>
      </c>
      <c r="H149" s="3">
        <v>0</v>
      </c>
      <c r="I149" s="3">
        <f>Table1[[#This Row],[FCT automatic]]-Table1[[#This Row],[FCT manual]]</f>
        <v>0</v>
      </c>
      <c r="J149" s="3">
        <f>Table1[[#This Row],[Lipid arc automatic]]-Table1[[#This Row],[Lipid arc manual]]</f>
        <v>0</v>
      </c>
      <c r="K149" s="3">
        <f>Table1[[#This Row],[FCT model 3 2D]]-Table1[[#This Row],[FCT manual]]</f>
        <v>0</v>
      </c>
      <c r="L149" s="3">
        <f>Table1[[#This Row],[Lipid arc model 3 2D]]-Table1[[#This Row],[Lipid arc manual]]</f>
        <v>0</v>
      </c>
    </row>
    <row r="150" spans="1:12" x14ac:dyDescent="0.3">
      <c r="A150" t="s">
        <v>56</v>
      </c>
      <c r="B150" t="s">
        <v>57</v>
      </c>
      <c r="C150">
        <v>0</v>
      </c>
      <c r="D150">
        <v>0</v>
      </c>
      <c r="E150" s="7">
        <v>0</v>
      </c>
      <c r="F150">
        <v>0</v>
      </c>
      <c r="G150" s="3">
        <v>0</v>
      </c>
      <c r="H150" s="3">
        <v>0</v>
      </c>
      <c r="I150" s="3">
        <f>Table1[[#This Row],[FCT automatic]]-Table1[[#This Row],[FCT manual]]</f>
        <v>0</v>
      </c>
      <c r="J150" s="3">
        <f>Table1[[#This Row],[Lipid arc automatic]]-Table1[[#This Row],[Lipid arc manual]]</f>
        <v>0</v>
      </c>
      <c r="K150" s="3">
        <f>Table1[[#This Row],[FCT model 3 2D]]-Table1[[#This Row],[FCT manual]]</f>
        <v>0</v>
      </c>
      <c r="L150" s="3">
        <f>Table1[[#This Row],[Lipid arc model 3 2D]]-Table1[[#This Row],[Lipid arc manual]]</f>
        <v>0</v>
      </c>
    </row>
    <row r="151" spans="1:12" x14ac:dyDescent="0.3">
      <c r="A151" t="s">
        <v>56</v>
      </c>
      <c r="B151" t="s">
        <v>4</v>
      </c>
      <c r="C151">
        <v>0</v>
      </c>
      <c r="D151">
        <v>0</v>
      </c>
      <c r="E151" s="7">
        <v>0</v>
      </c>
      <c r="F151">
        <v>0</v>
      </c>
      <c r="G151" s="3">
        <v>0</v>
      </c>
      <c r="H151" s="3">
        <v>0</v>
      </c>
      <c r="I151" s="3">
        <f>Table1[[#This Row],[FCT automatic]]-Table1[[#This Row],[FCT manual]]</f>
        <v>0</v>
      </c>
      <c r="J151" s="3">
        <f>Table1[[#This Row],[Lipid arc automatic]]-Table1[[#This Row],[Lipid arc manual]]</f>
        <v>0</v>
      </c>
      <c r="K151" s="3">
        <f>Table1[[#This Row],[FCT model 3 2D]]-Table1[[#This Row],[FCT manual]]</f>
        <v>0</v>
      </c>
      <c r="L151" s="3">
        <f>Table1[[#This Row],[Lipid arc model 3 2D]]-Table1[[#This Row],[Lipid arc manual]]</f>
        <v>0</v>
      </c>
    </row>
    <row r="152" spans="1:12" x14ac:dyDescent="0.3">
      <c r="A152" t="s">
        <v>56</v>
      </c>
      <c r="B152" t="s">
        <v>5</v>
      </c>
      <c r="C152">
        <v>0</v>
      </c>
      <c r="D152">
        <v>0</v>
      </c>
      <c r="E152" s="7">
        <v>0</v>
      </c>
      <c r="F152">
        <v>0</v>
      </c>
      <c r="G152" s="3">
        <v>0</v>
      </c>
      <c r="H152" s="3">
        <v>0</v>
      </c>
      <c r="I152" s="3">
        <f>Table1[[#This Row],[FCT automatic]]-Table1[[#This Row],[FCT manual]]</f>
        <v>0</v>
      </c>
      <c r="J152" s="3">
        <f>Table1[[#This Row],[Lipid arc automatic]]-Table1[[#This Row],[Lipid arc manual]]</f>
        <v>0</v>
      </c>
      <c r="K152" s="3">
        <f>Table1[[#This Row],[FCT model 3 2D]]-Table1[[#This Row],[FCT manual]]</f>
        <v>0</v>
      </c>
      <c r="L152" s="3">
        <f>Table1[[#This Row],[Lipid arc model 3 2D]]-Table1[[#This Row],[Lipid arc manual]]</f>
        <v>0</v>
      </c>
    </row>
    <row r="153" spans="1:12" x14ac:dyDescent="0.3">
      <c r="A153" t="s">
        <v>56</v>
      </c>
      <c r="B153" t="s">
        <v>6</v>
      </c>
      <c r="C153">
        <v>0</v>
      </c>
      <c r="D153">
        <v>0</v>
      </c>
      <c r="E153" s="7">
        <v>0</v>
      </c>
      <c r="F153">
        <v>0</v>
      </c>
      <c r="G153" s="3">
        <v>0</v>
      </c>
      <c r="H153" s="3">
        <v>0</v>
      </c>
      <c r="I153" s="3">
        <f>Table1[[#This Row],[FCT automatic]]-Table1[[#This Row],[FCT manual]]</f>
        <v>0</v>
      </c>
      <c r="J153" s="3">
        <f>Table1[[#This Row],[Lipid arc automatic]]-Table1[[#This Row],[Lipid arc manual]]</f>
        <v>0</v>
      </c>
      <c r="K153" s="3">
        <f>Table1[[#This Row],[FCT model 3 2D]]-Table1[[#This Row],[FCT manual]]</f>
        <v>0</v>
      </c>
      <c r="L153" s="3">
        <f>Table1[[#This Row],[Lipid arc model 3 2D]]-Table1[[#This Row],[Lipid arc manual]]</f>
        <v>0</v>
      </c>
    </row>
    <row r="154" spans="1:12" x14ac:dyDescent="0.3">
      <c r="A154" t="s">
        <v>56</v>
      </c>
      <c r="B154" t="s">
        <v>7</v>
      </c>
      <c r="C154">
        <v>0</v>
      </c>
      <c r="D154">
        <v>0</v>
      </c>
      <c r="E154" s="7">
        <v>0</v>
      </c>
      <c r="F154">
        <v>0</v>
      </c>
      <c r="G154" s="3">
        <v>0</v>
      </c>
      <c r="H154" s="3">
        <v>0</v>
      </c>
      <c r="I154" s="3">
        <f>Table1[[#This Row],[FCT automatic]]-Table1[[#This Row],[FCT manual]]</f>
        <v>0</v>
      </c>
      <c r="J154" s="3">
        <f>Table1[[#This Row],[Lipid arc automatic]]-Table1[[#This Row],[Lipid arc manual]]</f>
        <v>0</v>
      </c>
      <c r="K154" s="3">
        <f>Table1[[#This Row],[FCT model 3 2D]]-Table1[[#This Row],[FCT manual]]</f>
        <v>0</v>
      </c>
      <c r="L154" s="3">
        <f>Table1[[#This Row],[Lipid arc model 3 2D]]-Table1[[#This Row],[Lipid arc manual]]</f>
        <v>0</v>
      </c>
    </row>
    <row r="155" spans="1:12" x14ac:dyDescent="0.3">
      <c r="A155" t="s">
        <v>56</v>
      </c>
      <c r="B155" t="s">
        <v>9</v>
      </c>
      <c r="C155">
        <v>0</v>
      </c>
      <c r="D155">
        <v>0</v>
      </c>
      <c r="E155" s="7">
        <v>0</v>
      </c>
      <c r="F155">
        <v>0</v>
      </c>
      <c r="G155" s="3">
        <v>0</v>
      </c>
      <c r="H155" s="3">
        <v>0</v>
      </c>
      <c r="I155" s="3">
        <f>Table1[[#This Row],[FCT automatic]]-Table1[[#This Row],[FCT manual]]</f>
        <v>0</v>
      </c>
      <c r="J155" s="3">
        <f>Table1[[#This Row],[Lipid arc automatic]]-Table1[[#This Row],[Lipid arc manual]]</f>
        <v>0</v>
      </c>
      <c r="K155" s="3">
        <f>Table1[[#This Row],[FCT model 3 2D]]-Table1[[#This Row],[FCT manual]]</f>
        <v>0</v>
      </c>
      <c r="L155" s="3">
        <f>Table1[[#This Row],[Lipid arc model 3 2D]]-Table1[[#This Row],[Lipid arc manual]]</f>
        <v>0</v>
      </c>
    </row>
    <row r="156" spans="1:12" x14ac:dyDescent="0.3">
      <c r="A156" t="s">
        <v>56</v>
      </c>
      <c r="B156" t="s">
        <v>11</v>
      </c>
      <c r="C156">
        <v>247</v>
      </c>
      <c r="D156">
        <v>94</v>
      </c>
      <c r="E156" s="7">
        <v>125</v>
      </c>
      <c r="F156">
        <v>114</v>
      </c>
      <c r="G156" s="3">
        <v>120</v>
      </c>
      <c r="H156" s="3">
        <v>105</v>
      </c>
      <c r="I156" s="3">
        <f>Table1[[#This Row],[FCT automatic]]-Table1[[#This Row],[FCT manual]]</f>
        <v>127</v>
      </c>
      <c r="J156" s="3">
        <f>Table1[[#This Row],[Lipid arc automatic]]-Table1[[#This Row],[Lipid arc manual]]</f>
        <v>-11</v>
      </c>
      <c r="K156" s="3">
        <f>Table1[[#This Row],[FCT model 3 2D]]-Table1[[#This Row],[FCT manual]]</f>
        <v>5</v>
      </c>
      <c r="L156" s="3">
        <f>Table1[[#This Row],[Lipid arc model 3 2D]]-Table1[[#This Row],[Lipid arc manual]]</f>
        <v>9</v>
      </c>
    </row>
    <row r="157" spans="1:12" x14ac:dyDescent="0.3">
      <c r="A157" t="s">
        <v>56</v>
      </c>
      <c r="B157" t="s">
        <v>58</v>
      </c>
      <c r="C157">
        <v>211</v>
      </c>
      <c r="D157">
        <v>134</v>
      </c>
      <c r="E157" s="7">
        <v>264</v>
      </c>
      <c r="F157">
        <v>112</v>
      </c>
      <c r="G157" s="3">
        <v>230</v>
      </c>
      <c r="H157" s="3">
        <v>128</v>
      </c>
      <c r="I157" s="3">
        <f>Table1[[#This Row],[FCT automatic]]-Table1[[#This Row],[FCT manual]]</f>
        <v>-19</v>
      </c>
      <c r="J157" s="3">
        <f>Table1[[#This Row],[Lipid arc automatic]]-Table1[[#This Row],[Lipid arc manual]]</f>
        <v>6</v>
      </c>
      <c r="K157" s="3">
        <f>Table1[[#This Row],[FCT model 3 2D]]-Table1[[#This Row],[FCT manual]]</f>
        <v>34</v>
      </c>
      <c r="L157" s="3">
        <f>Table1[[#This Row],[Lipid arc model 3 2D]]-Table1[[#This Row],[Lipid arc manual]]</f>
        <v>-16</v>
      </c>
    </row>
    <row r="158" spans="1:12" x14ac:dyDescent="0.3">
      <c r="A158" t="s">
        <v>56</v>
      </c>
      <c r="B158" t="s">
        <v>12</v>
      </c>
      <c r="C158">
        <v>10</v>
      </c>
      <c r="D158">
        <v>140</v>
      </c>
      <c r="E158" s="7">
        <v>255</v>
      </c>
      <c r="F158">
        <v>100</v>
      </c>
      <c r="G158" s="3">
        <v>140</v>
      </c>
      <c r="H158" s="3">
        <v>123</v>
      </c>
      <c r="I158" s="3">
        <f>Table1[[#This Row],[FCT automatic]]-Table1[[#This Row],[FCT manual]]</f>
        <v>-130</v>
      </c>
      <c r="J158" s="3">
        <f>Table1[[#This Row],[Lipid arc automatic]]-Table1[[#This Row],[Lipid arc manual]]</f>
        <v>17</v>
      </c>
      <c r="K158" s="3">
        <f>Table1[[#This Row],[FCT model 3 2D]]-Table1[[#This Row],[FCT manual]]</f>
        <v>115</v>
      </c>
      <c r="L158" s="3">
        <f>Table1[[#This Row],[Lipid arc model 3 2D]]-Table1[[#This Row],[Lipid arc manual]]</f>
        <v>-23</v>
      </c>
    </row>
    <row r="159" spans="1:12" x14ac:dyDescent="0.3">
      <c r="A159" t="s">
        <v>56</v>
      </c>
      <c r="B159" t="s">
        <v>59</v>
      </c>
      <c r="C159">
        <v>340</v>
      </c>
      <c r="D159">
        <v>98</v>
      </c>
      <c r="E159" s="7">
        <v>250</v>
      </c>
      <c r="F159">
        <v>92</v>
      </c>
      <c r="G159" s="3">
        <v>210</v>
      </c>
      <c r="H159" s="3">
        <v>87</v>
      </c>
      <c r="I159" s="3">
        <f>Table1[[#This Row],[FCT automatic]]-Table1[[#This Row],[FCT manual]]</f>
        <v>130</v>
      </c>
      <c r="J159" s="3">
        <f>Table1[[#This Row],[Lipid arc automatic]]-Table1[[#This Row],[Lipid arc manual]]</f>
        <v>11</v>
      </c>
      <c r="K159" s="3">
        <f>Table1[[#This Row],[FCT model 3 2D]]-Table1[[#This Row],[FCT manual]]</f>
        <v>40</v>
      </c>
      <c r="L159" s="3">
        <f>Table1[[#This Row],[Lipid arc model 3 2D]]-Table1[[#This Row],[Lipid arc manual]]</f>
        <v>5</v>
      </c>
    </row>
    <row r="160" spans="1:12" x14ac:dyDescent="0.3">
      <c r="A160" t="s">
        <v>56</v>
      </c>
      <c r="B160" t="s">
        <v>13</v>
      </c>
      <c r="C160">
        <v>0</v>
      </c>
      <c r="D160">
        <v>0</v>
      </c>
      <c r="E160" s="7">
        <v>0</v>
      </c>
      <c r="F160">
        <v>0</v>
      </c>
      <c r="G160" s="3">
        <v>0</v>
      </c>
      <c r="H160" s="3">
        <v>0</v>
      </c>
      <c r="I160" s="3">
        <f>Table1[[#This Row],[FCT automatic]]-Table1[[#This Row],[FCT manual]]</f>
        <v>0</v>
      </c>
      <c r="J160" s="3">
        <f>Table1[[#This Row],[Lipid arc automatic]]-Table1[[#This Row],[Lipid arc manual]]</f>
        <v>0</v>
      </c>
      <c r="K160" s="3">
        <f>Table1[[#This Row],[FCT model 3 2D]]-Table1[[#This Row],[FCT manual]]</f>
        <v>0</v>
      </c>
      <c r="L160" s="3">
        <f>Table1[[#This Row],[Lipid arc model 3 2D]]-Table1[[#This Row],[Lipid arc manual]]</f>
        <v>0</v>
      </c>
    </row>
    <row r="161" spans="1:12" x14ac:dyDescent="0.3">
      <c r="A161" t="s">
        <v>56</v>
      </c>
      <c r="B161" t="s">
        <v>15</v>
      </c>
      <c r="C161">
        <v>461</v>
      </c>
      <c r="D161">
        <v>64</v>
      </c>
      <c r="E161" s="7">
        <v>362</v>
      </c>
      <c r="F161">
        <v>60</v>
      </c>
      <c r="G161" s="3">
        <v>380</v>
      </c>
      <c r="H161" s="3">
        <v>59</v>
      </c>
      <c r="I161" s="3">
        <f>Table1[[#This Row],[FCT automatic]]-Table1[[#This Row],[FCT manual]]</f>
        <v>81</v>
      </c>
      <c r="J161" s="3">
        <f>Table1[[#This Row],[Lipid arc automatic]]-Table1[[#This Row],[Lipid arc manual]]</f>
        <v>5</v>
      </c>
      <c r="K161" s="3">
        <f>Table1[[#This Row],[FCT model 3 2D]]-Table1[[#This Row],[FCT manual]]</f>
        <v>-18</v>
      </c>
      <c r="L161" s="3">
        <f>Table1[[#This Row],[Lipid arc model 3 2D]]-Table1[[#This Row],[Lipid arc manual]]</f>
        <v>1</v>
      </c>
    </row>
    <row r="162" spans="1:12" x14ac:dyDescent="0.3">
      <c r="A162" t="s">
        <v>56</v>
      </c>
      <c r="B162" t="s">
        <v>60</v>
      </c>
      <c r="C162">
        <v>0</v>
      </c>
      <c r="D162">
        <v>0</v>
      </c>
      <c r="E162" s="7">
        <v>0</v>
      </c>
      <c r="F162">
        <v>0</v>
      </c>
      <c r="G162" s="3">
        <v>0</v>
      </c>
      <c r="H162" s="3">
        <v>0</v>
      </c>
      <c r="I162" s="3">
        <f>Table1[[#This Row],[FCT automatic]]-Table1[[#This Row],[FCT manual]]</f>
        <v>0</v>
      </c>
      <c r="J162" s="3">
        <f>Table1[[#This Row],[Lipid arc automatic]]-Table1[[#This Row],[Lipid arc manual]]</f>
        <v>0</v>
      </c>
      <c r="K162" s="3">
        <f>Table1[[#This Row],[FCT model 3 2D]]-Table1[[#This Row],[FCT manual]]</f>
        <v>0</v>
      </c>
      <c r="L162" s="3">
        <f>Table1[[#This Row],[Lipid arc model 3 2D]]-Table1[[#This Row],[Lipid arc manual]]</f>
        <v>0</v>
      </c>
    </row>
    <row r="163" spans="1:12" x14ac:dyDescent="0.3">
      <c r="A163" t="s">
        <v>56</v>
      </c>
      <c r="B163" t="s">
        <v>17</v>
      </c>
      <c r="C163">
        <v>0</v>
      </c>
      <c r="D163">
        <v>0</v>
      </c>
      <c r="E163" s="7">
        <v>0</v>
      </c>
      <c r="F163">
        <v>0</v>
      </c>
      <c r="G163" s="3">
        <v>0</v>
      </c>
      <c r="H163" s="3">
        <v>0</v>
      </c>
      <c r="I163" s="3">
        <f>Table1[[#This Row],[FCT automatic]]-Table1[[#This Row],[FCT manual]]</f>
        <v>0</v>
      </c>
      <c r="J163" s="3">
        <f>Table1[[#This Row],[Lipid arc automatic]]-Table1[[#This Row],[Lipid arc manual]]</f>
        <v>0</v>
      </c>
      <c r="K163" s="3">
        <f>Table1[[#This Row],[FCT model 3 2D]]-Table1[[#This Row],[FCT manual]]</f>
        <v>0</v>
      </c>
      <c r="L163" s="3">
        <f>Table1[[#This Row],[Lipid arc model 3 2D]]-Table1[[#This Row],[Lipid arc manual]]</f>
        <v>0</v>
      </c>
    </row>
  </sheetData>
  <phoneticPr fontId="2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EF6C-E01E-425E-AD42-A5F2D3A92073}">
  <dimension ref="A1:N163"/>
  <sheetViews>
    <sheetView topLeftCell="A52" workbookViewId="0">
      <selection activeCell="H10" sqref="H10"/>
    </sheetView>
  </sheetViews>
  <sheetFormatPr defaultRowHeight="14.4" x14ac:dyDescent="0.3"/>
  <cols>
    <col min="1" max="1" width="19.21875" customWidth="1"/>
    <col min="2" max="2" width="8.21875" bestFit="1" customWidth="1"/>
    <col min="3" max="3" width="18.33203125" bestFit="1" customWidth="1"/>
    <col min="4" max="4" width="16" bestFit="1" customWidth="1"/>
    <col min="5" max="5" width="21.44140625" bestFit="1" customWidth="1"/>
    <col min="6" max="6" width="19.44140625" bestFit="1" customWidth="1"/>
    <col min="7" max="7" width="17" bestFit="1" customWidth="1"/>
    <col min="8" max="8" width="21.44140625" bestFit="1" customWidth="1"/>
    <col min="9" max="9" width="19.44140625" bestFit="1" customWidth="1"/>
    <col min="10" max="10" width="17" bestFit="1" customWidth="1"/>
    <col min="11" max="11" width="22.44140625" bestFit="1" customWidth="1"/>
    <col min="12" max="12" width="14.77734375" bestFit="1" customWidth="1"/>
    <col min="13" max="13" width="12.44140625" bestFit="1" customWidth="1"/>
    <col min="14" max="14" width="17.88671875" bestFit="1" customWidth="1"/>
  </cols>
  <sheetData>
    <row r="1" spans="1:14" x14ac:dyDescent="0.3">
      <c r="A1" t="s">
        <v>0</v>
      </c>
      <c r="B1" t="s">
        <v>1</v>
      </c>
      <c r="C1" t="s">
        <v>92</v>
      </c>
      <c r="D1" t="s">
        <v>93</v>
      </c>
      <c r="E1" t="s">
        <v>94</v>
      </c>
      <c r="F1" t="s">
        <v>89</v>
      </c>
      <c r="G1" t="s">
        <v>91</v>
      </c>
      <c r="H1" t="s">
        <v>90</v>
      </c>
      <c r="I1" t="s">
        <v>83</v>
      </c>
      <c r="J1" t="s">
        <v>84</v>
      </c>
      <c r="K1" t="s">
        <v>88</v>
      </c>
      <c r="L1" t="s">
        <v>85</v>
      </c>
      <c r="M1" t="s">
        <v>86</v>
      </c>
      <c r="N1" t="s">
        <v>87</v>
      </c>
    </row>
    <row r="2" spans="1:14" x14ac:dyDescent="0.3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</v>
      </c>
      <c r="B4" t="s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2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2</v>
      </c>
      <c r="B8" t="s">
        <v>7</v>
      </c>
      <c r="C8">
        <v>0</v>
      </c>
      <c r="D8">
        <v>0</v>
      </c>
      <c r="E8">
        <v>0</v>
      </c>
      <c r="F8" s="7" t="s">
        <v>82</v>
      </c>
      <c r="G8" s="12">
        <v>6</v>
      </c>
      <c r="H8" s="12">
        <v>125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2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2</v>
      </c>
      <c r="B10" t="s">
        <v>9</v>
      </c>
      <c r="C10" s="12">
        <v>175</v>
      </c>
      <c r="D10" s="12">
        <v>12</v>
      </c>
      <c r="E10" s="12">
        <v>58</v>
      </c>
      <c r="F10">
        <v>0</v>
      </c>
      <c r="G10">
        <v>0</v>
      </c>
      <c r="H10">
        <v>0</v>
      </c>
      <c r="I10" s="13">
        <v>316</v>
      </c>
      <c r="J10" s="13">
        <v>20</v>
      </c>
      <c r="K10" s="13">
        <v>64</v>
      </c>
      <c r="L10" s="12">
        <v>80</v>
      </c>
      <c r="M10" s="12">
        <v>48</v>
      </c>
      <c r="N10" s="12">
        <v>128</v>
      </c>
    </row>
    <row r="11" spans="1:14" x14ac:dyDescent="0.3">
      <c r="A11" t="s">
        <v>2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</row>
    <row r="12" spans="1:14" x14ac:dyDescent="0.3">
      <c r="A12" t="s">
        <v>2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</row>
    <row r="13" spans="1:14" x14ac:dyDescent="0.3">
      <c r="A13" t="s">
        <v>2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</row>
    <row r="14" spans="1:14" x14ac:dyDescent="0.3">
      <c r="A14" t="s">
        <v>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</row>
    <row r="15" spans="1:14" x14ac:dyDescent="0.3">
      <c r="A15" t="s">
        <v>2</v>
      </c>
      <c r="B15" t="s">
        <v>16</v>
      </c>
      <c r="C15" s="12">
        <v>100</v>
      </c>
      <c r="D15" s="12">
        <v>40</v>
      </c>
      <c r="E15" s="12">
        <v>376</v>
      </c>
      <c r="F15" s="12">
        <v>108</v>
      </c>
      <c r="G15" s="12">
        <v>40</v>
      </c>
      <c r="H15" s="12">
        <v>353</v>
      </c>
      <c r="I15" s="13">
        <v>102</v>
      </c>
      <c r="J15" s="13">
        <v>40</v>
      </c>
      <c r="K15" s="13">
        <v>329</v>
      </c>
      <c r="L15" s="12">
        <v>94</v>
      </c>
      <c r="M15" s="12">
        <v>38</v>
      </c>
      <c r="N15" s="12">
        <v>336</v>
      </c>
    </row>
    <row r="16" spans="1:14" x14ac:dyDescent="0.3">
      <c r="A16" t="s">
        <v>2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</row>
    <row r="17" spans="1:14" x14ac:dyDescent="0.3">
      <c r="A17" t="s">
        <v>2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7">
        <v>0</v>
      </c>
      <c r="J17" s="7">
        <v>0</v>
      </c>
      <c r="K17" s="7">
        <v>0</v>
      </c>
      <c r="L17">
        <v>0</v>
      </c>
      <c r="M17">
        <v>0</v>
      </c>
      <c r="N17">
        <v>0</v>
      </c>
    </row>
    <row r="18" spans="1:14" x14ac:dyDescent="0.3">
      <c r="A18" t="s">
        <v>20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</row>
    <row r="19" spans="1:14" x14ac:dyDescent="0.3">
      <c r="A19" t="s">
        <v>20</v>
      </c>
      <c r="B19" t="s">
        <v>14</v>
      </c>
      <c r="C19" s="12">
        <v>102</v>
      </c>
      <c r="D19" s="12">
        <v>4</v>
      </c>
      <c r="E19" s="12">
        <v>20</v>
      </c>
      <c r="F19" s="12">
        <v>10</v>
      </c>
      <c r="G19" s="12">
        <v>24</v>
      </c>
      <c r="H19" s="12">
        <v>316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</row>
    <row r="20" spans="1:14" x14ac:dyDescent="0.3">
      <c r="A20" t="s">
        <v>20</v>
      </c>
      <c r="B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</row>
    <row r="21" spans="1:14" x14ac:dyDescent="0.3">
      <c r="A21" t="s">
        <v>20</v>
      </c>
      <c r="B21" t="s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</row>
    <row r="22" spans="1:14" x14ac:dyDescent="0.3">
      <c r="A22" t="s">
        <v>20</v>
      </c>
      <c r="B22" t="s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</row>
    <row r="23" spans="1:14" x14ac:dyDescent="0.3">
      <c r="A23" t="s">
        <v>20</v>
      </c>
      <c r="B23" t="s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</row>
    <row r="24" spans="1:14" x14ac:dyDescent="0.3">
      <c r="A24" t="s">
        <v>22</v>
      </c>
      <c r="B24" t="s">
        <v>3</v>
      </c>
      <c r="C24" s="12">
        <v>0</v>
      </c>
      <c r="D24" s="12">
        <v>10</v>
      </c>
      <c r="E24" s="12">
        <v>28</v>
      </c>
      <c r="F24" s="12">
        <v>86</v>
      </c>
      <c r="G24" s="12">
        <v>2</v>
      </c>
      <c r="H24" s="12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</row>
    <row r="25" spans="1:14" x14ac:dyDescent="0.3">
      <c r="A25" t="s">
        <v>22</v>
      </c>
      <c r="B25" t="s">
        <v>14</v>
      </c>
      <c r="C25" s="12">
        <v>54</v>
      </c>
      <c r="D25" s="12">
        <v>28</v>
      </c>
      <c r="E25" s="12">
        <v>14</v>
      </c>
      <c r="F25" s="12">
        <v>58</v>
      </c>
      <c r="G25" s="12">
        <v>2</v>
      </c>
      <c r="H25" s="12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</row>
    <row r="26" spans="1:14" x14ac:dyDescent="0.3">
      <c r="A26" t="s">
        <v>22</v>
      </c>
      <c r="B26" t="s">
        <v>26</v>
      </c>
      <c r="C26" s="12">
        <v>50</v>
      </c>
      <c r="D26" s="12">
        <v>92</v>
      </c>
      <c r="E26" s="12">
        <v>283</v>
      </c>
      <c r="F26" s="12">
        <v>108</v>
      </c>
      <c r="G26" s="12">
        <v>46</v>
      </c>
      <c r="H26" s="12">
        <v>286</v>
      </c>
      <c r="I26" s="13">
        <v>208</v>
      </c>
      <c r="J26" s="13">
        <v>46</v>
      </c>
      <c r="K26" s="13">
        <v>292</v>
      </c>
      <c r="L26" s="12">
        <v>202</v>
      </c>
      <c r="M26" s="12">
        <v>50</v>
      </c>
      <c r="N26" s="12">
        <v>304</v>
      </c>
    </row>
    <row r="27" spans="1:14" x14ac:dyDescent="0.3">
      <c r="A27" t="s">
        <v>22</v>
      </c>
      <c r="B27" t="s">
        <v>19</v>
      </c>
      <c r="C27">
        <v>0</v>
      </c>
      <c r="D27">
        <v>0</v>
      </c>
      <c r="E27">
        <v>0</v>
      </c>
      <c r="F27" s="12">
        <v>40</v>
      </c>
      <c r="G27" s="12">
        <v>70</v>
      </c>
      <c r="H27" s="12">
        <v>14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</row>
    <row r="28" spans="1:14" x14ac:dyDescent="0.3">
      <c r="A28" t="s">
        <v>22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</row>
    <row r="29" spans="1:14" x14ac:dyDescent="0.3">
      <c r="A29" t="s">
        <v>22</v>
      </c>
      <c r="B29" t="s">
        <v>4</v>
      </c>
      <c r="C29" s="12">
        <v>192</v>
      </c>
      <c r="D29" s="12">
        <v>40</v>
      </c>
      <c r="E29" s="12">
        <v>262</v>
      </c>
      <c r="F29" s="12">
        <v>310</v>
      </c>
      <c r="G29" s="12">
        <v>30</v>
      </c>
      <c r="H29" s="12">
        <v>102</v>
      </c>
      <c r="I29" s="13">
        <v>204</v>
      </c>
      <c r="J29" s="13">
        <v>32</v>
      </c>
      <c r="K29" s="13">
        <v>250</v>
      </c>
      <c r="L29">
        <v>0</v>
      </c>
      <c r="M29">
        <v>0</v>
      </c>
      <c r="N29">
        <v>0</v>
      </c>
    </row>
    <row r="30" spans="1:14" x14ac:dyDescent="0.3">
      <c r="A30" t="s">
        <v>22</v>
      </c>
      <c r="B30" t="s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</row>
    <row r="31" spans="1:14" x14ac:dyDescent="0.3">
      <c r="A31" t="s">
        <v>22</v>
      </c>
      <c r="B31" t="s">
        <v>23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7">
        <v>0</v>
      </c>
      <c r="J31" s="7">
        <v>0</v>
      </c>
      <c r="K31" s="7">
        <v>0</v>
      </c>
      <c r="L31">
        <v>0</v>
      </c>
      <c r="M31">
        <v>0</v>
      </c>
      <c r="N31">
        <v>0</v>
      </c>
    </row>
    <row r="32" spans="1:14" x14ac:dyDescent="0.3">
      <c r="A32" t="s">
        <v>22</v>
      </c>
      <c r="B32" t="s">
        <v>6</v>
      </c>
      <c r="C32">
        <v>0</v>
      </c>
      <c r="D32">
        <v>0</v>
      </c>
      <c r="E32">
        <v>0</v>
      </c>
      <c r="F32" s="12">
        <v>141</v>
      </c>
      <c r="G32" s="12">
        <v>8</v>
      </c>
      <c r="H32" s="12">
        <v>14</v>
      </c>
      <c r="I32" s="7">
        <v>0</v>
      </c>
      <c r="J32" s="7">
        <v>0</v>
      </c>
      <c r="K32" s="7">
        <v>0</v>
      </c>
      <c r="L32">
        <v>0</v>
      </c>
      <c r="M32">
        <v>0</v>
      </c>
      <c r="N32">
        <v>0</v>
      </c>
    </row>
    <row r="33" spans="1:14" x14ac:dyDescent="0.3">
      <c r="A33" t="s">
        <v>22</v>
      </c>
      <c r="B33" t="s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7">
        <v>0</v>
      </c>
      <c r="J33" s="7">
        <v>0</v>
      </c>
      <c r="K33" s="7">
        <v>0</v>
      </c>
      <c r="L33">
        <v>0</v>
      </c>
      <c r="M33">
        <v>0</v>
      </c>
      <c r="N33">
        <v>0</v>
      </c>
    </row>
    <row r="34" spans="1:14" x14ac:dyDescent="0.3">
      <c r="A34" t="s">
        <v>28</v>
      </c>
      <c r="B34" t="s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7">
        <v>0</v>
      </c>
      <c r="J34" s="7">
        <v>0</v>
      </c>
      <c r="K34" s="7">
        <v>0</v>
      </c>
      <c r="L34">
        <v>0</v>
      </c>
      <c r="M34">
        <v>0</v>
      </c>
      <c r="N34">
        <v>0</v>
      </c>
    </row>
    <row r="35" spans="1:14" x14ac:dyDescent="0.3">
      <c r="A35" t="s">
        <v>28</v>
      </c>
      <c r="B35" t="s">
        <v>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7">
        <v>0</v>
      </c>
      <c r="J35" s="7">
        <v>0</v>
      </c>
      <c r="K35" s="7">
        <v>0</v>
      </c>
      <c r="L35">
        <v>0</v>
      </c>
      <c r="M35">
        <v>0</v>
      </c>
      <c r="N35">
        <v>0</v>
      </c>
    </row>
    <row r="36" spans="1:14" x14ac:dyDescent="0.3">
      <c r="A36" t="s">
        <v>28</v>
      </c>
      <c r="B36" t="s">
        <v>19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7">
        <v>0</v>
      </c>
      <c r="J36" s="7">
        <v>0</v>
      </c>
      <c r="K36" s="7">
        <v>0</v>
      </c>
      <c r="L36">
        <v>0</v>
      </c>
      <c r="M36">
        <v>0</v>
      </c>
      <c r="N36">
        <v>0</v>
      </c>
    </row>
    <row r="37" spans="1:14" x14ac:dyDescent="0.3">
      <c r="A37" t="s">
        <v>28</v>
      </c>
      <c r="B37" t="s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7">
        <v>0</v>
      </c>
      <c r="J37" s="7">
        <v>0</v>
      </c>
      <c r="K37" s="7">
        <v>0</v>
      </c>
      <c r="L37">
        <v>0</v>
      </c>
      <c r="M37">
        <v>0</v>
      </c>
      <c r="N37">
        <v>0</v>
      </c>
    </row>
    <row r="38" spans="1:14" x14ac:dyDescent="0.3">
      <c r="A38" t="s">
        <v>28</v>
      </c>
      <c r="B38" t="s">
        <v>25</v>
      </c>
      <c r="C38" s="12">
        <v>170</v>
      </c>
      <c r="D38" s="12">
        <v>48</v>
      </c>
      <c r="E38" s="12">
        <v>738</v>
      </c>
      <c r="F38" s="12">
        <v>180</v>
      </c>
      <c r="G38" s="12">
        <v>50</v>
      </c>
      <c r="H38" s="12">
        <v>768</v>
      </c>
      <c r="I38" s="13">
        <v>146</v>
      </c>
      <c r="J38" s="13">
        <v>48</v>
      </c>
      <c r="K38" s="13">
        <v>769</v>
      </c>
      <c r="L38" s="12">
        <v>112</v>
      </c>
      <c r="M38" s="12">
        <v>52</v>
      </c>
      <c r="N38" s="12">
        <v>784</v>
      </c>
    </row>
    <row r="39" spans="1:14" x14ac:dyDescent="0.3">
      <c r="A39" t="s">
        <v>28</v>
      </c>
      <c r="B39" t="s">
        <v>6</v>
      </c>
      <c r="C39" s="12">
        <v>236</v>
      </c>
      <c r="D39" s="12">
        <v>62</v>
      </c>
      <c r="E39" s="12">
        <v>616</v>
      </c>
      <c r="F39" s="12">
        <v>222</v>
      </c>
      <c r="G39" s="12">
        <v>64</v>
      </c>
      <c r="H39" s="12">
        <v>616</v>
      </c>
      <c r="I39" s="13">
        <v>191</v>
      </c>
      <c r="J39" s="13">
        <v>62</v>
      </c>
      <c r="K39" s="13">
        <v>666</v>
      </c>
      <c r="L39" s="12">
        <v>180</v>
      </c>
      <c r="M39" s="12">
        <v>64</v>
      </c>
      <c r="N39" s="12">
        <v>716</v>
      </c>
    </row>
    <row r="40" spans="1:14" x14ac:dyDescent="0.3">
      <c r="A40" t="s">
        <v>28</v>
      </c>
      <c r="B40" t="s">
        <v>7</v>
      </c>
      <c r="C40" s="12">
        <v>142</v>
      </c>
      <c r="D40" s="12">
        <v>56</v>
      </c>
      <c r="E40" s="12">
        <v>583</v>
      </c>
      <c r="F40" s="12">
        <v>142</v>
      </c>
      <c r="G40" s="12">
        <v>54</v>
      </c>
      <c r="H40" s="12">
        <v>587</v>
      </c>
      <c r="I40" s="13">
        <v>142</v>
      </c>
      <c r="J40" s="13">
        <v>56</v>
      </c>
      <c r="K40" s="13">
        <v>587</v>
      </c>
      <c r="L40" s="12">
        <v>144</v>
      </c>
      <c r="M40" s="12">
        <v>80</v>
      </c>
      <c r="N40" s="12">
        <v>581</v>
      </c>
    </row>
    <row r="41" spans="1:14" x14ac:dyDescent="0.3">
      <c r="A41" t="s">
        <v>28</v>
      </c>
      <c r="B41" t="s">
        <v>29</v>
      </c>
      <c r="C41" s="12">
        <v>219</v>
      </c>
      <c r="D41" s="12">
        <v>50</v>
      </c>
      <c r="E41" s="12">
        <v>438</v>
      </c>
      <c r="F41" s="12">
        <v>157</v>
      </c>
      <c r="G41" s="12">
        <v>68</v>
      </c>
      <c r="H41" s="12">
        <v>456</v>
      </c>
      <c r="I41" s="13">
        <v>219</v>
      </c>
      <c r="J41" s="13">
        <v>54</v>
      </c>
      <c r="K41" s="13">
        <v>452</v>
      </c>
      <c r="L41" s="12">
        <v>220</v>
      </c>
      <c r="M41" s="12">
        <v>52</v>
      </c>
      <c r="N41" s="12">
        <v>438</v>
      </c>
    </row>
    <row r="42" spans="1:14" x14ac:dyDescent="0.3">
      <c r="A42" t="s">
        <v>28</v>
      </c>
      <c r="B42" t="s">
        <v>30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7">
        <v>0</v>
      </c>
      <c r="J42" s="7">
        <v>0</v>
      </c>
      <c r="K42" s="7">
        <v>0</v>
      </c>
      <c r="L42">
        <v>0</v>
      </c>
      <c r="M42">
        <v>0</v>
      </c>
      <c r="N42">
        <v>0</v>
      </c>
    </row>
    <row r="43" spans="1:14" x14ac:dyDescent="0.3">
      <c r="A43" t="s">
        <v>28</v>
      </c>
      <c r="B43" t="s">
        <v>31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7">
        <v>0</v>
      </c>
      <c r="J43" s="7">
        <v>0</v>
      </c>
      <c r="K43" s="7">
        <v>0</v>
      </c>
      <c r="L43">
        <v>0</v>
      </c>
      <c r="M43">
        <v>0</v>
      </c>
      <c r="N43">
        <v>0</v>
      </c>
    </row>
    <row r="44" spans="1:14" x14ac:dyDescent="0.3">
      <c r="A44" t="s">
        <v>28</v>
      </c>
      <c r="B44" t="s">
        <v>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7">
        <v>0</v>
      </c>
      <c r="J44" s="7">
        <v>0</v>
      </c>
      <c r="K44" s="7">
        <v>0</v>
      </c>
      <c r="L44">
        <v>0</v>
      </c>
      <c r="M44">
        <v>0</v>
      </c>
      <c r="N44">
        <v>0</v>
      </c>
    </row>
    <row r="45" spans="1:14" x14ac:dyDescent="0.3">
      <c r="A45" t="s">
        <v>28</v>
      </c>
      <c r="B45" t="s">
        <v>9</v>
      </c>
      <c r="C45" s="12">
        <v>10</v>
      </c>
      <c r="D45" s="12">
        <v>96</v>
      </c>
      <c r="E45" s="12">
        <v>762</v>
      </c>
      <c r="F45" s="12">
        <v>14</v>
      </c>
      <c r="G45" s="12">
        <v>108</v>
      </c>
      <c r="H45" s="12">
        <v>762</v>
      </c>
      <c r="I45" s="13">
        <v>10</v>
      </c>
      <c r="J45" s="13">
        <v>110</v>
      </c>
      <c r="K45" s="13">
        <v>767</v>
      </c>
      <c r="L45" s="12">
        <v>10</v>
      </c>
      <c r="M45" s="12">
        <v>154</v>
      </c>
      <c r="N45" s="12">
        <v>796</v>
      </c>
    </row>
    <row r="46" spans="1:14" x14ac:dyDescent="0.3">
      <c r="A46" t="s">
        <v>33</v>
      </c>
      <c r="B46" t="s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7">
        <v>0</v>
      </c>
      <c r="J46" s="7">
        <v>0</v>
      </c>
      <c r="K46" s="7">
        <v>0</v>
      </c>
      <c r="L46">
        <v>0</v>
      </c>
      <c r="M46">
        <v>0</v>
      </c>
      <c r="N46">
        <v>0</v>
      </c>
    </row>
    <row r="47" spans="1:14" x14ac:dyDescent="0.3">
      <c r="A47" t="s">
        <v>33</v>
      </c>
      <c r="B47" t="s">
        <v>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7">
        <v>0</v>
      </c>
      <c r="J47" s="7">
        <v>0</v>
      </c>
      <c r="K47" s="7">
        <v>0</v>
      </c>
      <c r="L47">
        <v>0</v>
      </c>
      <c r="M47">
        <v>0</v>
      </c>
      <c r="N47">
        <v>0</v>
      </c>
    </row>
    <row r="48" spans="1:14" x14ac:dyDescent="0.3">
      <c r="A48" t="s">
        <v>33</v>
      </c>
      <c r="B48" t="s">
        <v>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7">
        <v>0</v>
      </c>
      <c r="J48" s="7">
        <v>0</v>
      </c>
      <c r="K48" s="7">
        <v>0</v>
      </c>
      <c r="L48">
        <v>0</v>
      </c>
      <c r="M48">
        <v>0</v>
      </c>
      <c r="N48">
        <v>0</v>
      </c>
    </row>
    <row r="49" spans="1:14" x14ac:dyDescent="0.3">
      <c r="A49" t="s">
        <v>33</v>
      </c>
      <c r="B49" t="s">
        <v>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7">
        <v>0</v>
      </c>
      <c r="J49" s="7">
        <v>0</v>
      </c>
      <c r="K49" s="7">
        <v>0</v>
      </c>
      <c r="L49">
        <v>0</v>
      </c>
      <c r="M49">
        <v>0</v>
      </c>
      <c r="N49">
        <v>0</v>
      </c>
    </row>
    <row r="50" spans="1:14" x14ac:dyDescent="0.3">
      <c r="A50" t="s">
        <v>33</v>
      </c>
      <c r="B50" t="s">
        <v>5</v>
      </c>
      <c r="C50" s="12">
        <v>135</v>
      </c>
      <c r="D50" s="12">
        <v>26</v>
      </c>
      <c r="E50" s="12">
        <v>402</v>
      </c>
      <c r="F50" s="12">
        <v>135</v>
      </c>
      <c r="G50" s="12">
        <v>26</v>
      </c>
      <c r="H50" s="12">
        <v>369</v>
      </c>
      <c r="I50" s="13">
        <v>135</v>
      </c>
      <c r="J50" s="13">
        <v>26</v>
      </c>
      <c r="K50" s="13">
        <v>372</v>
      </c>
      <c r="L50" s="12">
        <v>134</v>
      </c>
      <c r="M50" s="12">
        <v>28</v>
      </c>
      <c r="N50" s="12">
        <v>386</v>
      </c>
    </row>
    <row r="51" spans="1:14" x14ac:dyDescent="0.3">
      <c r="A51" t="s">
        <v>34</v>
      </c>
      <c r="B51" t="s">
        <v>19</v>
      </c>
      <c r="C51" s="12">
        <v>32</v>
      </c>
      <c r="D51" s="12">
        <v>44</v>
      </c>
      <c r="E51" s="12">
        <v>14</v>
      </c>
      <c r="F51">
        <v>0</v>
      </c>
      <c r="G51">
        <v>0</v>
      </c>
      <c r="H51">
        <v>0</v>
      </c>
      <c r="I51" s="7">
        <v>0</v>
      </c>
      <c r="J51" s="7">
        <v>0</v>
      </c>
      <c r="K51" s="7">
        <v>0</v>
      </c>
      <c r="L51">
        <v>0</v>
      </c>
      <c r="M51">
        <v>0</v>
      </c>
      <c r="N51">
        <v>0</v>
      </c>
    </row>
    <row r="52" spans="1:14" x14ac:dyDescent="0.3">
      <c r="A52" t="s">
        <v>34</v>
      </c>
      <c r="B52" t="s">
        <v>4</v>
      </c>
      <c r="C52" s="12">
        <v>40</v>
      </c>
      <c r="D52" s="12">
        <v>86</v>
      </c>
      <c r="E52" s="12">
        <v>20</v>
      </c>
      <c r="F52" s="12">
        <v>61</v>
      </c>
      <c r="G52" s="12">
        <v>6</v>
      </c>
      <c r="H52" s="12">
        <v>10</v>
      </c>
      <c r="I52" s="7">
        <v>0</v>
      </c>
      <c r="J52" s="7">
        <v>0</v>
      </c>
      <c r="K52" s="7">
        <v>0</v>
      </c>
      <c r="L52">
        <v>0</v>
      </c>
      <c r="M52">
        <v>0</v>
      </c>
      <c r="N52">
        <v>0</v>
      </c>
    </row>
    <row r="53" spans="1:14" x14ac:dyDescent="0.3">
      <c r="A53" t="s">
        <v>34</v>
      </c>
      <c r="B53" t="s">
        <v>5</v>
      </c>
      <c r="C53" s="12">
        <v>41</v>
      </c>
      <c r="D53" s="12">
        <v>94</v>
      </c>
      <c r="E53" s="12">
        <v>1224</v>
      </c>
      <c r="F53" s="12">
        <v>36</v>
      </c>
      <c r="G53" s="12">
        <v>82</v>
      </c>
      <c r="H53" s="12">
        <v>1268</v>
      </c>
      <c r="I53" s="13">
        <v>36</v>
      </c>
      <c r="J53" s="13">
        <v>84</v>
      </c>
      <c r="K53" s="13">
        <v>1238</v>
      </c>
      <c r="L53" s="12">
        <v>10</v>
      </c>
      <c r="M53" s="12">
        <v>86</v>
      </c>
      <c r="N53" s="12">
        <v>1266</v>
      </c>
    </row>
    <row r="54" spans="1:14" x14ac:dyDescent="0.3">
      <c r="A54" t="s">
        <v>34</v>
      </c>
      <c r="B54" t="s">
        <v>6</v>
      </c>
      <c r="C54" s="12">
        <v>28</v>
      </c>
      <c r="D54" s="12">
        <v>98</v>
      </c>
      <c r="E54" s="12">
        <v>1336</v>
      </c>
      <c r="F54" s="12">
        <v>28</v>
      </c>
      <c r="G54" s="12">
        <v>90</v>
      </c>
      <c r="H54" s="12">
        <v>1346</v>
      </c>
      <c r="I54" s="13">
        <v>28</v>
      </c>
      <c r="J54" s="13">
        <v>94</v>
      </c>
      <c r="K54" s="13">
        <v>1346</v>
      </c>
      <c r="L54" s="12">
        <v>14</v>
      </c>
      <c r="M54" s="12">
        <v>126</v>
      </c>
      <c r="N54" s="12">
        <v>1373</v>
      </c>
    </row>
    <row r="55" spans="1:14" x14ac:dyDescent="0.3">
      <c r="A55" t="s">
        <v>34</v>
      </c>
      <c r="B55" t="s">
        <v>7</v>
      </c>
      <c r="C55" s="12">
        <v>130</v>
      </c>
      <c r="D55" s="12">
        <v>78</v>
      </c>
      <c r="E55" s="12">
        <v>28</v>
      </c>
      <c r="F55">
        <v>0</v>
      </c>
      <c r="G55">
        <v>0</v>
      </c>
      <c r="H55">
        <v>0</v>
      </c>
      <c r="I55" s="7">
        <v>0</v>
      </c>
      <c r="J55" s="7">
        <v>0</v>
      </c>
      <c r="K55" s="7">
        <v>0</v>
      </c>
      <c r="L55">
        <v>0</v>
      </c>
      <c r="M55">
        <v>0</v>
      </c>
      <c r="N55">
        <v>0</v>
      </c>
    </row>
    <row r="56" spans="1:14" x14ac:dyDescent="0.3">
      <c r="A56" t="s">
        <v>34</v>
      </c>
      <c r="B56" t="s">
        <v>9</v>
      </c>
      <c r="C56" s="12">
        <v>139</v>
      </c>
      <c r="D56" s="12">
        <v>56</v>
      </c>
      <c r="E56" s="12">
        <v>36</v>
      </c>
      <c r="F56">
        <v>0</v>
      </c>
      <c r="G56">
        <v>0</v>
      </c>
      <c r="H56">
        <v>0</v>
      </c>
      <c r="I56" s="7">
        <v>0</v>
      </c>
      <c r="J56" s="7">
        <v>0</v>
      </c>
      <c r="K56" s="7">
        <v>0</v>
      </c>
      <c r="L56">
        <v>0</v>
      </c>
      <c r="M56">
        <v>0</v>
      </c>
      <c r="N56">
        <v>0</v>
      </c>
    </row>
    <row r="57" spans="1:14" x14ac:dyDescent="0.3">
      <c r="A57" t="s">
        <v>34</v>
      </c>
      <c r="B57" t="s">
        <v>11</v>
      </c>
      <c r="C57" s="12">
        <v>89</v>
      </c>
      <c r="D57" s="12">
        <v>56</v>
      </c>
      <c r="E57" s="12">
        <v>336</v>
      </c>
      <c r="F57" s="12">
        <v>366</v>
      </c>
      <c r="G57" s="12">
        <v>30</v>
      </c>
      <c r="H57" s="12">
        <v>519</v>
      </c>
      <c r="I57" s="13">
        <v>361</v>
      </c>
      <c r="J57" s="13">
        <v>26</v>
      </c>
      <c r="K57" s="13">
        <v>408</v>
      </c>
      <c r="L57" s="12">
        <v>355</v>
      </c>
      <c r="M57" s="12">
        <v>30</v>
      </c>
      <c r="N57" s="12">
        <v>1028</v>
      </c>
    </row>
    <row r="58" spans="1:14" x14ac:dyDescent="0.3">
      <c r="A58" t="s">
        <v>34</v>
      </c>
      <c r="B58" t="s">
        <v>12</v>
      </c>
      <c r="C58" s="12">
        <v>143</v>
      </c>
      <c r="D58" s="12">
        <v>42</v>
      </c>
      <c r="E58" s="12">
        <v>380</v>
      </c>
      <c r="F58" s="12">
        <v>170</v>
      </c>
      <c r="G58" s="12">
        <v>36</v>
      </c>
      <c r="H58" s="12">
        <v>394</v>
      </c>
      <c r="I58" s="13">
        <v>168</v>
      </c>
      <c r="J58" s="13">
        <v>34</v>
      </c>
      <c r="K58" s="13">
        <v>418</v>
      </c>
      <c r="L58" s="12">
        <v>163</v>
      </c>
      <c r="M58" s="12">
        <v>34</v>
      </c>
      <c r="N58" s="12">
        <v>440</v>
      </c>
    </row>
    <row r="59" spans="1:14" x14ac:dyDescent="0.3">
      <c r="A59" t="s">
        <v>34</v>
      </c>
      <c r="B59" t="s">
        <v>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7">
        <v>0</v>
      </c>
      <c r="J59" s="7">
        <v>0</v>
      </c>
      <c r="K59" s="7">
        <v>0</v>
      </c>
      <c r="L59" s="12">
        <v>250</v>
      </c>
      <c r="M59" s="12">
        <v>32</v>
      </c>
      <c r="N59" s="12">
        <v>664</v>
      </c>
    </row>
    <row r="60" spans="1:14" x14ac:dyDescent="0.3">
      <c r="A60" t="s">
        <v>34</v>
      </c>
      <c r="B60" t="s">
        <v>15</v>
      </c>
      <c r="C60" s="12">
        <v>120</v>
      </c>
      <c r="D60" s="12">
        <v>84</v>
      </c>
      <c r="E60" s="12">
        <v>153</v>
      </c>
      <c r="F60" s="12">
        <v>141</v>
      </c>
      <c r="G60" s="12">
        <v>6</v>
      </c>
      <c r="H60" s="12">
        <v>22</v>
      </c>
      <c r="I60" s="13">
        <v>506</v>
      </c>
      <c r="J60" s="13">
        <v>6</v>
      </c>
      <c r="K60" s="13">
        <v>92</v>
      </c>
      <c r="L60">
        <v>0</v>
      </c>
      <c r="M60">
        <v>0</v>
      </c>
      <c r="N60">
        <v>0</v>
      </c>
    </row>
    <row r="61" spans="1:14" x14ac:dyDescent="0.3">
      <c r="A61" t="s">
        <v>34</v>
      </c>
      <c r="B61" t="s">
        <v>17</v>
      </c>
      <c r="C61" s="12">
        <v>120</v>
      </c>
      <c r="D61" s="12">
        <v>114</v>
      </c>
      <c r="E61" s="12">
        <v>22</v>
      </c>
      <c r="F61" s="12">
        <v>120</v>
      </c>
      <c r="G61" s="12">
        <v>54</v>
      </c>
      <c r="H61" s="12">
        <v>22</v>
      </c>
      <c r="I61" s="7">
        <v>0</v>
      </c>
      <c r="J61" s="7">
        <v>0</v>
      </c>
      <c r="K61" s="7">
        <v>0</v>
      </c>
      <c r="L61">
        <v>0</v>
      </c>
      <c r="M61">
        <v>0</v>
      </c>
      <c r="N61">
        <v>0</v>
      </c>
    </row>
    <row r="62" spans="1:14" x14ac:dyDescent="0.3">
      <c r="A62" t="s">
        <v>34</v>
      </c>
      <c r="B62" t="s">
        <v>18</v>
      </c>
      <c r="C62" s="12">
        <v>81</v>
      </c>
      <c r="D62" s="12">
        <v>98</v>
      </c>
      <c r="E62" s="12">
        <v>718</v>
      </c>
      <c r="F62" s="12">
        <v>104</v>
      </c>
      <c r="G62" s="12">
        <v>6</v>
      </c>
      <c r="H62" s="12">
        <v>10</v>
      </c>
      <c r="I62" s="7">
        <v>0</v>
      </c>
      <c r="J62" s="7">
        <v>0</v>
      </c>
      <c r="K62" s="7">
        <v>0</v>
      </c>
      <c r="L62">
        <v>0</v>
      </c>
      <c r="M62">
        <v>0</v>
      </c>
      <c r="N62">
        <v>0</v>
      </c>
    </row>
    <row r="63" spans="1:14" x14ac:dyDescent="0.3">
      <c r="A63" t="s">
        <v>38</v>
      </c>
      <c r="B63" t="s">
        <v>3</v>
      </c>
      <c r="C63" s="12">
        <v>40</v>
      </c>
      <c r="D63" s="12">
        <v>38</v>
      </c>
      <c r="E63" s="12">
        <v>10</v>
      </c>
      <c r="F63" s="12">
        <v>40</v>
      </c>
      <c r="G63" s="12">
        <v>14</v>
      </c>
      <c r="H63" s="12">
        <v>0</v>
      </c>
      <c r="I63" s="7">
        <v>0</v>
      </c>
      <c r="J63" s="7">
        <v>0</v>
      </c>
      <c r="K63" s="7">
        <v>0</v>
      </c>
      <c r="L63">
        <v>0</v>
      </c>
      <c r="M63">
        <v>0</v>
      </c>
      <c r="N63">
        <v>0</v>
      </c>
    </row>
    <row r="64" spans="1:14" x14ac:dyDescent="0.3">
      <c r="A64" t="s">
        <v>38</v>
      </c>
      <c r="B64" t="s">
        <v>14</v>
      </c>
      <c r="C64" s="12">
        <v>10</v>
      </c>
      <c r="D64" s="12">
        <v>180</v>
      </c>
      <c r="E64" s="12">
        <v>661</v>
      </c>
      <c r="F64" s="12">
        <v>14</v>
      </c>
      <c r="G64" s="12">
        <v>68</v>
      </c>
      <c r="H64" s="12">
        <v>14</v>
      </c>
      <c r="I64" s="7">
        <v>0</v>
      </c>
      <c r="J64" s="7">
        <v>0</v>
      </c>
      <c r="K64" s="7">
        <v>0</v>
      </c>
      <c r="L64">
        <v>0</v>
      </c>
      <c r="M64">
        <v>0</v>
      </c>
      <c r="N64">
        <v>0</v>
      </c>
    </row>
    <row r="65" spans="1:14" x14ac:dyDescent="0.3">
      <c r="A65" t="s">
        <v>38</v>
      </c>
      <c r="B65" t="s">
        <v>19</v>
      </c>
      <c r="C65" s="12">
        <v>41</v>
      </c>
      <c r="D65" s="12">
        <v>114</v>
      </c>
      <c r="E65" s="12">
        <v>878</v>
      </c>
      <c r="F65" s="12">
        <v>20</v>
      </c>
      <c r="G65" s="12">
        <v>68</v>
      </c>
      <c r="H65" s="12">
        <v>64</v>
      </c>
      <c r="I65" s="7">
        <v>0</v>
      </c>
      <c r="J65" s="7">
        <v>0</v>
      </c>
      <c r="K65" s="7">
        <v>0</v>
      </c>
      <c r="L65">
        <v>0</v>
      </c>
      <c r="M65">
        <v>0</v>
      </c>
      <c r="N65">
        <v>0</v>
      </c>
    </row>
    <row r="66" spans="1:14" x14ac:dyDescent="0.3">
      <c r="A66" t="s">
        <v>38</v>
      </c>
      <c r="B66" t="s">
        <v>4</v>
      </c>
      <c r="C66" s="12">
        <v>30</v>
      </c>
      <c r="D66" s="12">
        <v>114</v>
      </c>
      <c r="E66" s="12">
        <v>646</v>
      </c>
      <c r="F66" s="12">
        <v>28</v>
      </c>
      <c r="G66" s="12">
        <v>58</v>
      </c>
      <c r="H66" s="12">
        <v>20</v>
      </c>
      <c r="I66" s="7">
        <v>0</v>
      </c>
      <c r="J66" s="7">
        <v>0</v>
      </c>
      <c r="K66" s="7">
        <v>0</v>
      </c>
      <c r="L66">
        <v>0</v>
      </c>
      <c r="M66">
        <v>0</v>
      </c>
      <c r="N66">
        <v>0</v>
      </c>
    </row>
    <row r="67" spans="1:14" x14ac:dyDescent="0.3">
      <c r="A67" t="s">
        <v>38</v>
      </c>
      <c r="B67" t="s">
        <v>5</v>
      </c>
      <c r="C67" s="12">
        <v>60</v>
      </c>
      <c r="D67" s="12">
        <v>156</v>
      </c>
      <c r="E67" s="12">
        <v>808</v>
      </c>
      <c r="F67" s="12">
        <v>60</v>
      </c>
      <c r="G67" s="12">
        <v>138</v>
      </c>
      <c r="H67" s="12">
        <v>95</v>
      </c>
      <c r="I67" s="7">
        <v>0</v>
      </c>
      <c r="J67" s="7">
        <v>0</v>
      </c>
      <c r="K67" s="7">
        <v>0</v>
      </c>
      <c r="L67">
        <v>0</v>
      </c>
      <c r="M67">
        <v>0</v>
      </c>
      <c r="N67">
        <v>0</v>
      </c>
    </row>
    <row r="68" spans="1:14" x14ac:dyDescent="0.3">
      <c r="A68" t="s">
        <v>38</v>
      </c>
      <c r="B68" t="s">
        <v>6</v>
      </c>
      <c r="C68" s="12">
        <v>50</v>
      </c>
      <c r="D68" s="12">
        <v>182</v>
      </c>
      <c r="E68" s="12">
        <v>1124</v>
      </c>
      <c r="F68" s="12">
        <v>45</v>
      </c>
      <c r="G68" s="12">
        <v>182</v>
      </c>
      <c r="H68" s="12">
        <v>20</v>
      </c>
      <c r="I68" s="7">
        <v>0</v>
      </c>
      <c r="J68" s="7">
        <v>0</v>
      </c>
      <c r="K68" s="7">
        <v>0</v>
      </c>
      <c r="L68">
        <v>0</v>
      </c>
      <c r="M68">
        <v>0</v>
      </c>
      <c r="N68">
        <v>0</v>
      </c>
    </row>
    <row r="69" spans="1:14" x14ac:dyDescent="0.3">
      <c r="A69" t="s">
        <v>38</v>
      </c>
      <c r="B69" t="s">
        <v>7</v>
      </c>
      <c r="C69" s="12">
        <v>41</v>
      </c>
      <c r="D69" s="12">
        <v>220</v>
      </c>
      <c r="E69" s="12">
        <v>902</v>
      </c>
      <c r="F69" s="12">
        <v>40</v>
      </c>
      <c r="G69" s="12">
        <v>228</v>
      </c>
      <c r="H69" s="12">
        <v>81</v>
      </c>
      <c r="I69" s="7" t="s">
        <v>82</v>
      </c>
      <c r="J69" s="13">
        <v>8</v>
      </c>
      <c r="K69" s="13">
        <v>610</v>
      </c>
      <c r="L69">
        <v>0</v>
      </c>
      <c r="M69">
        <v>0</v>
      </c>
      <c r="N69">
        <v>0</v>
      </c>
    </row>
    <row r="70" spans="1:14" x14ac:dyDescent="0.3">
      <c r="A70" t="s">
        <v>38</v>
      </c>
      <c r="B70" t="s">
        <v>9</v>
      </c>
      <c r="C70" s="12">
        <v>32</v>
      </c>
      <c r="D70" s="12">
        <v>236</v>
      </c>
      <c r="E70" s="12">
        <v>283</v>
      </c>
      <c r="F70" s="12">
        <v>30</v>
      </c>
      <c r="G70" s="12">
        <v>208</v>
      </c>
      <c r="H70" s="12">
        <v>22</v>
      </c>
      <c r="I70" s="7">
        <v>0</v>
      </c>
      <c r="J70" s="7">
        <v>0</v>
      </c>
      <c r="K70" s="7">
        <v>0</v>
      </c>
      <c r="L70">
        <v>0</v>
      </c>
      <c r="M70">
        <v>0</v>
      </c>
      <c r="N70">
        <v>0</v>
      </c>
    </row>
    <row r="71" spans="1:14" x14ac:dyDescent="0.3">
      <c r="A71" t="s">
        <v>38</v>
      </c>
      <c r="B71" t="s">
        <v>11</v>
      </c>
      <c r="C71" s="12">
        <v>50</v>
      </c>
      <c r="D71" s="12">
        <v>122</v>
      </c>
      <c r="E71" s="12">
        <v>100</v>
      </c>
      <c r="F71" s="12">
        <v>50</v>
      </c>
      <c r="G71" s="12">
        <v>86</v>
      </c>
      <c r="H71" s="12">
        <v>22</v>
      </c>
      <c r="I71" s="7">
        <v>0</v>
      </c>
      <c r="J71" s="7">
        <v>0</v>
      </c>
      <c r="K71" s="7">
        <v>0</v>
      </c>
      <c r="L71">
        <v>0</v>
      </c>
      <c r="M71">
        <v>0</v>
      </c>
      <c r="N71">
        <v>0</v>
      </c>
    </row>
    <row r="72" spans="1:14" x14ac:dyDescent="0.3">
      <c r="A72" t="s">
        <v>38</v>
      </c>
      <c r="B72" t="s">
        <v>12</v>
      </c>
      <c r="C72" s="12">
        <v>72</v>
      </c>
      <c r="D72" s="12">
        <v>76</v>
      </c>
      <c r="E72" s="12">
        <v>357</v>
      </c>
      <c r="F72" s="12">
        <v>58</v>
      </c>
      <c r="G72" s="12">
        <v>48</v>
      </c>
      <c r="H72" s="12">
        <v>20</v>
      </c>
      <c r="I72" s="7">
        <v>0</v>
      </c>
      <c r="J72" s="7">
        <v>0</v>
      </c>
      <c r="K72" s="7">
        <v>0</v>
      </c>
      <c r="L72">
        <v>0</v>
      </c>
      <c r="M72">
        <v>0</v>
      </c>
      <c r="N72">
        <v>0</v>
      </c>
    </row>
    <row r="73" spans="1:14" x14ac:dyDescent="0.3">
      <c r="A73" t="s">
        <v>38</v>
      </c>
      <c r="B73" t="s">
        <v>39</v>
      </c>
      <c r="C73" s="12">
        <v>70</v>
      </c>
      <c r="D73" s="12">
        <v>134</v>
      </c>
      <c r="E73" s="12">
        <v>434</v>
      </c>
      <c r="F73" s="12">
        <v>67</v>
      </c>
      <c r="G73" s="12">
        <v>86</v>
      </c>
      <c r="H73" s="12">
        <v>14</v>
      </c>
      <c r="I73" s="7">
        <v>0</v>
      </c>
      <c r="J73" s="7">
        <v>0</v>
      </c>
      <c r="K73" s="7">
        <v>0</v>
      </c>
      <c r="L73">
        <v>0</v>
      </c>
      <c r="M73">
        <v>0</v>
      </c>
      <c r="N73">
        <v>0</v>
      </c>
    </row>
    <row r="74" spans="1:14" x14ac:dyDescent="0.3">
      <c r="A74" t="s">
        <v>38</v>
      </c>
      <c r="B74" t="s">
        <v>40</v>
      </c>
      <c r="C74" s="12">
        <v>81</v>
      </c>
      <c r="D74" s="12">
        <v>10</v>
      </c>
      <c r="E74" s="12">
        <v>10</v>
      </c>
      <c r="F74">
        <v>0</v>
      </c>
      <c r="G74">
        <v>0</v>
      </c>
      <c r="H74">
        <v>0</v>
      </c>
      <c r="I74" s="7">
        <v>0</v>
      </c>
      <c r="J74" s="7">
        <v>0</v>
      </c>
      <c r="K74" s="7">
        <v>0</v>
      </c>
      <c r="L74">
        <v>0</v>
      </c>
      <c r="M74">
        <v>0</v>
      </c>
      <c r="N74">
        <v>0</v>
      </c>
    </row>
    <row r="75" spans="1:14" x14ac:dyDescent="0.3">
      <c r="A75" t="s">
        <v>38</v>
      </c>
      <c r="B75" t="s">
        <v>13</v>
      </c>
      <c r="C75" s="12">
        <v>51</v>
      </c>
      <c r="D75" s="12">
        <v>68</v>
      </c>
      <c r="E75" s="12">
        <v>432</v>
      </c>
      <c r="F75" s="12">
        <v>63</v>
      </c>
      <c r="G75" s="12">
        <v>52</v>
      </c>
      <c r="H75" s="12">
        <v>14</v>
      </c>
      <c r="I75" s="7">
        <v>0</v>
      </c>
      <c r="J75" s="7">
        <v>0</v>
      </c>
      <c r="K75" s="7">
        <v>0</v>
      </c>
      <c r="L75">
        <v>0</v>
      </c>
      <c r="M75">
        <v>0</v>
      </c>
      <c r="N75">
        <v>0</v>
      </c>
    </row>
    <row r="76" spans="1:14" x14ac:dyDescent="0.3">
      <c r="A76" t="s">
        <v>38</v>
      </c>
      <c r="B76" t="s">
        <v>15</v>
      </c>
      <c r="C76" s="12">
        <v>36</v>
      </c>
      <c r="D76" s="12">
        <v>96</v>
      </c>
      <c r="E76" s="12">
        <v>764</v>
      </c>
      <c r="F76" s="12">
        <v>32</v>
      </c>
      <c r="G76" s="12">
        <v>106</v>
      </c>
      <c r="H76" s="12">
        <v>164</v>
      </c>
      <c r="I76" s="7">
        <v>0</v>
      </c>
      <c r="J76" s="7">
        <v>0</v>
      </c>
      <c r="K76" s="7">
        <v>0</v>
      </c>
      <c r="L76">
        <v>0</v>
      </c>
      <c r="M76">
        <v>0</v>
      </c>
      <c r="N76">
        <v>0</v>
      </c>
    </row>
    <row r="77" spans="1:14" x14ac:dyDescent="0.3">
      <c r="A77" t="s">
        <v>38</v>
      </c>
      <c r="B77" t="s">
        <v>17</v>
      </c>
      <c r="C77" s="12">
        <v>51</v>
      </c>
      <c r="D77" s="12">
        <v>138</v>
      </c>
      <c r="E77" s="12">
        <v>135</v>
      </c>
      <c r="F77" s="12">
        <v>40</v>
      </c>
      <c r="G77" s="12">
        <v>96</v>
      </c>
      <c r="H77" s="12">
        <v>30</v>
      </c>
      <c r="I77" s="7">
        <v>0</v>
      </c>
      <c r="J77" s="7">
        <v>0</v>
      </c>
      <c r="K77" s="7">
        <v>0</v>
      </c>
      <c r="L77">
        <v>0</v>
      </c>
      <c r="M77">
        <v>0</v>
      </c>
      <c r="N77">
        <v>0</v>
      </c>
    </row>
    <row r="78" spans="1:14" x14ac:dyDescent="0.3">
      <c r="A78" t="s">
        <v>38</v>
      </c>
      <c r="B78" t="s">
        <v>18</v>
      </c>
      <c r="C78" s="12">
        <v>92</v>
      </c>
      <c r="D78" s="12">
        <v>80</v>
      </c>
      <c r="E78" s="12">
        <v>135</v>
      </c>
      <c r="F78" s="12">
        <v>92</v>
      </c>
      <c r="G78" s="12">
        <v>40</v>
      </c>
      <c r="H78" s="12">
        <v>20</v>
      </c>
      <c r="I78" s="7">
        <v>0</v>
      </c>
      <c r="J78" s="7">
        <v>0</v>
      </c>
      <c r="K78" s="7">
        <v>0</v>
      </c>
      <c r="L78">
        <v>0</v>
      </c>
      <c r="M78">
        <v>0</v>
      </c>
      <c r="N78">
        <v>0</v>
      </c>
    </row>
    <row r="79" spans="1:14" x14ac:dyDescent="0.3">
      <c r="A79" t="s">
        <v>41</v>
      </c>
      <c r="B79" t="s"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7">
        <v>0</v>
      </c>
      <c r="J79" s="7">
        <v>0</v>
      </c>
      <c r="K79" s="7">
        <v>0</v>
      </c>
      <c r="L79">
        <v>0</v>
      </c>
      <c r="M79">
        <v>0</v>
      </c>
      <c r="N79">
        <v>0</v>
      </c>
    </row>
    <row r="80" spans="1:14" x14ac:dyDescent="0.3">
      <c r="A80" t="s">
        <v>41</v>
      </c>
      <c r="B80" t="s">
        <v>14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7">
        <v>0</v>
      </c>
      <c r="J80" s="7">
        <v>0</v>
      </c>
      <c r="K80" s="7">
        <v>0</v>
      </c>
      <c r="L80">
        <v>0</v>
      </c>
      <c r="M80">
        <v>0</v>
      </c>
      <c r="N80">
        <v>0</v>
      </c>
    </row>
    <row r="81" spans="1:14" x14ac:dyDescent="0.3">
      <c r="A81" t="s">
        <v>41</v>
      </c>
      <c r="B81" t="s">
        <v>42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7">
        <v>0</v>
      </c>
      <c r="J81" s="7">
        <v>0</v>
      </c>
      <c r="K81" s="7">
        <v>0</v>
      </c>
      <c r="L81">
        <v>0</v>
      </c>
      <c r="M81">
        <v>0</v>
      </c>
      <c r="N81">
        <v>0</v>
      </c>
    </row>
    <row r="82" spans="1:14" x14ac:dyDescent="0.3">
      <c r="A82" t="s">
        <v>41</v>
      </c>
      <c r="B82" t="s">
        <v>43</v>
      </c>
      <c r="C82">
        <v>0</v>
      </c>
      <c r="D82">
        <v>0</v>
      </c>
      <c r="E82">
        <v>0</v>
      </c>
      <c r="F82" s="12">
        <v>112</v>
      </c>
      <c r="G82" s="12">
        <v>2</v>
      </c>
      <c r="H82" s="12">
        <v>0</v>
      </c>
      <c r="I82" s="7">
        <v>0</v>
      </c>
      <c r="J82" s="7">
        <v>0</v>
      </c>
      <c r="K82" s="7">
        <v>0</v>
      </c>
      <c r="L82">
        <v>0</v>
      </c>
      <c r="M82">
        <v>0</v>
      </c>
      <c r="N82">
        <v>0</v>
      </c>
    </row>
    <row r="83" spans="1:14" x14ac:dyDescent="0.3">
      <c r="A83" t="s">
        <v>41</v>
      </c>
      <c r="B83" t="s">
        <v>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7">
        <v>0</v>
      </c>
      <c r="J83" s="7">
        <v>0</v>
      </c>
      <c r="K83" s="7">
        <v>0</v>
      </c>
      <c r="L83">
        <v>0</v>
      </c>
      <c r="M83">
        <v>0</v>
      </c>
      <c r="N83">
        <v>0</v>
      </c>
    </row>
    <row r="84" spans="1:14" x14ac:dyDescent="0.3">
      <c r="A84" t="s">
        <v>41</v>
      </c>
      <c r="B84" t="s">
        <v>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7">
        <v>0</v>
      </c>
      <c r="J84" s="7">
        <v>0</v>
      </c>
      <c r="K84" s="7">
        <v>0</v>
      </c>
      <c r="L84">
        <v>0</v>
      </c>
      <c r="M84">
        <v>0</v>
      </c>
      <c r="N84">
        <v>0</v>
      </c>
    </row>
    <row r="85" spans="1:14" x14ac:dyDescent="0.3">
      <c r="A85" t="s">
        <v>44</v>
      </c>
      <c r="B85" t="s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7">
        <v>0</v>
      </c>
      <c r="J85" s="7">
        <v>0</v>
      </c>
      <c r="K85" s="7">
        <v>0</v>
      </c>
      <c r="L85">
        <v>0</v>
      </c>
      <c r="M85">
        <v>0</v>
      </c>
      <c r="N85">
        <v>0</v>
      </c>
    </row>
    <row r="86" spans="1:14" x14ac:dyDescent="0.3">
      <c r="A86" t="s">
        <v>44</v>
      </c>
      <c r="B86" t="s">
        <v>19</v>
      </c>
      <c r="C86" s="12">
        <v>210</v>
      </c>
      <c r="D86" s="12">
        <v>22</v>
      </c>
      <c r="E86" s="12">
        <v>455</v>
      </c>
      <c r="F86">
        <v>0</v>
      </c>
      <c r="G86">
        <v>0</v>
      </c>
      <c r="H86">
        <v>0</v>
      </c>
      <c r="I86" s="7">
        <v>0</v>
      </c>
      <c r="J86" s="7">
        <v>0</v>
      </c>
      <c r="K86" s="7">
        <v>0</v>
      </c>
      <c r="L86">
        <v>0</v>
      </c>
      <c r="M86">
        <v>0</v>
      </c>
      <c r="N86">
        <v>0</v>
      </c>
    </row>
    <row r="87" spans="1:14" x14ac:dyDescent="0.3">
      <c r="A87" t="s">
        <v>44</v>
      </c>
      <c r="B87" t="s">
        <v>4</v>
      </c>
      <c r="C87" s="12">
        <v>427</v>
      </c>
      <c r="D87" s="12">
        <v>8</v>
      </c>
      <c r="E87" s="12">
        <v>64</v>
      </c>
      <c r="F87" s="12">
        <v>457</v>
      </c>
      <c r="G87" s="12">
        <v>14</v>
      </c>
      <c r="H87" s="12">
        <v>142</v>
      </c>
      <c r="I87" s="13">
        <v>483</v>
      </c>
      <c r="J87" s="13">
        <v>12</v>
      </c>
      <c r="K87" s="13">
        <v>149</v>
      </c>
      <c r="L87">
        <v>0</v>
      </c>
      <c r="M87">
        <v>0</v>
      </c>
      <c r="N87">
        <v>0</v>
      </c>
    </row>
    <row r="88" spans="1:14" x14ac:dyDescent="0.3">
      <c r="A88" t="s">
        <v>44</v>
      </c>
      <c r="B88" t="s">
        <v>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7">
        <v>0</v>
      </c>
      <c r="J88" s="7">
        <v>0</v>
      </c>
      <c r="K88" s="7">
        <v>0</v>
      </c>
      <c r="L88">
        <v>0</v>
      </c>
      <c r="M88">
        <v>0</v>
      </c>
      <c r="N88">
        <v>0</v>
      </c>
    </row>
    <row r="89" spans="1:14" x14ac:dyDescent="0.3">
      <c r="A89" t="s">
        <v>44</v>
      </c>
      <c r="B89" t="s">
        <v>6</v>
      </c>
      <c r="C89">
        <v>0</v>
      </c>
      <c r="D89">
        <v>0</v>
      </c>
      <c r="E89">
        <v>0</v>
      </c>
      <c r="F89" s="12">
        <v>601</v>
      </c>
      <c r="G89" s="12">
        <v>6</v>
      </c>
      <c r="H89" s="12">
        <v>76</v>
      </c>
      <c r="I89" s="7">
        <v>0</v>
      </c>
      <c r="J89" s="7">
        <v>0</v>
      </c>
      <c r="K89" s="7">
        <v>0</v>
      </c>
      <c r="L89">
        <v>0</v>
      </c>
      <c r="M89">
        <v>0</v>
      </c>
      <c r="N89">
        <v>0</v>
      </c>
    </row>
    <row r="90" spans="1:14" x14ac:dyDescent="0.3">
      <c r="A90" t="s">
        <v>44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7">
        <v>0</v>
      </c>
      <c r="J90" s="7">
        <v>0</v>
      </c>
      <c r="K90" s="7">
        <v>0</v>
      </c>
      <c r="L90">
        <v>0</v>
      </c>
      <c r="M90">
        <v>0</v>
      </c>
      <c r="N90">
        <v>0</v>
      </c>
    </row>
    <row r="91" spans="1:14" x14ac:dyDescent="0.3">
      <c r="A91" t="s">
        <v>44</v>
      </c>
      <c r="B91" t="s">
        <v>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7">
        <v>0</v>
      </c>
      <c r="J91" s="7">
        <v>0</v>
      </c>
      <c r="K91" s="7">
        <v>0</v>
      </c>
      <c r="L91">
        <v>0</v>
      </c>
      <c r="M91">
        <v>0</v>
      </c>
      <c r="N91">
        <v>0</v>
      </c>
    </row>
    <row r="92" spans="1:14" x14ac:dyDescent="0.3">
      <c r="A92" t="s">
        <v>44</v>
      </c>
      <c r="B92" t="s">
        <v>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7">
        <v>0</v>
      </c>
      <c r="J92" s="7">
        <v>0</v>
      </c>
      <c r="K92" s="7">
        <v>0</v>
      </c>
      <c r="L92">
        <v>0</v>
      </c>
      <c r="M92">
        <v>0</v>
      </c>
      <c r="N92">
        <v>0</v>
      </c>
    </row>
    <row r="93" spans="1:14" x14ac:dyDescent="0.3">
      <c r="A93" t="s">
        <v>44</v>
      </c>
      <c r="B93" t="s">
        <v>45</v>
      </c>
      <c r="C93">
        <v>0</v>
      </c>
      <c r="D93">
        <v>0</v>
      </c>
      <c r="E93">
        <v>0</v>
      </c>
      <c r="F93" s="12">
        <v>120</v>
      </c>
      <c r="G93" s="12">
        <v>10</v>
      </c>
      <c r="H93" s="12">
        <v>10</v>
      </c>
      <c r="I93" s="7">
        <v>0</v>
      </c>
      <c r="J93" s="7">
        <v>0</v>
      </c>
      <c r="K93" s="7">
        <v>0</v>
      </c>
      <c r="L93">
        <v>0</v>
      </c>
      <c r="M93">
        <v>0</v>
      </c>
      <c r="N93">
        <v>0</v>
      </c>
    </row>
    <row r="94" spans="1:14" x14ac:dyDescent="0.3">
      <c r="A94" t="s">
        <v>44</v>
      </c>
      <c r="B94" t="s">
        <v>12</v>
      </c>
      <c r="C94">
        <v>0</v>
      </c>
      <c r="D94">
        <v>0</v>
      </c>
      <c r="E94">
        <v>0</v>
      </c>
      <c r="F94" s="12">
        <v>139</v>
      </c>
      <c r="G94" s="12">
        <v>18</v>
      </c>
      <c r="H94" s="12">
        <v>14</v>
      </c>
      <c r="I94" s="7">
        <v>0</v>
      </c>
      <c r="J94" s="7">
        <v>0</v>
      </c>
      <c r="K94" s="7">
        <v>0</v>
      </c>
      <c r="L94">
        <v>0</v>
      </c>
      <c r="M94">
        <v>0</v>
      </c>
      <c r="N94">
        <v>0</v>
      </c>
    </row>
    <row r="95" spans="1:14" x14ac:dyDescent="0.3">
      <c r="A95" t="s">
        <v>44</v>
      </c>
      <c r="B95" t="s">
        <v>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7">
        <v>0</v>
      </c>
      <c r="J95" s="7">
        <v>0</v>
      </c>
      <c r="K95" s="7">
        <v>0</v>
      </c>
      <c r="L95">
        <v>0</v>
      </c>
      <c r="M95">
        <v>0</v>
      </c>
      <c r="N95">
        <v>0</v>
      </c>
    </row>
    <row r="96" spans="1:14" x14ac:dyDescent="0.3">
      <c r="A96" t="s">
        <v>44</v>
      </c>
      <c r="B96" t="s">
        <v>15</v>
      </c>
      <c r="C96" s="12">
        <v>245</v>
      </c>
      <c r="D96" s="12">
        <v>16</v>
      </c>
      <c r="E96" s="12">
        <v>141</v>
      </c>
      <c r="F96" s="12">
        <v>257</v>
      </c>
      <c r="G96" s="12">
        <v>14</v>
      </c>
      <c r="H96" s="12">
        <v>122</v>
      </c>
      <c r="I96" s="13">
        <v>114</v>
      </c>
      <c r="J96" s="13">
        <v>24</v>
      </c>
      <c r="K96" s="13">
        <v>175</v>
      </c>
      <c r="L96" s="12">
        <v>260</v>
      </c>
      <c r="M96" s="12">
        <v>14</v>
      </c>
      <c r="N96" s="12">
        <v>120</v>
      </c>
    </row>
    <row r="97" spans="1:14" x14ac:dyDescent="0.3">
      <c r="A97" t="s">
        <v>44</v>
      </c>
      <c r="B97" t="s">
        <v>17</v>
      </c>
      <c r="C97">
        <v>0</v>
      </c>
      <c r="D97">
        <v>0</v>
      </c>
      <c r="E97">
        <v>0</v>
      </c>
      <c r="F97" s="12">
        <v>345</v>
      </c>
      <c r="G97" s="12">
        <v>14</v>
      </c>
      <c r="H97" s="12">
        <v>139</v>
      </c>
      <c r="I97" s="13">
        <v>362</v>
      </c>
      <c r="J97" s="13">
        <v>10</v>
      </c>
      <c r="K97" s="13">
        <v>73</v>
      </c>
      <c r="L97" s="12">
        <v>335</v>
      </c>
      <c r="M97" s="12">
        <v>58</v>
      </c>
      <c r="N97" s="12">
        <v>309</v>
      </c>
    </row>
    <row r="98" spans="1:14" x14ac:dyDescent="0.3">
      <c r="A98" t="s">
        <v>46</v>
      </c>
      <c r="B98" t="s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7">
        <v>0</v>
      </c>
      <c r="J98" s="7">
        <v>0</v>
      </c>
      <c r="K98" s="7">
        <v>0</v>
      </c>
      <c r="L98">
        <v>0</v>
      </c>
      <c r="M98">
        <v>0</v>
      </c>
      <c r="N98">
        <v>0</v>
      </c>
    </row>
    <row r="99" spans="1:14" x14ac:dyDescent="0.3">
      <c r="A99" t="s">
        <v>46</v>
      </c>
      <c r="B99" t="s">
        <v>47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7">
        <v>0</v>
      </c>
      <c r="J99" s="7">
        <v>0</v>
      </c>
      <c r="K99" s="7">
        <v>0</v>
      </c>
      <c r="L99">
        <v>0</v>
      </c>
      <c r="M99">
        <v>0</v>
      </c>
      <c r="N99">
        <v>0</v>
      </c>
    </row>
    <row r="100" spans="1:14" x14ac:dyDescent="0.3">
      <c r="A100" t="s">
        <v>46</v>
      </c>
      <c r="B100" t="s">
        <v>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7">
        <v>0</v>
      </c>
      <c r="J100" s="7">
        <v>0</v>
      </c>
      <c r="K100" s="7">
        <v>0</v>
      </c>
      <c r="L100">
        <v>0</v>
      </c>
      <c r="M100">
        <v>0</v>
      </c>
      <c r="N100">
        <v>0</v>
      </c>
    </row>
    <row r="101" spans="1:14" x14ac:dyDescent="0.3">
      <c r="A101" t="s">
        <v>46</v>
      </c>
      <c r="B101" t="s">
        <v>19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7">
        <v>0</v>
      </c>
      <c r="J101" s="7">
        <v>0</v>
      </c>
      <c r="K101" s="7">
        <v>0</v>
      </c>
      <c r="L101">
        <v>0</v>
      </c>
      <c r="M101">
        <v>0</v>
      </c>
      <c r="N101">
        <v>0</v>
      </c>
    </row>
    <row r="102" spans="1:14" x14ac:dyDescent="0.3">
      <c r="A102" t="s">
        <v>46</v>
      </c>
      <c r="B102" t="s">
        <v>6</v>
      </c>
      <c r="C102">
        <v>0</v>
      </c>
      <c r="D102">
        <v>0</v>
      </c>
      <c r="E102">
        <v>0</v>
      </c>
      <c r="F102" s="12">
        <v>336</v>
      </c>
      <c r="G102" s="12">
        <v>10</v>
      </c>
      <c r="H102" s="12">
        <v>283</v>
      </c>
      <c r="I102" s="13">
        <v>325</v>
      </c>
      <c r="J102" s="13">
        <v>12</v>
      </c>
      <c r="K102" s="13">
        <v>318</v>
      </c>
      <c r="L102" s="12">
        <v>447</v>
      </c>
      <c r="M102" s="12">
        <v>12</v>
      </c>
      <c r="N102" s="12">
        <v>465</v>
      </c>
    </row>
    <row r="103" spans="1:14" x14ac:dyDescent="0.3">
      <c r="A103" t="s">
        <v>48</v>
      </c>
      <c r="B103" t="s">
        <v>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7">
        <v>0</v>
      </c>
      <c r="J103" s="7">
        <v>0</v>
      </c>
      <c r="K103" s="7">
        <v>0</v>
      </c>
      <c r="L103">
        <v>0</v>
      </c>
      <c r="M103">
        <v>0</v>
      </c>
      <c r="N103">
        <v>0</v>
      </c>
    </row>
    <row r="104" spans="1:14" x14ac:dyDescent="0.3">
      <c r="A104" t="s">
        <v>48</v>
      </c>
      <c r="B104" t="s">
        <v>19</v>
      </c>
      <c r="C104" s="12">
        <v>198</v>
      </c>
      <c r="D104" s="12">
        <v>26</v>
      </c>
      <c r="E104" s="12">
        <v>386</v>
      </c>
      <c r="F104" s="12">
        <v>205</v>
      </c>
      <c r="G104" s="12">
        <v>26</v>
      </c>
      <c r="H104" s="12">
        <v>447</v>
      </c>
      <c r="I104" s="13">
        <v>205</v>
      </c>
      <c r="J104" s="13">
        <v>26</v>
      </c>
      <c r="K104" s="13">
        <v>455</v>
      </c>
      <c r="L104" s="12">
        <v>198</v>
      </c>
      <c r="M104" s="12">
        <v>26</v>
      </c>
      <c r="N104" s="12">
        <v>463</v>
      </c>
    </row>
    <row r="105" spans="1:14" x14ac:dyDescent="0.3">
      <c r="A105" t="s">
        <v>48</v>
      </c>
      <c r="B105" t="s">
        <v>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7">
        <v>0</v>
      </c>
      <c r="J105" s="7">
        <v>0</v>
      </c>
      <c r="K105" s="7">
        <v>0</v>
      </c>
      <c r="L105" s="12">
        <v>320</v>
      </c>
      <c r="M105" s="12">
        <v>6</v>
      </c>
      <c r="N105" s="12">
        <v>98</v>
      </c>
    </row>
    <row r="106" spans="1:14" x14ac:dyDescent="0.3">
      <c r="A106" t="s">
        <v>48</v>
      </c>
      <c r="B106" t="s">
        <v>5</v>
      </c>
      <c r="C106">
        <v>0</v>
      </c>
      <c r="D106">
        <v>0</v>
      </c>
      <c r="E106">
        <v>0</v>
      </c>
      <c r="F106" s="12">
        <v>172</v>
      </c>
      <c r="G106" s="12">
        <v>2</v>
      </c>
      <c r="H106" s="12">
        <v>0</v>
      </c>
      <c r="I106" s="7">
        <v>0</v>
      </c>
      <c r="J106" s="7">
        <v>0</v>
      </c>
      <c r="K106" s="7">
        <v>0</v>
      </c>
      <c r="L106">
        <v>0</v>
      </c>
      <c r="M106">
        <v>0</v>
      </c>
      <c r="N106">
        <v>0</v>
      </c>
    </row>
    <row r="107" spans="1:14" x14ac:dyDescent="0.3">
      <c r="A107" t="s">
        <v>48</v>
      </c>
      <c r="B107" t="s">
        <v>6</v>
      </c>
      <c r="C107" s="12">
        <v>158</v>
      </c>
      <c r="D107" s="12">
        <v>46</v>
      </c>
      <c r="E107" s="12">
        <v>20</v>
      </c>
      <c r="F107" s="12">
        <v>161</v>
      </c>
      <c r="G107" s="12">
        <v>28</v>
      </c>
      <c r="H107" s="12">
        <v>14</v>
      </c>
      <c r="I107" s="7">
        <v>0</v>
      </c>
      <c r="J107" s="7">
        <v>0</v>
      </c>
      <c r="K107" s="7">
        <v>0</v>
      </c>
      <c r="L107">
        <v>0</v>
      </c>
      <c r="M107">
        <v>0</v>
      </c>
      <c r="N107">
        <v>0</v>
      </c>
    </row>
    <row r="108" spans="1:14" x14ac:dyDescent="0.3">
      <c r="A108" t="s">
        <v>48</v>
      </c>
      <c r="B108" t="s">
        <v>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7">
        <v>0</v>
      </c>
      <c r="J108" s="7">
        <v>0</v>
      </c>
      <c r="K108" s="7">
        <v>0</v>
      </c>
      <c r="L108">
        <v>0</v>
      </c>
      <c r="M108">
        <v>0</v>
      </c>
      <c r="N108">
        <v>0</v>
      </c>
    </row>
    <row r="109" spans="1:14" x14ac:dyDescent="0.3">
      <c r="A109" t="s">
        <v>48</v>
      </c>
      <c r="B109" t="s">
        <v>9</v>
      </c>
      <c r="C109" s="12">
        <v>422</v>
      </c>
      <c r="D109" s="12">
        <v>24</v>
      </c>
      <c r="E109" s="12">
        <v>400</v>
      </c>
      <c r="F109" s="12">
        <v>422</v>
      </c>
      <c r="G109" s="12">
        <v>22</v>
      </c>
      <c r="H109" s="12">
        <v>424</v>
      </c>
      <c r="I109" s="13">
        <v>420</v>
      </c>
      <c r="J109" s="13">
        <v>26</v>
      </c>
      <c r="K109" s="13">
        <v>400</v>
      </c>
      <c r="L109" s="12">
        <v>411</v>
      </c>
      <c r="M109" s="12">
        <v>32</v>
      </c>
      <c r="N109" s="12">
        <v>186</v>
      </c>
    </row>
    <row r="110" spans="1:14" x14ac:dyDescent="0.3">
      <c r="A110" t="s">
        <v>48</v>
      </c>
      <c r="B110" t="s">
        <v>50</v>
      </c>
      <c r="C110" s="12">
        <v>112</v>
      </c>
      <c r="D110" s="12">
        <v>44</v>
      </c>
      <c r="E110" s="12">
        <v>581</v>
      </c>
      <c r="F110" s="12">
        <v>120</v>
      </c>
      <c r="G110" s="12">
        <v>40</v>
      </c>
      <c r="H110" s="12">
        <v>571</v>
      </c>
      <c r="I110" s="13">
        <v>117</v>
      </c>
      <c r="J110" s="13">
        <v>40</v>
      </c>
      <c r="K110" s="13">
        <v>582</v>
      </c>
      <c r="L110" s="12">
        <v>103</v>
      </c>
      <c r="M110" s="12">
        <v>44</v>
      </c>
      <c r="N110" s="12">
        <v>579</v>
      </c>
    </row>
    <row r="111" spans="1:14" x14ac:dyDescent="0.3">
      <c r="A111" t="s">
        <v>48</v>
      </c>
      <c r="B111" t="s">
        <v>13</v>
      </c>
      <c r="C111" s="12">
        <v>332</v>
      </c>
      <c r="D111" s="12">
        <v>8</v>
      </c>
      <c r="E111" s="12">
        <v>14</v>
      </c>
      <c r="F111" s="12">
        <v>283</v>
      </c>
      <c r="G111" s="12">
        <v>16</v>
      </c>
      <c r="H111" s="12">
        <v>32</v>
      </c>
      <c r="I111" s="7">
        <v>0</v>
      </c>
      <c r="J111" s="7">
        <v>0</v>
      </c>
      <c r="K111" s="7">
        <v>0</v>
      </c>
      <c r="L111">
        <v>0</v>
      </c>
      <c r="M111">
        <v>0</v>
      </c>
      <c r="N111">
        <v>0</v>
      </c>
    </row>
    <row r="112" spans="1:14" x14ac:dyDescent="0.3">
      <c r="A112" t="s">
        <v>48</v>
      </c>
      <c r="B112" t="s">
        <v>15</v>
      </c>
      <c r="C112" s="12">
        <v>130</v>
      </c>
      <c r="D112" s="12">
        <v>20</v>
      </c>
      <c r="E112" s="12">
        <v>286</v>
      </c>
      <c r="F112" s="12">
        <v>121</v>
      </c>
      <c r="G112" s="12">
        <v>16</v>
      </c>
      <c r="H112" s="12">
        <v>465</v>
      </c>
      <c r="I112" s="13">
        <v>130</v>
      </c>
      <c r="J112" s="13">
        <v>14</v>
      </c>
      <c r="K112" s="13">
        <v>626</v>
      </c>
      <c r="L112" s="12">
        <v>106</v>
      </c>
      <c r="M112" s="12">
        <v>30</v>
      </c>
      <c r="N112" s="12">
        <v>747</v>
      </c>
    </row>
    <row r="113" spans="1:14" x14ac:dyDescent="0.3">
      <c r="A113" t="s">
        <v>48</v>
      </c>
      <c r="B113" t="s">
        <v>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7">
        <v>0</v>
      </c>
      <c r="J113" s="7">
        <v>0</v>
      </c>
      <c r="K113" s="7">
        <v>0</v>
      </c>
      <c r="L113">
        <v>0</v>
      </c>
      <c r="M113">
        <v>0</v>
      </c>
      <c r="N113">
        <v>0</v>
      </c>
    </row>
    <row r="114" spans="1:14" x14ac:dyDescent="0.3">
      <c r="A114" t="s">
        <v>48</v>
      </c>
      <c r="B114" t="s">
        <v>18</v>
      </c>
      <c r="C114" s="12">
        <v>73</v>
      </c>
      <c r="D114" s="12">
        <v>96</v>
      </c>
      <c r="E114" s="12">
        <v>791</v>
      </c>
      <c r="F114" s="12">
        <v>32</v>
      </c>
      <c r="G114" s="12">
        <v>116</v>
      </c>
      <c r="H114" s="12">
        <v>712</v>
      </c>
      <c r="I114" s="13">
        <v>32</v>
      </c>
      <c r="J114" s="13">
        <v>112</v>
      </c>
      <c r="K114" s="13">
        <v>859</v>
      </c>
      <c r="L114" s="12">
        <v>14</v>
      </c>
      <c r="M114" s="12">
        <v>120</v>
      </c>
      <c r="N114" s="12">
        <v>914</v>
      </c>
    </row>
    <row r="115" spans="1:14" x14ac:dyDescent="0.3">
      <c r="A115" t="s">
        <v>51</v>
      </c>
      <c r="B115" t="s">
        <v>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7">
        <v>0</v>
      </c>
      <c r="J115" s="7">
        <v>0</v>
      </c>
      <c r="K115" s="7">
        <v>0</v>
      </c>
      <c r="L115">
        <v>0</v>
      </c>
      <c r="M115">
        <v>0</v>
      </c>
      <c r="N115">
        <v>0</v>
      </c>
    </row>
    <row r="116" spans="1:14" x14ac:dyDescent="0.3">
      <c r="A116" t="s">
        <v>51</v>
      </c>
      <c r="B116" t="s">
        <v>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7">
        <v>0</v>
      </c>
      <c r="J116" s="7">
        <v>0</v>
      </c>
      <c r="K116" s="7">
        <v>0</v>
      </c>
      <c r="L116">
        <v>0</v>
      </c>
      <c r="M116">
        <v>0</v>
      </c>
      <c r="N116">
        <v>0</v>
      </c>
    </row>
    <row r="117" spans="1:14" x14ac:dyDescent="0.3">
      <c r="A117" t="s">
        <v>51</v>
      </c>
      <c r="B117" t="s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7">
        <v>0</v>
      </c>
      <c r="J117" s="7">
        <v>0</v>
      </c>
      <c r="K117" s="7">
        <v>0</v>
      </c>
      <c r="L117">
        <v>0</v>
      </c>
      <c r="M117">
        <v>0</v>
      </c>
      <c r="N117">
        <v>0</v>
      </c>
    </row>
    <row r="118" spans="1:14" x14ac:dyDescent="0.3">
      <c r="A118" t="s">
        <v>51</v>
      </c>
      <c r="B118" t="s">
        <v>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7">
        <v>0</v>
      </c>
      <c r="J118" s="7">
        <v>0</v>
      </c>
      <c r="K118" s="7">
        <v>0</v>
      </c>
      <c r="L118">
        <v>0</v>
      </c>
      <c r="M118">
        <v>0</v>
      </c>
      <c r="N118">
        <v>0</v>
      </c>
    </row>
    <row r="119" spans="1:14" x14ac:dyDescent="0.3">
      <c r="A119" t="s">
        <v>51</v>
      </c>
      <c r="B119" t="s">
        <v>6</v>
      </c>
      <c r="C119" s="12">
        <v>10</v>
      </c>
      <c r="D119" s="12">
        <v>16</v>
      </c>
      <c r="E119" s="12">
        <v>143</v>
      </c>
      <c r="F119" s="12">
        <v>0</v>
      </c>
      <c r="G119" s="12">
        <v>14</v>
      </c>
      <c r="H119" s="12">
        <v>71</v>
      </c>
      <c r="I119" s="13">
        <v>0</v>
      </c>
      <c r="J119" s="13">
        <v>12</v>
      </c>
      <c r="K119" s="13">
        <v>32</v>
      </c>
      <c r="L119">
        <v>0</v>
      </c>
      <c r="M119">
        <v>0</v>
      </c>
      <c r="N119">
        <v>0</v>
      </c>
    </row>
    <row r="120" spans="1:14" x14ac:dyDescent="0.3">
      <c r="A120" t="s">
        <v>51</v>
      </c>
      <c r="B120" t="s">
        <v>10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7">
        <v>0</v>
      </c>
      <c r="J120" s="7">
        <v>0</v>
      </c>
      <c r="K120" s="7">
        <v>0</v>
      </c>
      <c r="L120">
        <v>0</v>
      </c>
      <c r="M120">
        <v>0</v>
      </c>
      <c r="N120">
        <v>0</v>
      </c>
    </row>
    <row r="121" spans="1:14" x14ac:dyDescent="0.3">
      <c r="A121" t="s">
        <v>51</v>
      </c>
      <c r="B121" t="s">
        <v>7</v>
      </c>
      <c r="C121" s="12">
        <v>171</v>
      </c>
      <c r="D121" s="12">
        <v>36</v>
      </c>
      <c r="E121" s="12">
        <v>381</v>
      </c>
      <c r="F121" s="12">
        <v>171</v>
      </c>
      <c r="G121" s="12">
        <v>36</v>
      </c>
      <c r="H121" s="12">
        <v>418</v>
      </c>
      <c r="I121" s="13">
        <v>175</v>
      </c>
      <c r="J121" s="13">
        <v>22</v>
      </c>
      <c r="K121" s="13">
        <v>190</v>
      </c>
      <c r="L121" s="12">
        <v>170</v>
      </c>
      <c r="M121" s="12">
        <v>30</v>
      </c>
      <c r="N121" s="12">
        <v>410</v>
      </c>
    </row>
    <row r="122" spans="1:14" x14ac:dyDescent="0.3">
      <c r="A122" t="s">
        <v>51</v>
      </c>
      <c r="B122" t="s">
        <v>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7">
        <v>0</v>
      </c>
      <c r="J122" s="7">
        <v>0</v>
      </c>
      <c r="K122" s="7">
        <v>0</v>
      </c>
      <c r="L122">
        <v>0</v>
      </c>
      <c r="M122">
        <v>0</v>
      </c>
      <c r="N122">
        <v>0</v>
      </c>
    </row>
    <row r="123" spans="1:14" x14ac:dyDescent="0.3">
      <c r="A123" t="s">
        <v>51</v>
      </c>
      <c r="B123" t="s">
        <v>12</v>
      </c>
      <c r="C123" s="12">
        <v>10</v>
      </c>
      <c r="D123" s="12">
        <v>62</v>
      </c>
      <c r="E123" s="12">
        <v>82</v>
      </c>
      <c r="F123">
        <v>0</v>
      </c>
      <c r="G123">
        <v>0</v>
      </c>
      <c r="H123">
        <v>0</v>
      </c>
      <c r="I123" s="7">
        <v>0</v>
      </c>
      <c r="J123" s="7">
        <v>0</v>
      </c>
      <c r="K123" s="7">
        <v>0</v>
      </c>
      <c r="L123">
        <v>0</v>
      </c>
      <c r="M123">
        <v>0</v>
      </c>
      <c r="N123">
        <v>0</v>
      </c>
    </row>
    <row r="124" spans="1:14" x14ac:dyDescent="0.3">
      <c r="A124" t="s">
        <v>51</v>
      </c>
      <c r="B124" t="s">
        <v>13</v>
      </c>
      <c r="C124" s="12">
        <v>800</v>
      </c>
      <c r="D124" s="12">
        <v>8</v>
      </c>
      <c r="E124" s="12">
        <v>104</v>
      </c>
      <c r="F124" s="12">
        <v>857</v>
      </c>
      <c r="G124" s="12">
        <v>18</v>
      </c>
      <c r="H124" s="12">
        <v>175</v>
      </c>
      <c r="I124" s="13">
        <v>446</v>
      </c>
      <c r="J124" s="13">
        <v>26</v>
      </c>
      <c r="K124" s="13">
        <v>576</v>
      </c>
      <c r="L124">
        <v>0</v>
      </c>
      <c r="M124">
        <v>0</v>
      </c>
      <c r="N124">
        <v>0</v>
      </c>
    </row>
    <row r="125" spans="1:14" x14ac:dyDescent="0.3">
      <c r="A125" t="s">
        <v>51</v>
      </c>
      <c r="B125" t="s">
        <v>52</v>
      </c>
      <c r="C125">
        <v>0</v>
      </c>
      <c r="D125">
        <v>0</v>
      </c>
      <c r="E125">
        <v>0</v>
      </c>
      <c r="F125" s="12">
        <v>285</v>
      </c>
      <c r="G125" s="12">
        <v>20</v>
      </c>
      <c r="H125" s="12">
        <v>403</v>
      </c>
      <c r="I125" s="7">
        <v>0</v>
      </c>
      <c r="J125" s="7">
        <v>0</v>
      </c>
      <c r="K125" s="7">
        <v>0</v>
      </c>
      <c r="L125">
        <v>0</v>
      </c>
      <c r="M125">
        <v>0</v>
      </c>
      <c r="N125">
        <v>0</v>
      </c>
    </row>
    <row r="126" spans="1:14" x14ac:dyDescent="0.3">
      <c r="A126" t="s">
        <v>51</v>
      </c>
      <c r="B126" t="s">
        <v>18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7">
        <v>0</v>
      </c>
      <c r="J126" s="7">
        <v>0</v>
      </c>
      <c r="K126" s="7">
        <v>0</v>
      </c>
      <c r="L126">
        <v>0</v>
      </c>
      <c r="M126">
        <v>0</v>
      </c>
      <c r="N126">
        <v>0</v>
      </c>
    </row>
    <row r="127" spans="1:14" x14ac:dyDescent="0.3">
      <c r="A127" t="s">
        <v>54</v>
      </c>
      <c r="B127" t="s">
        <v>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7">
        <v>0</v>
      </c>
      <c r="J127" s="7">
        <v>0</v>
      </c>
      <c r="K127" s="7">
        <v>0</v>
      </c>
      <c r="L127">
        <v>0</v>
      </c>
      <c r="M127">
        <v>0</v>
      </c>
      <c r="N127">
        <v>0</v>
      </c>
    </row>
    <row r="128" spans="1:14" x14ac:dyDescent="0.3">
      <c r="A128" t="s">
        <v>54</v>
      </c>
      <c r="B128" t="s">
        <v>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7">
        <v>0</v>
      </c>
      <c r="J128" s="7">
        <v>0</v>
      </c>
      <c r="K128" s="7">
        <v>0</v>
      </c>
      <c r="L128">
        <v>0</v>
      </c>
      <c r="M128">
        <v>0</v>
      </c>
      <c r="N128">
        <v>0</v>
      </c>
    </row>
    <row r="129" spans="1:14" x14ac:dyDescent="0.3">
      <c r="A129" t="s">
        <v>54</v>
      </c>
      <c r="B129" t="s">
        <v>14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7">
        <v>0</v>
      </c>
      <c r="J129" s="7">
        <v>0</v>
      </c>
      <c r="K129" s="7">
        <v>0</v>
      </c>
      <c r="L129">
        <v>0</v>
      </c>
      <c r="M129">
        <v>0</v>
      </c>
      <c r="N129">
        <v>0</v>
      </c>
    </row>
    <row r="130" spans="1:14" x14ac:dyDescent="0.3">
      <c r="A130" t="s">
        <v>54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s="7">
        <v>0</v>
      </c>
      <c r="J130" s="7">
        <v>0</v>
      </c>
      <c r="K130" s="7">
        <v>0</v>
      </c>
      <c r="L130">
        <v>0</v>
      </c>
      <c r="M130">
        <v>0</v>
      </c>
      <c r="N130">
        <v>0</v>
      </c>
    </row>
    <row r="131" spans="1:14" x14ac:dyDescent="0.3">
      <c r="A131" t="s">
        <v>54</v>
      </c>
      <c r="B131" t="s">
        <v>49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7">
        <v>0</v>
      </c>
      <c r="J131" s="7">
        <v>0</v>
      </c>
      <c r="K131" s="7">
        <v>0</v>
      </c>
      <c r="L131">
        <v>0</v>
      </c>
      <c r="M131">
        <v>0</v>
      </c>
      <c r="N131">
        <v>0</v>
      </c>
    </row>
    <row r="132" spans="1:14" x14ac:dyDescent="0.3">
      <c r="A132" t="s">
        <v>54</v>
      </c>
      <c r="B132" t="s">
        <v>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7">
        <v>0</v>
      </c>
      <c r="J132" s="7">
        <v>0</v>
      </c>
      <c r="K132" s="7">
        <v>0</v>
      </c>
      <c r="L132">
        <v>0</v>
      </c>
      <c r="M132">
        <v>0</v>
      </c>
      <c r="N132">
        <v>0</v>
      </c>
    </row>
    <row r="133" spans="1:14" x14ac:dyDescent="0.3">
      <c r="A133" t="s">
        <v>54</v>
      </c>
      <c r="B133" t="s">
        <v>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7">
        <v>0</v>
      </c>
      <c r="J133" s="7">
        <v>0</v>
      </c>
      <c r="K133" s="7">
        <v>0</v>
      </c>
      <c r="L133">
        <v>0</v>
      </c>
      <c r="M133">
        <v>0</v>
      </c>
      <c r="N133">
        <v>0</v>
      </c>
    </row>
    <row r="134" spans="1:14" x14ac:dyDescent="0.3">
      <c r="A134" t="s">
        <v>54</v>
      </c>
      <c r="B134" t="s">
        <v>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7">
        <v>0</v>
      </c>
      <c r="J134" s="7">
        <v>0</v>
      </c>
      <c r="K134" s="7">
        <v>0</v>
      </c>
      <c r="L134">
        <v>0</v>
      </c>
      <c r="M134">
        <v>0</v>
      </c>
      <c r="N134">
        <v>0</v>
      </c>
    </row>
    <row r="135" spans="1:14" x14ac:dyDescent="0.3">
      <c r="A135" t="s">
        <v>54</v>
      </c>
      <c r="B135" t="s">
        <v>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7">
        <v>0</v>
      </c>
      <c r="J135" s="7">
        <v>0</v>
      </c>
      <c r="K135" s="7">
        <v>0</v>
      </c>
      <c r="L135">
        <v>0</v>
      </c>
      <c r="M135">
        <v>0</v>
      </c>
      <c r="N135">
        <v>0</v>
      </c>
    </row>
    <row r="136" spans="1:14" x14ac:dyDescent="0.3">
      <c r="A136" t="s">
        <v>54</v>
      </c>
      <c r="B136" t="s">
        <v>9</v>
      </c>
      <c r="C136" s="12">
        <v>197</v>
      </c>
      <c r="D136" s="12">
        <v>8</v>
      </c>
      <c r="E136" s="12">
        <v>42</v>
      </c>
      <c r="F136" s="12">
        <v>181</v>
      </c>
      <c r="G136" s="12">
        <v>12</v>
      </c>
      <c r="H136" s="12">
        <v>81</v>
      </c>
      <c r="I136" s="13">
        <v>202</v>
      </c>
      <c r="J136" s="13">
        <v>8</v>
      </c>
      <c r="K136" s="13">
        <v>42</v>
      </c>
      <c r="L136" s="12">
        <v>269</v>
      </c>
      <c r="M136" s="12">
        <v>16</v>
      </c>
      <c r="N136" s="12">
        <v>157</v>
      </c>
    </row>
    <row r="137" spans="1:14" x14ac:dyDescent="0.3">
      <c r="A137" t="s">
        <v>54</v>
      </c>
      <c r="B137" t="s">
        <v>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7">
        <v>0</v>
      </c>
      <c r="J137" s="7">
        <v>0</v>
      </c>
      <c r="K137" s="7">
        <v>0</v>
      </c>
      <c r="L137">
        <v>0</v>
      </c>
      <c r="M137">
        <v>0</v>
      </c>
      <c r="N137">
        <v>0</v>
      </c>
    </row>
    <row r="138" spans="1:14" x14ac:dyDescent="0.3">
      <c r="A138" t="s">
        <v>54</v>
      </c>
      <c r="B138" t="s">
        <v>13</v>
      </c>
      <c r="C138" s="12">
        <v>189</v>
      </c>
      <c r="D138" s="12">
        <v>16</v>
      </c>
      <c r="E138" s="12">
        <v>412</v>
      </c>
      <c r="F138" s="12">
        <v>255</v>
      </c>
      <c r="G138" s="12">
        <v>16</v>
      </c>
      <c r="H138" s="12">
        <v>349</v>
      </c>
      <c r="I138" s="13">
        <v>163</v>
      </c>
      <c r="J138" s="13">
        <v>16</v>
      </c>
      <c r="K138" s="13">
        <v>443</v>
      </c>
      <c r="L138">
        <v>0</v>
      </c>
      <c r="M138">
        <v>0</v>
      </c>
      <c r="N138">
        <v>0</v>
      </c>
    </row>
    <row r="139" spans="1:14" x14ac:dyDescent="0.3">
      <c r="A139" t="s">
        <v>54</v>
      </c>
      <c r="B139" t="s">
        <v>15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7">
        <v>0</v>
      </c>
      <c r="J139" s="7">
        <v>0</v>
      </c>
      <c r="K139" s="7">
        <v>0</v>
      </c>
      <c r="L139">
        <v>0</v>
      </c>
      <c r="M139">
        <v>0</v>
      </c>
      <c r="N139">
        <v>0</v>
      </c>
    </row>
    <row r="140" spans="1:14" x14ac:dyDescent="0.3">
      <c r="A140" t="s">
        <v>54</v>
      </c>
      <c r="B140" t="s">
        <v>18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7">
        <v>0</v>
      </c>
      <c r="J140" s="7">
        <v>0</v>
      </c>
      <c r="K140" s="7">
        <v>0</v>
      </c>
      <c r="L140">
        <v>0</v>
      </c>
      <c r="M140">
        <v>0</v>
      </c>
      <c r="N140">
        <v>0</v>
      </c>
    </row>
    <row r="141" spans="1:14" x14ac:dyDescent="0.3">
      <c r="A141" t="s">
        <v>56</v>
      </c>
      <c r="B141" t="s">
        <v>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7">
        <v>0</v>
      </c>
      <c r="J141" s="7">
        <v>0</v>
      </c>
      <c r="K141" s="7">
        <v>0</v>
      </c>
      <c r="L141">
        <v>0</v>
      </c>
      <c r="M141">
        <v>0</v>
      </c>
      <c r="N141">
        <v>0</v>
      </c>
    </row>
    <row r="142" spans="1:14" x14ac:dyDescent="0.3">
      <c r="A142" t="s">
        <v>56</v>
      </c>
      <c r="B142" t="s">
        <v>36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7">
        <v>0</v>
      </c>
      <c r="J142" s="7">
        <v>0</v>
      </c>
      <c r="K142" s="7">
        <v>0</v>
      </c>
      <c r="L142">
        <v>0</v>
      </c>
      <c r="M142">
        <v>0</v>
      </c>
      <c r="N142">
        <v>0</v>
      </c>
    </row>
    <row r="143" spans="1:14" x14ac:dyDescent="0.3">
      <c r="A143" t="s">
        <v>56</v>
      </c>
      <c r="B143" t="s">
        <v>53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7">
        <v>0</v>
      </c>
      <c r="J143" s="7">
        <v>0</v>
      </c>
      <c r="K143" s="7">
        <v>0</v>
      </c>
      <c r="L143">
        <v>0</v>
      </c>
      <c r="M143">
        <v>0</v>
      </c>
      <c r="N143">
        <v>0</v>
      </c>
    </row>
    <row r="144" spans="1:14" x14ac:dyDescent="0.3">
      <c r="A144" t="s">
        <v>56</v>
      </c>
      <c r="B144" t="s">
        <v>37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7">
        <v>0</v>
      </c>
      <c r="J144" s="7">
        <v>0</v>
      </c>
      <c r="K144" s="7">
        <v>0</v>
      </c>
      <c r="L144">
        <v>0</v>
      </c>
      <c r="M144">
        <v>0</v>
      </c>
      <c r="N144">
        <v>0</v>
      </c>
    </row>
    <row r="145" spans="1:14" x14ac:dyDescent="0.3">
      <c r="A145" t="s">
        <v>56</v>
      </c>
      <c r="B145" t="s">
        <v>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7">
        <v>0</v>
      </c>
      <c r="J145" s="7">
        <v>0</v>
      </c>
      <c r="K145" s="7">
        <v>0</v>
      </c>
      <c r="L145">
        <v>0</v>
      </c>
      <c r="M145">
        <v>0</v>
      </c>
      <c r="N145">
        <v>0</v>
      </c>
    </row>
    <row r="146" spans="1:14" x14ac:dyDescent="0.3">
      <c r="A146" t="s">
        <v>56</v>
      </c>
      <c r="B146" t="s">
        <v>61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7">
        <v>0</v>
      </c>
      <c r="J146" s="7">
        <v>0</v>
      </c>
      <c r="K146" s="7">
        <v>0</v>
      </c>
      <c r="L146">
        <v>0</v>
      </c>
      <c r="M146">
        <v>0</v>
      </c>
      <c r="N146">
        <v>0</v>
      </c>
    </row>
    <row r="147" spans="1:14" x14ac:dyDescent="0.3">
      <c r="A147" t="s">
        <v>56</v>
      </c>
      <c r="B147" t="s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7">
        <v>0</v>
      </c>
      <c r="J147" s="7">
        <v>0</v>
      </c>
      <c r="K147" s="7">
        <v>0</v>
      </c>
      <c r="L147">
        <v>0</v>
      </c>
      <c r="M147">
        <v>0</v>
      </c>
      <c r="N147">
        <v>0</v>
      </c>
    </row>
    <row r="148" spans="1:14" x14ac:dyDescent="0.3">
      <c r="A148" t="s">
        <v>56</v>
      </c>
      <c r="B148" t="s">
        <v>35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7">
        <v>0</v>
      </c>
      <c r="J148" s="7">
        <v>0</v>
      </c>
      <c r="K148" s="7">
        <v>0</v>
      </c>
      <c r="L148">
        <v>0</v>
      </c>
      <c r="M148">
        <v>0</v>
      </c>
      <c r="N148">
        <v>0</v>
      </c>
    </row>
    <row r="149" spans="1:14" x14ac:dyDescent="0.3">
      <c r="A149" t="s">
        <v>56</v>
      </c>
      <c r="B149" t="s">
        <v>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7">
        <v>0</v>
      </c>
      <c r="J149" s="7">
        <v>0</v>
      </c>
      <c r="K149" s="7">
        <v>0</v>
      </c>
      <c r="L149">
        <v>0</v>
      </c>
      <c r="M149">
        <v>0</v>
      </c>
      <c r="N149">
        <v>0</v>
      </c>
    </row>
    <row r="150" spans="1:14" x14ac:dyDescent="0.3">
      <c r="A150" t="s">
        <v>56</v>
      </c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7">
        <v>0</v>
      </c>
      <c r="J150" s="7">
        <v>0</v>
      </c>
      <c r="K150" s="7">
        <v>0</v>
      </c>
      <c r="L150">
        <v>0</v>
      </c>
      <c r="M150">
        <v>0</v>
      </c>
      <c r="N150">
        <v>0</v>
      </c>
    </row>
    <row r="151" spans="1:14" x14ac:dyDescent="0.3">
      <c r="A151" t="s">
        <v>56</v>
      </c>
      <c r="B151" t="s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7">
        <v>0</v>
      </c>
      <c r="J151" s="7">
        <v>0</v>
      </c>
      <c r="K151" s="7">
        <v>0</v>
      </c>
      <c r="L151">
        <v>0</v>
      </c>
      <c r="M151">
        <v>0</v>
      </c>
      <c r="N151">
        <v>0</v>
      </c>
    </row>
    <row r="152" spans="1:14" x14ac:dyDescent="0.3">
      <c r="A152" t="s">
        <v>56</v>
      </c>
      <c r="B152" t="s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7">
        <v>0</v>
      </c>
      <c r="J152" s="7">
        <v>0</v>
      </c>
      <c r="K152" s="7">
        <v>0</v>
      </c>
      <c r="L152">
        <v>0</v>
      </c>
      <c r="M152">
        <v>0</v>
      </c>
      <c r="N152">
        <v>0</v>
      </c>
    </row>
    <row r="153" spans="1:14" x14ac:dyDescent="0.3">
      <c r="A153" t="s">
        <v>56</v>
      </c>
      <c r="B153" t="s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7">
        <v>0</v>
      </c>
      <c r="J153" s="7">
        <v>0</v>
      </c>
      <c r="K153" s="7">
        <v>0</v>
      </c>
      <c r="L153">
        <v>0</v>
      </c>
      <c r="M153">
        <v>0</v>
      </c>
      <c r="N153">
        <v>0</v>
      </c>
    </row>
    <row r="154" spans="1:14" x14ac:dyDescent="0.3">
      <c r="A154" t="s">
        <v>56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7">
        <v>0</v>
      </c>
      <c r="J154" s="7">
        <v>0</v>
      </c>
      <c r="K154" s="7">
        <v>0</v>
      </c>
      <c r="L154">
        <v>0</v>
      </c>
      <c r="M154">
        <v>0</v>
      </c>
      <c r="N154">
        <v>0</v>
      </c>
    </row>
    <row r="155" spans="1:14" x14ac:dyDescent="0.3">
      <c r="A155" t="s">
        <v>56</v>
      </c>
      <c r="B155" t="s">
        <v>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7">
        <v>0</v>
      </c>
      <c r="J155" s="7">
        <v>0</v>
      </c>
      <c r="K155" s="7">
        <v>0</v>
      </c>
      <c r="L155">
        <v>0</v>
      </c>
      <c r="M155">
        <v>0</v>
      </c>
      <c r="N155">
        <v>0</v>
      </c>
    </row>
    <row r="156" spans="1:14" x14ac:dyDescent="0.3">
      <c r="A156" t="s">
        <v>56</v>
      </c>
      <c r="B156" t="s">
        <v>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s="7">
        <v>0</v>
      </c>
      <c r="J156" s="7">
        <v>0</v>
      </c>
      <c r="K156" s="7">
        <v>0</v>
      </c>
      <c r="L156">
        <v>0</v>
      </c>
      <c r="M156">
        <v>0</v>
      </c>
      <c r="N156">
        <v>0</v>
      </c>
    </row>
    <row r="157" spans="1:14" x14ac:dyDescent="0.3">
      <c r="A157" t="s">
        <v>56</v>
      </c>
      <c r="B157" t="s">
        <v>58</v>
      </c>
      <c r="C157" s="12">
        <v>85</v>
      </c>
      <c r="D157" s="12">
        <v>74</v>
      </c>
      <c r="E157" s="12">
        <v>542</v>
      </c>
      <c r="F157" s="12">
        <v>85</v>
      </c>
      <c r="G157" s="12">
        <v>74</v>
      </c>
      <c r="H157" s="12">
        <v>533</v>
      </c>
      <c r="I157" s="13">
        <v>85</v>
      </c>
      <c r="J157" s="13">
        <v>74</v>
      </c>
      <c r="K157" s="13">
        <v>497</v>
      </c>
      <c r="L157" s="12">
        <v>117</v>
      </c>
      <c r="M157" s="12">
        <v>76</v>
      </c>
      <c r="N157" s="12">
        <v>848</v>
      </c>
    </row>
    <row r="158" spans="1:14" x14ac:dyDescent="0.3">
      <c r="A158" t="s">
        <v>56</v>
      </c>
      <c r="B158" t="s">
        <v>12</v>
      </c>
      <c r="C158" s="12">
        <v>117</v>
      </c>
      <c r="D158" s="12">
        <v>78</v>
      </c>
      <c r="E158" s="12">
        <v>1035</v>
      </c>
      <c r="F158" s="12">
        <v>117</v>
      </c>
      <c r="G158" s="12">
        <v>78</v>
      </c>
      <c r="H158" s="12">
        <v>1184</v>
      </c>
      <c r="I158" s="13">
        <v>110</v>
      </c>
      <c r="J158" s="13">
        <v>78</v>
      </c>
      <c r="K158" s="13">
        <v>1045</v>
      </c>
      <c r="L158" s="12">
        <v>153</v>
      </c>
      <c r="M158" s="12">
        <v>72</v>
      </c>
      <c r="N158" s="12">
        <v>920</v>
      </c>
    </row>
    <row r="159" spans="1:14" x14ac:dyDescent="0.3">
      <c r="A159" t="s">
        <v>56</v>
      </c>
      <c r="B159" t="s">
        <v>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s="7">
        <v>0</v>
      </c>
      <c r="J159" s="7">
        <v>0</v>
      </c>
      <c r="K159" s="7">
        <v>0</v>
      </c>
      <c r="L159">
        <v>0</v>
      </c>
      <c r="M159">
        <v>0</v>
      </c>
      <c r="N159">
        <v>0</v>
      </c>
    </row>
    <row r="160" spans="1:14" x14ac:dyDescent="0.3">
      <c r="A160" t="s">
        <v>56</v>
      </c>
      <c r="B160" t="s">
        <v>13</v>
      </c>
      <c r="C160" s="12">
        <v>215</v>
      </c>
      <c r="D160" s="12">
        <v>48</v>
      </c>
      <c r="E160" s="12">
        <v>632</v>
      </c>
      <c r="F160" s="12">
        <v>218</v>
      </c>
      <c r="G160" s="12">
        <v>46</v>
      </c>
      <c r="H160" s="12">
        <v>767</v>
      </c>
      <c r="I160" s="13">
        <v>218</v>
      </c>
      <c r="J160" s="13">
        <v>50</v>
      </c>
      <c r="K160" s="13">
        <v>842</v>
      </c>
      <c r="L160" s="12">
        <v>320</v>
      </c>
      <c r="M160" s="12">
        <v>42</v>
      </c>
      <c r="N160" s="12">
        <v>1347</v>
      </c>
    </row>
    <row r="161" spans="1:14" x14ac:dyDescent="0.3">
      <c r="A161" t="s">
        <v>56</v>
      </c>
      <c r="B16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7">
        <v>0</v>
      </c>
      <c r="J161" s="7">
        <v>0</v>
      </c>
      <c r="K161" s="7">
        <v>0</v>
      </c>
      <c r="L161">
        <v>0</v>
      </c>
      <c r="M161">
        <v>0</v>
      </c>
      <c r="N161">
        <v>0</v>
      </c>
    </row>
    <row r="162" spans="1:14" x14ac:dyDescent="0.3">
      <c r="A162" t="s">
        <v>56</v>
      </c>
      <c r="B162" t="s">
        <v>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s="7">
        <v>0</v>
      </c>
      <c r="J162" s="7">
        <v>0</v>
      </c>
      <c r="K162" s="7">
        <v>0</v>
      </c>
      <c r="L162">
        <v>0</v>
      </c>
      <c r="M162">
        <v>0</v>
      </c>
      <c r="N162">
        <v>0</v>
      </c>
    </row>
    <row r="163" spans="1:14" x14ac:dyDescent="0.3">
      <c r="A163" t="s">
        <v>56</v>
      </c>
      <c r="B163" t="s">
        <v>17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s="7">
        <v>0</v>
      </c>
      <c r="J163" s="7">
        <v>0</v>
      </c>
      <c r="K163" s="7">
        <v>0</v>
      </c>
      <c r="L163">
        <v>0</v>
      </c>
      <c r="M163">
        <v>0</v>
      </c>
      <c r="N163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Plots</vt:lpstr>
      <vt:lpstr>Lipid measurements test set</vt:lpstr>
      <vt:lpstr>Calcium measurements 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2023-03-15T14:50:16Z</dcterms:created>
  <dcterms:modified xsi:type="dcterms:W3CDTF">2023-04-17T15:24:59Z</dcterms:modified>
</cp:coreProperties>
</file>