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5062C84D-0E37-4D4F-9E96-21564EC39E44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Overview train" sheetId="2" r:id="rId1"/>
    <sheet name="Overview test" sheetId="4" r:id="rId2"/>
    <sheet name="Lipid arc DICEs" sheetId="12" r:id="rId3"/>
    <sheet name="Calcium arc DICEs" sheetId="14" r:id="rId4"/>
    <sheet name="Model 1 2D train" sheetId="1" r:id="rId5"/>
    <sheet name="Model 1 2D test" sheetId="3" r:id="rId6"/>
    <sheet name="Model 2 2D train" sheetId="8" r:id="rId7"/>
    <sheet name="Model 2 2D test" sheetId="6" r:id="rId8"/>
    <sheet name="Model 3 2D train" sheetId="10" r:id="rId9"/>
    <sheet name="Model 3 2D test" sheetId="11" r:id="rId10"/>
  </sheets>
  <definedNames>
    <definedName name="ExternalData_1" localSheetId="5" hidden="1">'Model 1 2D test'!$A$23:$M$37</definedName>
    <definedName name="ExternalData_1" localSheetId="7" hidden="1">'Model 2 2D test'!$A$23:$M$37</definedName>
    <definedName name="ExternalData_1" localSheetId="9" hidden="1">'Model 3 2D test'!$A$23:$N$185</definedName>
    <definedName name="ExternalData_1" localSheetId="8" hidden="1">'Model 3 2D train'!$A$4:$M$122</definedName>
    <definedName name="ExternalData_2" localSheetId="6" hidden="1">'Model 2 2D train'!$A$4:$M$92</definedName>
    <definedName name="ExternalData_2" localSheetId="9" hidden="1">'Model 3 2D test'!$A$4:$M$18</definedName>
    <definedName name="ExternalData_4" localSheetId="9" hidden="1">'Model 3 2D test'!$A$190:$M$204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E8" i="4"/>
  <c r="F8" i="4"/>
  <c r="G8" i="4"/>
  <c r="H8" i="4"/>
  <c r="I8" i="4"/>
  <c r="J8" i="4"/>
  <c r="K8" i="4"/>
  <c r="L8" i="4"/>
  <c r="M8" i="4"/>
  <c r="N8" i="4"/>
  <c r="O8" i="4"/>
  <c r="O6" i="4"/>
  <c r="D6" i="12"/>
  <c r="D5" i="12"/>
  <c r="D4" i="12"/>
  <c r="C4" i="12"/>
  <c r="C5" i="12"/>
  <c r="C6" i="12"/>
  <c r="E7" i="4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07C99220-5B85-4CB5-81FF-C7CF4BE02B7D}" keepAlive="1" name="Query - pullback_model_3_test (2)" description="Connection to the 'pullback_model_3_test (2)' query in the workbook." type="5" refreshedVersion="8" background="1" saveData="1">
    <dbPr connection="Provider=Microsoft.Mashup.OleDb.1;Data Source=$Workbook$;Location=&quot;pullback_model_3_test (2)&quot;;Extended Properties=&quot;&quot;" command="SELECT * FROM [pullback_model_3_test (2)]"/>
  </connection>
  <connection id="14" xr16:uid="{5DE850A5-D3B6-4978-82BE-C909F4BFCFAF}" keepAlive="1" name="Query - pullback_model_3_test (3)" description="Connection to the 'pullback_model_3_test (3)' query in the workbook." type="5" refreshedVersion="8" background="1" saveData="1">
    <dbPr connection="Provider=Microsoft.Mashup.OleDb.1;Data Source=$Workbook$;Location=&quot;pullback_model_3_test (3)&quot;;Extended Properties=&quot;&quot;" command="SELECT * FROM [pullback_model_3_test (3)]"/>
  </connection>
  <connection id="15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<sst xmlns="http://schemas.openxmlformats.org/spreadsheetml/2006/main" count="3189" uniqueCount="234">
  <si>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</si>
  <si>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</si>
  <si>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</si>
  <si>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</si>
  <si>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</si>
  <si>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</si>
  <si>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</si>
  <si>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</si>
  <si>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</si>
  <si>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</si>
  <si>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</si>
  <si>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</si>
  <si>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</si>
  <si>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</si>
  <si>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</si>
  <si>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</si>
  <si>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</si>
  <si>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</si>
  <si>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</si>
  <si>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</si>
  <si>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</si>
  <si>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</si>
  <si>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</si>
  <si>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</si>
  <si>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</si>
  <si>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</si>
  <si>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</si>
  <si>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</si>
  <si>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</si>
  <si>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</si>
  <si>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</si>
  <si>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</si>
  <si>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</si>
  <si>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</si>
  <si>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</si>
  <si>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</si>
  <si>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</si>
  <si>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</si>
  <si>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</si>
  <si>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</si>
  <si>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</si>
  <si>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</si>
  <si>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</si>
  <si>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</si>
  <si>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</si>
  <si>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</si>
  <si>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</si>
  <si>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</si>
  <si>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</si>
  <si>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</si>
  <si>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</si>
  <si>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</si>
  <si>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</si>
  <si>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</si>
  <si>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</si>
  <si>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</si>
  <si>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</si>
  <si>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</si>
  <si>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</si>
  <si>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</si>
  <si>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</si>
  <si>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</si>
  <si>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</si>
  <si>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</si>
  <si>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</si>
  <si>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</si>
  <si>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</si>
  <si>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</si>
  <si>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</si>
  <si>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</si>
  <si>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</si>
  <si>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</si>
  <si>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</si>
  <si>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</si>
  <si>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</si>
  <si>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</si>
  <si>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</si>
  <si>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</si>
  <si>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</si>
  <si>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</si>
  <si>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</si>
  <si>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</si>
  <si>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</si>
  <si>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</si>
  <si>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</si>
  <si>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</si>
  <si>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</si>
  <si>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</si>
  <si>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</si>
  <si>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</si>
  <si>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</si>
  <si>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</si>
  <si>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</si>
  <si>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</si>
  <si>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</si>
  <si>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</si>
  <si>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</si>
  <si>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</si>
  <si>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</si>
  <si>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</si>
  <si>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</si>
  <si>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</si>
  <si>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</si>
  <si>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</si>
  <si>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</si>
  <si>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</si>
  <si>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</si>
  <si>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</si>
  <si>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</si>
  <si>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</si>
  <si>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</si>
  <si>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</si>
  <si>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</si>
  <si>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</si>
  <si>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</si>
  <si>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</si>
  <si>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</si>
  <si>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</si>
  <si>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</si>
  <si>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</si>
  <si>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</si>
  <si>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</si>
  <si>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</si>
  <si>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</si>
  <si>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</si>
  <si>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</si>
  <si>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</si>
  <si>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</si>
  <si>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</si>
  <si>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</si>
  <si>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</si>
  <si>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</si>
  <si>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</si>
  <si>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</si>
  <si>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</si>
  <si>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</si>
  <si>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</si>
  <si>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</si>
  <si>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</si>
  <si>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</si>
  <si>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</si>
  <si>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</si>
  <si>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</si>
  <si>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</si>
  <si>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</si>
  <si>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</si>
  <si>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</si>
  <si>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</si>
  <si>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</si>
  <si>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</si>
  <si>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</si>
  <si>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</si>
  <si>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</si>
  <si>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</si>
  <si>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</si>
  <si>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</si>
  <si>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</si>
  <si>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</si>
  <si>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</si>
  <si>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</si>
  <si>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</si>
  <si>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</si>
  <si>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</si>
  <si>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</si>
  <si>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</si>
  <si>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</si>
  <si>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</si>
  <si>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</si>
  <si>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</si>
  <si>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</si>
  <si>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</si>
  <si>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</si>
  <si>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</si>
  <si>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</si>
  <si>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</si>
  <si>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</si>
  <si>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</si>
  <si>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</si>
  <si>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</si>
  <si>
    <t>Frame</t>
  </si>
  <si>
    <t>Pullback</t>
  </si>
  <si>
    <t>Frame level</t>
  </si>
  <si>
    <t>Pullback level</t>
  </si>
  <si>
    <t>Frame-wise (mean)</t>
  </si>
  <si>
    <t xml:space="preserve">Frame-wise 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</si>
  <si>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</si>
  <si>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</si>
  <si>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</si>
  <si>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</si>
  <si>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</si>
  <si>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</si>
  <si>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</si>
  <si>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</si>
  <si>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</si>
  <si>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</si>
  <si>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</si>
  <si>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</si>
  <si>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</si>
  <si>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</si>
  <si>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</si>
  <si>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</si>
  <si>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192</t>
  </si>
  <si>
    <t>185</t>
  </si>
  <si>
    <t>46</t>
  </si>
  <si>
    <t>90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</si>
  <si>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</si>
  <si>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</si>
  <si>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</si>
  <si>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</si>
  <si>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</si>
  <si>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</si>
  <si>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</si>
  <si>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</si>
  <si>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</si>
  <si>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</si>
  <si>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</si>
  <si>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</si>
  <si>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</si>
  <si>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</si>
  <si>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112</t>
  </si>
  <si>
    <t>32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</si>
  <si>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</si>
  <si>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</si>
  <si>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</si>
  <si>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</si>
  <si>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</si>
  <si>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</si>
  <si>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</si>
  <si>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</si>
  <si>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</si>
  <si>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</si>
  <si>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frame</t>
  </si>
  <si>
    <t>Confidence</t>
  </si>
  <si>
    <t>Model 3 2D (pixel DICE)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</si>
</sst>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71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'Overview train'!$H$1:$S$1</c15:sqref>
                  </c15:fullRef>
                </c:ext>
              </c:extLst>
              <c:f>('Overview train'!$H$1:$O$1,'Overview train'!$S$1)</c:f>
              <c:strCache>
                <c:ptCount val="9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train'!$H$2:$S$2</c15:sqref>
                  </c15:fullRef>
                </c:ext>
              </c:extLst>
              <c:f>('Overview train'!$H$2:$O$2,'Overview train'!$S$2)</c:f>
              <c:numCache>
                <c:formatCode>General</c:formatCode>
                <c:ptCount val="9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train'!$H$3:$S$3</c15:sqref>
                  </c15:fullRef>
                </c:ext>
              </c:extLst>
              <c:f>('Overview train'!$H$3:$O$3,'Overview train'!$S$3)</c:f>
              <c:numCache>
                <c:formatCode>General</c:formatCode>
                <c:ptCount val="9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train'!$H$4:$S$4</c15:sqref>
                  </c15:fullRef>
                </c:ext>
              </c:extLst>
              <c:f>('Overview train'!$H$4:$O$4,'Overview train'!$S$4)</c:f>
              <c:numCache>
                <c:formatCode>General</c:formatCode>
                <c:ptCount val="9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80F-800D-7977516FB381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DICEs'!$D$4:$D$6</c:f>
              <c:numCache>
                <c:formatCode>General</c:formatCode>
                <c:ptCount val="3"/>
                <c:pt idx="0">
                  <c:v>0.79715253625851989</c:v>
                </c:pt>
                <c:pt idx="1">
                  <c:v>0.83210371835963926</c:v>
                </c:pt>
                <c:pt idx="2">
                  <c:v>0.82711333142857146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5-4C31-AC67-9114450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42862</xdr:rowOff>
    </xdr:from>
    <xdr:to>
      <xdr:col>7</xdr:col>
      <xdr:colOff>481965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</xdr:colOff>
      <xdr:row>13</xdr:row>
      <xdr:rowOff>64770</xdr:rowOff>
    </xdr:from>
    <xdr:to>
      <xdr:col>14</xdr:col>
      <xdr:colOff>872490</xdr:colOff>
      <xdr:row>34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76200</xdr:rowOff>
    </xdr:from>
    <xdr:to>
      <xdr:col>13</xdr:col>
      <xdr:colOff>365760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22B3-20A9-CE2B-E847-D55FA774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1FE19E5-5572-4D48-899A-3A99B634D7FF}" autoFormatId="16" applyNumberFormats="0" applyBorderFormats="0" applyFontFormats="0" applyPatternFormats="0" applyAlignmentFormats="0" applyWidthHeightFormats="0">
  <queryTableRefresh nextId="19">
    <queryTableFields count="14">
      <queryTableField id="15" name="Value.pullback" tableColumnId="15"/>
      <queryTableField id="14" name="Value.frame" tableColumnId="14"/>
      <queryTableField id="2" name="Value.1" tableColumnId="2"/>
      <queryTableField id="3" name="Value.10" tableColumnId="3"/>
      <queryTableField id="4" name="Value.11" tableColumnId="4"/>
      <queryTableField id="5" name="Value.12" tableColumnId="5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</queryTableFields>
    <queryTableDeletedFields count="1">
      <deletedField name="Name"/>
    </queryTableDeleted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70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9" tableBorderDxfId="18">
  <autoFilter ref="A4:M18" xr:uid="{9D78D90F-D671-45F9-8083-C98C9E669185}"/>
  <tableColumns count="13">
    <tableColumn id="1" xr3:uid="{C128ADB3-417E-4B33-B9AC-183C00C3BBF2}" name="pullback" dataDxfId="17"/>
    <tableColumn id="2" xr3:uid="{3D6EDBE2-1704-4CB9-8FA4-ED2A34B17FC7}" name="lumen" dataDxfId="16"/>
    <tableColumn id="6" xr3:uid="{85D9E7B3-F999-4314-85EC-BBCB52496EF3}" name="guidewire" dataDxfId="15"/>
    <tableColumn id="7" xr3:uid="{2539DB42-1562-4280-B0F3-A727C96420FD}" name="wall" dataDxfId="14"/>
    <tableColumn id="8" xr3:uid="{A900E6A3-1793-48C5-8F67-E4C600780439}" name="lipid" dataDxfId="13"/>
    <tableColumn id="9" xr3:uid="{734B0EEB-8837-40BE-813C-A788E002083C}" name="calcium" dataDxfId="12"/>
    <tableColumn id="10" xr3:uid="{94B0780D-AAE2-4C61-8BBA-F9E614D0F10D}" name="media" dataDxfId="11"/>
    <tableColumn id="11" xr3:uid="{7697724D-B627-4CF4-874C-27D754107670}" name="catheter " dataDxfId="10"/>
    <tableColumn id="12" xr3:uid="{B66D6827-A46E-4E14-BCE4-9ABB230D315F}" name="sidebranch" dataDxfId="9"/>
    <tableColumn id="13" xr3:uid="{DE5BCFF8-5228-4E56-8FA5-C9059DDB0451}" name="rthrombus" dataDxfId="8"/>
    <tableColumn id="3" xr3:uid="{398234A1-F3B6-483F-A686-53D001AEA431}" name="wthrombus" dataDxfId="7"/>
    <tableColumn id="4" xr3:uid="{671E6709-7864-44EF-B8BA-EDA68F3BA772}" name="dissection" dataDxfId="6"/>
    <tableColumn id="5" xr3:uid="{B5138DD1-E1D8-40D0-8062-E69F345E2FC3}" name="rupture" dataDxf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4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3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2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190:M204" tableType="queryTable" totalsRowShown="0">
  <autoFilter ref="A190:M204" xr:uid="{506D7047-A09F-4A76-AD3F-E3BA4190A045}"/>
  <tableColumns count="13">
    <tableColumn id="1" xr3:uid="{1C088C25-3292-48C4-9DDB-BCD8282FC071}" uniqueName="1" name="pullback" queryTableFieldId="1" dataDxfId="1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294AB7-E512-4AE2-A9AA-B62DC65D2B38}" name="pullback_model_3_test16" displayName="pullback_model_3_test16" ref="A23:N185" tableType="queryTable" totalsRowShown="0">
  <autoFilter ref="A23:N185" xr:uid="{41294AB7-E512-4AE2-A9AA-B62DC65D2B38}"/>
  <sortState xmlns:xlrd2="http://schemas.microsoft.com/office/spreadsheetml/2017/richdata2" ref="A24:N185">
    <sortCondition ref="A24:A185"/>
    <sortCondition ref="B24:B185"/>
  </sortState>
  <tableColumns count="14">
    <tableColumn id="15" xr3:uid="{9B0037A1-1D77-45EE-80DA-EBA7B7F6FA23}" uniqueName="15" name="pullback" queryTableFieldId="15"/>
    <tableColumn id="14" xr3:uid="{931A0099-944E-4B3F-AFD9-92F0A61FB9AF}" uniqueName="14" name="frame" queryTableFieldId="14"/>
    <tableColumn id="2" xr3:uid="{B21093A6-0D33-4AD9-B732-57096B694896}" uniqueName="2" name="lumen" queryTableFieldId="2"/>
    <tableColumn id="3" xr3:uid="{1CBD6B2B-444D-49CE-8F73-2DE2EA951EE1}" uniqueName="3" name="wthrombus" queryTableFieldId="3"/>
    <tableColumn id="4" xr3:uid="{B1C61A8A-C7B5-4F3E-860E-0A92C34F286D}" uniqueName="4" name="dissection" queryTableFieldId="4"/>
    <tableColumn id="5" xr3:uid="{5F112562-E164-4B3C-B653-D54CDBE742B1}" uniqueName="5" name="rupture" queryTableFieldId="5"/>
    <tableColumn id="6" xr3:uid="{C57AEC5D-A4D3-4BBD-B83C-25A40DE4EC77}" uniqueName="6" name="guidewire" queryTableFieldId="6"/>
    <tableColumn id="7" xr3:uid="{8FDC5A8C-FE36-453F-9421-AFF3D2B86417}" uniqueName="7" name="wall" queryTableFieldId="7"/>
    <tableColumn id="8" xr3:uid="{1C68D6AD-66A0-475B-8BB0-8C8ED52183AC}" uniqueName="8" name="lipid" queryTableFieldId="8"/>
    <tableColumn id="9" xr3:uid="{ADA24512-0050-46D6-8C5D-3E368DA4E90B}" uniqueName="9" name="calcium" queryTableFieldId="9"/>
    <tableColumn id="10" xr3:uid="{7202F527-6AB0-4860-A50D-4930AE0FC5C9}" uniqueName="10" name="media" queryTableFieldId="10"/>
    <tableColumn id="11" xr3:uid="{CB17C98D-9DF7-4626-83C5-53C42D80CCAB}" uniqueName="11" name="catheter" queryTableFieldId="11"/>
    <tableColumn id="12" xr3:uid="{C66C19BB-9345-4437-A2A2-9D833F991F03}" uniqueName="12" name="sidebranch" queryTableFieldId="12"/>
    <tableColumn id="13" xr3:uid="{3E8D78F1-17F3-4925-B6A0-67FD01E87D4A}" uniqueName="13" name="rthrombus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8" totalsRowShown="0" headerRowDxfId="69">
  <autoFilter ref="A1:O8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BC316-B47F-437F-8E4C-CF6213B47D0D}" name="Table12" displayName="Table12" ref="B20:G182" totalsRowShown="0">
  <autoFilter ref="B20:G182" xr:uid="{168BC316-B47F-437F-8E4C-CF6213B47D0D}"/>
  <sortState xmlns:xlrd2="http://schemas.microsoft.com/office/spreadsheetml/2017/richdata2" ref="B21:F182">
    <sortCondition ref="B21:B182"/>
    <sortCondition ref="C21:C182"/>
  </sortState>
  <tableColumns count="6">
    <tableColumn id="1" xr3:uid="{5B9BE478-1F4A-4EB1-8A1E-3B3B38BE0D23}" name="Pullback"/>
    <tableColumn id="2" xr3:uid="{E71D8070-55AC-44A6-87E1-C7A6B29D6E16}" name="Frame"/>
    <tableColumn id="3" xr3:uid="{82B69281-609F-4510-BE3A-F60F54D0F5AA}" name="Model 1 2D"/>
    <tableColumn id="4" xr3:uid="{487FFC4C-61D9-4AC7-93E1-3162EC3B45E6}" name="Model 2 2D"/>
    <tableColumn id="5" xr3:uid="{7C761E9B-B7E8-4A92-BAE5-9970F33EEA64}" name="Model 3 2D"/>
    <tableColumn id="6" xr3:uid="{43798A2E-3C56-45E2-8516-AB232C3A43DE}" name="Model 3 2D (pixel DICE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1FE8D-303F-4825-902E-F8F49FD47607}" name="Table14" displayName="Table14" ref="B3:D6" totalsRowShown="0">
  <autoFilter ref="B3:D6" xr:uid="{08A1FE8D-303F-4825-902E-F8F49FD47607}"/>
  <tableColumns count="3">
    <tableColumn id="1" xr3:uid="{0A9360EA-C5E5-4966-BB47-6EDB93EE8BE5}" name="Name"/>
    <tableColumn id="2" xr3:uid="{F7AEA2C2-92AD-476D-A404-F330557EBF90}" name="Frame level" dataDxfId="68">
      <calculatedColumnFormula>AVERAGE(Table12[Model 3 2D])</calculatedColumnFormula>
    </tableColumn>
    <tableColumn id="3" xr3:uid="{63A8F5A4-B081-4945-AFA7-5E6B8BDDA9BF}" name="Pullback level" dataDxfId="67">
      <calculatedColumnFormula>AVERAGE(Table10[Model 2 2D])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9B40E2-8A70-4295-8CEC-D355812BE366}" name="Table10" displayName="Table10" ref="J20:M34" totalsRowShown="0">
  <autoFilter ref="J20:M34" xr:uid="{A49B40E2-8A70-4295-8CEC-D355812BE366}"/>
  <tableColumns count="4">
    <tableColumn id="1" xr3:uid="{9AEC11A7-50ED-44CB-A0B8-AE01E92F4097}" name="Pullback"/>
    <tableColumn id="2" xr3:uid="{531FFDE4-DBE7-49EB-9D8D-DEFE2FBDB212}" name="Model 1 2D"/>
    <tableColumn id="3" xr3:uid="{5341B0D4-0587-494E-8D33-626F0D552DD8}" name="Model 2 2D"/>
    <tableColumn id="4" xr3:uid="{E2172996-3CE6-43C4-A14C-5403830D9BA3}" name="Model 3 2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6" dataDxfId="65">
  <autoFilter ref="A4:M60" xr:uid="{D15304CF-BB86-42C0-9E49-357D468360CB}"/>
  <tableColumns count="13">
    <tableColumn id="1" xr3:uid="{E9A2664F-949A-461C-8632-250D14F2C760}" name="pullback" dataDxfId="64"/>
    <tableColumn id="2" xr3:uid="{81AEE817-74D0-4CC5-A299-1597C836BDBE}" name="lumen" dataDxfId="63"/>
    <tableColumn id="6" xr3:uid="{CC602F98-37A3-4361-A848-D4CBB9948033}" name="guidewire" dataDxfId="62"/>
    <tableColumn id="7" xr3:uid="{CA810748-2336-49F3-A8D0-2B7B9306BAF9}" name="wall" dataDxfId="61"/>
    <tableColumn id="8" xr3:uid="{8DFD2D26-06D4-47D5-9BAC-FB0E075CF24D}" name="lipid" dataDxfId="60"/>
    <tableColumn id="9" xr3:uid="{98114F9F-8129-46BC-B902-B4802F5C3F62}" name="calcium" dataDxfId="59"/>
    <tableColumn id="10" xr3:uid="{A5277F3D-4D0C-4DCD-9B04-F78B100B7B46}" name="media" dataDxfId="58"/>
    <tableColumn id="11" xr3:uid="{B278FC61-31A9-46DA-8014-B1A03111CBE1}" name="catheter" dataDxfId="57"/>
    <tableColumn id="12" xr3:uid="{34BCDEB6-E89F-4CEA-A102-13F76A35F32B}" name="sidebranch" dataDxfId="56"/>
    <tableColumn id="13" xr3:uid="{3E093B54-A5C8-4AA5-AC76-8E77A7F90417}" name="rthrombus" dataDxfId="55"/>
    <tableColumn id="3" xr3:uid="{06AD8942-98FD-4AD4-978C-773935D494DD}" name="wthrombus" dataDxfId="54"/>
    <tableColumn id="4" xr3:uid="{89DFF757-FFCD-4EF8-B173-ECCA43FEFCDA}" name="dissection" dataDxfId="53"/>
    <tableColumn id="5" xr3:uid="{937B4B65-7E4A-40CE-915C-BC92DE18744F}" name="rupture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1" dataDxfId="50">
  <autoFilter ref="A4:M18" xr:uid="{52C4F2D2-09FC-44CE-B00C-2FA6ABF87677}"/>
  <tableColumns count="13">
    <tableColumn id="1" xr3:uid="{316127D1-C863-4B75-9F74-072A0EE7405D}" name="pullback" dataDxfId="49"/>
    <tableColumn id="2" xr3:uid="{9917C3EA-1C30-4BB0-91BC-48A2C3F8AFF5}" name="lumen" dataDxfId="48"/>
    <tableColumn id="6" xr3:uid="{F37756C4-C13F-4ABC-8F21-0A72F1FA98D2}" name="guidewire" dataDxfId="47"/>
    <tableColumn id="7" xr3:uid="{9A440BE1-2FCC-4C1C-916B-D894C470B6B7}" name="wall" dataDxfId="46"/>
    <tableColumn id="8" xr3:uid="{90A106DF-CBBB-4E1B-9026-756AB13879A6}" name="lipid" dataDxfId="45"/>
    <tableColumn id="9" xr3:uid="{70B62D4F-EAAA-46FD-994B-F4364B457A1D}" name="calcium" dataDxfId="44"/>
    <tableColumn id="10" xr3:uid="{6CE2743C-C32C-4504-8C4F-E40C2027E306}" name="media" dataDxfId="43"/>
    <tableColumn id="11" xr3:uid="{D3DEF3C0-1F65-406B-9D99-0DE216BEE211}" name="catheter" dataDxfId="42"/>
    <tableColumn id="12" xr3:uid="{C7283D77-8600-4E6C-B317-9A59BCE8D515}" name="sidebranch" dataDxfId="41"/>
    <tableColumn id="13" xr3:uid="{91A8B186-D5BD-4AE0-8C58-C229065A6C5C}" name="rthrombus" dataDxfId="40"/>
    <tableColumn id="3" xr3:uid="{76A5940A-8A23-49C0-AF19-32FC5B8C6026}" name="wthrombus" dataDxfId="39"/>
    <tableColumn id="4" xr3:uid="{024AC4E6-3A31-4405-9CFF-1C14722ED33B}" name="dissection" dataDxfId="38"/>
    <tableColumn id="5" xr3:uid="{52163E12-701F-493C-A10C-56018D37AB50}" name="rupture" dataDxfId="37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6" dataDxfId="35">
  <autoFilter ref="A23:M37" xr:uid="{AB65BE29-0BD2-4730-BC3C-3E15BC3235E7}"/>
  <tableColumns count="13">
    <tableColumn id="1" xr3:uid="{D429D6CF-3715-4453-807D-F5172C56F9A5}" uniqueName="1" name="pullback" queryTableFieldId="1" dataDxfId="34"/>
    <tableColumn id="3" xr3:uid="{E86BAE9D-B1C0-44A5-BA9A-65D342E617D4}" uniqueName="3" name="lumen" queryTableFieldId="3" dataDxfId="33"/>
    <tableColumn id="4" xr3:uid="{BF3BAF55-6A20-4993-9E26-9863C60DC3FD}" uniqueName="4" name="guidewire" queryTableFieldId="4" dataDxfId="32"/>
    <tableColumn id="5" xr3:uid="{DA9515EB-CF4F-40F4-83EC-3705A726AD32}" uniqueName="5" name="wall" queryTableFieldId="5" dataDxfId="31"/>
    <tableColumn id="6" xr3:uid="{7BDF596F-0326-4765-86BE-FE46830462D7}" uniqueName="6" name="lipid" queryTableFieldId="6" dataDxfId="30"/>
    <tableColumn id="7" xr3:uid="{A2A7F245-F961-4307-B32D-D2E3FD1E7D70}" uniqueName="7" name="calcium" queryTableFieldId="7" dataDxfId="29"/>
    <tableColumn id="8" xr3:uid="{A674A59B-866E-43C8-A11C-BD3E7D1982F9}" uniqueName="8" name="media" queryTableFieldId="8" dataDxfId="28"/>
    <tableColumn id="9" xr3:uid="{B6B9F9F4-D4D0-494B-946D-B7678EE2F883}" uniqueName="9" name="catheter" queryTableFieldId="9" dataDxfId="27"/>
    <tableColumn id="10" xr3:uid="{2D500235-EC3A-4D0D-9549-3FC853DAC82D}" uniqueName="10" name="sidebranch" queryTableFieldId="10" dataDxfId="26"/>
    <tableColumn id="11" xr3:uid="{9306ACAB-8372-4DAA-BF83-29A99AF32C65}" uniqueName="11" name="rthrombus" queryTableFieldId="11" dataDxfId="25"/>
    <tableColumn id="12" xr3:uid="{91ADE48B-D8E3-4347-879A-C7753F204378}" uniqueName="12" name="wthrombus" queryTableFieldId="12" dataDxfId="24"/>
    <tableColumn id="13" xr3:uid="{6D71478F-08A1-4481-B9A3-57DC7C253CD1}" uniqueName="13" name="dissection" queryTableFieldId="13" dataDxfId="23"/>
    <tableColumn id="14" xr3:uid="{F4F574A0-082B-4DEE-934A-FC695C51B712}" uniqueName="14" name="rupture" queryTableFieldId="14" dataDxf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1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20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H5" sqref="H5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3320312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6640625" bestFit="1" customWidth="1"/>
    <col min="19" max="19" width="12" bestFit="1" customWidth="1"/>
  </cols>
  <sheetData>
    <row r="1" spans="1:19" s="11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56</v>
      </c>
      <c r="D2">
        <v>783</v>
      </c>
      <c r="E2" t="s">
        <v>101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88</v>
      </c>
      <c r="D3">
        <v>1215</v>
      </c>
      <c r="E3" t="s">
        <v>96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3">
      <c r="A4" s="1">
        <v>44989</v>
      </c>
      <c r="B4">
        <v>100</v>
      </c>
      <c r="C4">
        <v>118</v>
      </c>
      <c r="D4">
        <v>1649</v>
      </c>
      <c r="E4" t="s">
        <v>102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N204"/>
  <sheetViews>
    <sheetView topLeftCell="A19" workbookViewId="0">
      <selection activeCell="I24" sqref="I24:I185"/>
    </sheetView>
  </sheetViews>
  <sheetFormatPr defaultRowHeight="14.4" x14ac:dyDescent="0.3"/>
  <cols>
    <col min="1" max="1" width="20.109375" bestFit="1" customWidth="1"/>
    <col min="2" max="2" width="8.5546875" bestFit="1" customWidth="1"/>
    <col min="3" max="3" width="12" bestFit="1" customWidth="1"/>
    <col min="4" max="4" width="13.44140625" bestFit="1" customWidth="1"/>
    <col min="5" max="5" width="12.33203125" bestFit="1" customWidth="1"/>
    <col min="6" max="6" width="12" bestFit="1" customWidth="1"/>
    <col min="7" max="7" width="12.33203125" bestFit="1" customWidth="1"/>
    <col min="8" max="12" width="12" bestFit="1" customWidth="1"/>
    <col min="13" max="13" width="13" bestFit="1" customWidth="1"/>
    <col min="14" max="14" width="12.5546875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3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3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3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3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3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3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3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4" x14ac:dyDescent="0.3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4" x14ac:dyDescent="0.3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4" x14ac:dyDescent="0.3">
      <c r="A21" s="13" t="s">
        <v>184</v>
      </c>
    </row>
    <row r="23" spans="1:14" x14ac:dyDescent="0.3">
      <c r="A23" t="s">
        <v>76</v>
      </c>
      <c r="B23" t="s">
        <v>231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</row>
    <row r="24" spans="1:14" x14ac:dyDescent="0.3">
      <c r="A24" t="s">
        <v>77</v>
      </c>
      <c r="B24" t="s">
        <v>185</v>
      </c>
      <c r="C24">
        <v>0.98836501760920481</v>
      </c>
      <c r="D24" t="s">
        <v>90</v>
      </c>
      <c r="E24" t="s">
        <v>90</v>
      </c>
      <c r="F24" t="s">
        <v>90</v>
      </c>
      <c r="G24">
        <v>0.95562374601675915</v>
      </c>
      <c r="H24">
        <v>0.75973654066437568</v>
      </c>
      <c r="I24" t="s">
        <v>90</v>
      </c>
      <c r="J24" t="s">
        <v>90</v>
      </c>
      <c r="K24">
        <v>0.81000799725808292</v>
      </c>
      <c r="L24">
        <v>0.98635774712293278</v>
      </c>
      <c r="M24" t="s">
        <v>90</v>
      </c>
      <c r="N24" t="s">
        <v>90</v>
      </c>
    </row>
    <row r="25" spans="1:14" x14ac:dyDescent="0.3">
      <c r="A25" t="s">
        <v>77</v>
      </c>
      <c r="B25" t="s">
        <v>195</v>
      </c>
      <c r="C25">
        <v>0.99212818808382597</v>
      </c>
      <c r="D25" t="s">
        <v>90</v>
      </c>
      <c r="E25" t="s">
        <v>90</v>
      </c>
      <c r="F25" t="s">
        <v>90</v>
      </c>
      <c r="G25">
        <v>0.9122425184609404</v>
      </c>
      <c r="H25">
        <v>0.90958245719435282</v>
      </c>
      <c r="I25" t="s">
        <v>90</v>
      </c>
      <c r="J25" t="s">
        <v>90</v>
      </c>
      <c r="K25">
        <v>0.8991052731772321</v>
      </c>
      <c r="L25">
        <v>0.98677533446101795</v>
      </c>
      <c r="M25" t="s">
        <v>90</v>
      </c>
      <c r="N25" t="s">
        <v>90</v>
      </c>
    </row>
    <row r="26" spans="1:14" x14ac:dyDescent="0.3">
      <c r="A26" t="s">
        <v>77</v>
      </c>
      <c r="B26" t="s">
        <v>200</v>
      </c>
      <c r="C26">
        <v>0.99355799991235361</v>
      </c>
      <c r="D26" t="s">
        <v>90</v>
      </c>
      <c r="E26" t="s">
        <v>90</v>
      </c>
      <c r="F26" t="s">
        <v>90</v>
      </c>
      <c r="G26">
        <v>0.91643534028907825</v>
      </c>
      <c r="H26">
        <v>0.91754948162111216</v>
      </c>
      <c r="I26">
        <v>0.82082695252679938</v>
      </c>
      <c r="J26" t="s">
        <v>90</v>
      </c>
      <c r="K26">
        <v>0.90916173262698663</v>
      </c>
      <c r="L26">
        <v>0.99185010282580544</v>
      </c>
      <c r="M26" t="s">
        <v>90</v>
      </c>
      <c r="N26" t="s">
        <v>90</v>
      </c>
    </row>
    <row r="27" spans="1:14" x14ac:dyDescent="0.3">
      <c r="A27" t="s">
        <v>77</v>
      </c>
      <c r="B27" t="s">
        <v>186</v>
      </c>
      <c r="C27">
        <v>0.98600075671585319</v>
      </c>
      <c r="D27" t="s">
        <v>90</v>
      </c>
      <c r="E27" t="s">
        <v>90</v>
      </c>
      <c r="F27" t="s">
        <v>90</v>
      </c>
      <c r="G27">
        <v>0.96935183267757297</v>
      </c>
      <c r="H27">
        <v>0.86852052846289163</v>
      </c>
      <c r="I27">
        <v>0.75984044554828023</v>
      </c>
      <c r="J27" t="s">
        <v>90</v>
      </c>
      <c r="K27">
        <v>0.90402728158493018</v>
      </c>
      <c r="L27">
        <v>0.9895007175768562</v>
      </c>
      <c r="M27" t="s">
        <v>90</v>
      </c>
      <c r="N27" t="s">
        <v>90</v>
      </c>
    </row>
    <row r="28" spans="1:14" x14ac:dyDescent="0.3">
      <c r="A28" t="s">
        <v>77</v>
      </c>
      <c r="B28" t="s">
        <v>187</v>
      </c>
      <c r="C28">
        <v>0.9909575455437406</v>
      </c>
      <c r="D28" t="s">
        <v>90</v>
      </c>
      <c r="E28" t="s">
        <v>90</v>
      </c>
      <c r="F28" t="s">
        <v>90</v>
      </c>
      <c r="G28">
        <v>0.94841975646463261</v>
      </c>
      <c r="H28">
        <v>0.97180861623982517</v>
      </c>
      <c r="I28" t="s">
        <v>90</v>
      </c>
      <c r="J28" t="s">
        <v>90</v>
      </c>
      <c r="K28">
        <v>0.91621798419966805</v>
      </c>
      <c r="L28">
        <v>0.99043860980421916</v>
      </c>
      <c r="M28" t="s">
        <v>90</v>
      </c>
      <c r="N28" t="s">
        <v>90</v>
      </c>
    </row>
    <row r="29" spans="1:14" x14ac:dyDescent="0.3">
      <c r="A29" t="s">
        <v>77</v>
      </c>
      <c r="B29" t="s">
        <v>188</v>
      </c>
      <c r="C29">
        <v>0.98951090722289925</v>
      </c>
      <c r="D29" t="s">
        <v>90</v>
      </c>
      <c r="E29" t="s">
        <v>90</v>
      </c>
      <c r="F29" t="s">
        <v>90</v>
      </c>
      <c r="G29">
        <v>0.90626616003777238</v>
      </c>
      <c r="H29">
        <v>0.87470354601823008</v>
      </c>
      <c r="I29">
        <v>0.76802567281744583</v>
      </c>
      <c r="J29" t="s">
        <v>90</v>
      </c>
      <c r="K29">
        <v>0.35844155844155845</v>
      </c>
      <c r="L29">
        <v>0.99268499268499277</v>
      </c>
      <c r="M29" t="s">
        <v>90</v>
      </c>
      <c r="N29" t="s">
        <v>90</v>
      </c>
    </row>
    <row r="30" spans="1:14" x14ac:dyDescent="0.3">
      <c r="A30" t="s">
        <v>77</v>
      </c>
      <c r="B30" t="s">
        <v>189</v>
      </c>
      <c r="C30">
        <v>0.73744963519546991</v>
      </c>
      <c r="D30" t="s">
        <v>90</v>
      </c>
      <c r="E30" t="s">
        <v>90</v>
      </c>
      <c r="F30" t="s">
        <v>90</v>
      </c>
      <c r="G30">
        <v>0.89387793604376942</v>
      </c>
      <c r="H30">
        <v>0.84282595332471333</v>
      </c>
      <c r="I30">
        <v>0.13333333333333333</v>
      </c>
      <c r="J30" t="s">
        <v>90</v>
      </c>
      <c r="K30">
        <v>0.67583643122676584</v>
      </c>
      <c r="L30">
        <v>0.99331363707043996</v>
      </c>
      <c r="M30">
        <v>0.71458381636911661</v>
      </c>
      <c r="N30" t="s">
        <v>90</v>
      </c>
    </row>
    <row r="31" spans="1:14" x14ac:dyDescent="0.3">
      <c r="A31" t="s">
        <v>77</v>
      </c>
      <c r="B31" t="s">
        <v>190</v>
      </c>
      <c r="C31">
        <v>0.98314777635821637</v>
      </c>
      <c r="D31" t="s">
        <v>90</v>
      </c>
      <c r="E31" t="s">
        <v>90</v>
      </c>
      <c r="F31" t="s">
        <v>90</v>
      </c>
      <c r="G31">
        <v>0.95876401781991361</v>
      </c>
      <c r="H31">
        <v>0.92700541655919522</v>
      </c>
      <c r="I31">
        <v>0.91560578210452281</v>
      </c>
      <c r="J31" t="s">
        <v>90</v>
      </c>
      <c r="K31">
        <v>0.82122370936902489</v>
      </c>
      <c r="L31">
        <v>0.99120280264694438</v>
      </c>
      <c r="M31" t="s">
        <v>90</v>
      </c>
      <c r="N31" t="s">
        <v>90</v>
      </c>
    </row>
    <row r="32" spans="1:14" x14ac:dyDescent="0.3">
      <c r="A32" t="s">
        <v>77</v>
      </c>
      <c r="B32" t="s">
        <v>191</v>
      </c>
      <c r="C32">
        <v>0.98781518874023977</v>
      </c>
      <c r="D32" t="s">
        <v>90</v>
      </c>
      <c r="E32" t="s">
        <v>90</v>
      </c>
      <c r="F32" t="s">
        <v>90</v>
      </c>
      <c r="G32">
        <v>0.87387296119947322</v>
      </c>
      <c r="H32">
        <v>0.87897096082634962</v>
      </c>
      <c r="I32">
        <v>0.70387653365504999</v>
      </c>
      <c r="J32">
        <v>0.32228571428571429</v>
      </c>
      <c r="K32">
        <v>0.69918699186991873</v>
      </c>
      <c r="L32">
        <v>0.99291320582183962</v>
      </c>
      <c r="M32" t="s">
        <v>90</v>
      </c>
      <c r="N32" t="s">
        <v>90</v>
      </c>
    </row>
    <row r="33" spans="1:14" x14ac:dyDescent="0.3">
      <c r="A33" t="s">
        <v>77</v>
      </c>
      <c r="B33" t="s">
        <v>192</v>
      </c>
      <c r="C33">
        <v>0.99305627526168516</v>
      </c>
      <c r="D33" t="s">
        <v>90</v>
      </c>
      <c r="E33" t="s">
        <v>90</v>
      </c>
      <c r="F33" t="s">
        <v>90</v>
      </c>
      <c r="G33">
        <v>0.97340881158988479</v>
      </c>
      <c r="H33">
        <v>0.93006459488327142</v>
      </c>
      <c r="I33">
        <v>0.8992017099276195</v>
      </c>
      <c r="J33" t="s">
        <v>90</v>
      </c>
      <c r="K33">
        <v>0.67635120700704976</v>
      </c>
      <c r="L33">
        <v>0.99210686095931999</v>
      </c>
      <c r="M33" t="s">
        <v>90</v>
      </c>
      <c r="N33" t="s">
        <v>90</v>
      </c>
    </row>
    <row r="34" spans="1:14" x14ac:dyDescent="0.3">
      <c r="A34" t="s">
        <v>77</v>
      </c>
      <c r="B34" t="s">
        <v>193</v>
      </c>
      <c r="C34">
        <v>0.99291446750054224</v>
      </c>
      <c r="D34" t="s">
        <v>90</v>
      </c>
      <c r="E34" t="s">
        <v>90</v>
      </c>
      <c r="F34" t="s">
        <v>90</v>
      </c>
      <c r="G34">
        <v>0.96498962142927758</v>
      </c>
      <c r="H34">
        <v>0.92547947055645596</v>
      </c>
      <c r="I34">
        <v>0.64825448268573638</v>
      </c>
      <c r="J34" t="s">
        <v>90</v>
      </c>
      <c r="K34">
        <v>0.8865535248041776</v>
      </c>
      <c r="L34">
        <v>0.99164345403899723</v>
      </c>
      <c r="M34" t="s">
        <v>90</v>
      </c>
      <c r="N34" t="s">
        <v>90</v>
      </c>
    </row>
    <row r="35" spans="1:14" x14ac:dyDescent="0.3">
      <c r="A35" t="s">
        <v>77</v>
      </c>
      <c r="B35" t="s">
        <v>194</v>
      </c>
      <c r="C35">
        <v>0.99230859731168564</v>
      </c>
      <c r="D35" t="s">
        <v>90</v>
      </c>
      <c r="E35" t="s">
        <v>90</v>
      </c>
      <c r="F35" t="s">
        <v>90</v>
      </c>
      <c r="G35">
        <v>0.96489743279732398</v>
      </c>
      <c r="H35">
        <v>0.96163752202792463</v>
      </c>
      <c r="I35" t="s">
        <v>90</v>
      </c>
      <c r="J35" t="s">
        <v>90</v>
      </c>
      <c r="K35">
        <v>0.94218428955271061</v>
      </c>
      <c r="L35">
        <v>0.99119691119691122</v>
      </c>
      <c r="M35" t="s">
        <v>90</v>
      </c>
      <c r="N35" t="s">
        <v>90</v>
      </c>
    </row>
    <row r="36" spans="1:14" x14ac:dyDescent="0.3">
      <c r="A36" t="s">
        <v>77</v>
      </c>
      <c r="B36" t="s">
        <v>196</v>
      </c>
      <c r="C36">
        <v>0.99376688354688503</v>
      </c>
      <c r="D36" t="s">
        <v>90</v>
      </c>
      <c r="E36" t="s">
        <v>90</v>
      </c>
      <c r="F36" t="s">
        <v>90</v>
      </c>
      <c r="G36">
        <v>0.93196743958683115</v>
      </c>
      <c r="H36">
        <v>0.94492589292945639</v>
      </c>
      <c r="I36">
        <v>0</v>
      </c>
      <c r="J36" t="s">
        <v>90</v>
      </c>
      <c r="K36">
        <v>0.94133581647337683</v>
      </c>
      <c r="L36">
        <v>0.99428745525173279</v>
      </c>
      <c r="M36">
        <v>0</v>
      </c>
      <c r="N36" t="s">
        <v>90</v>
      </c>
    </row>
    <row r="37" spans="1:14" x14ac:dyDescent="0.3">
      <c r="A37" t="s">
        <v>77</v>
      </c>
      <c r="B37" t="s">
        <v>197</v>
      </c>
      <c r="C37">
        <v>0.99533071315798316</v>
      </c>
      <c r="D37" t="s">
        <v>90</v>
      </c>
      <c r="E37" t="s">
        <v>90</v>
      </c>
      <c r="F37" t="s">
        <v>90</v>
      </c>
      <c r="G37">
        <v>0.96967145749393635</v>
      </c>
      <c r="H37">
        <v>0.97599392464876877</v>
      </c>
      <c r="I37" t="s">
        <v>90</v>
      </c>
      <c r="J37">
        <v>0.97271028037383178</v>
      </c>
      <c r="K37">
        <v>0.93871874903427177</v>
      </c>
      <c r="L37">
        <v>0.99371454852061936</v>
      </c>
      <c r="M37" t="s">
        <v>90</v>
      </c>
      <c r="N37" t="s">
        <v>90</v>
      </c>
    </row>
    <row r="38" spans="1:14" x14ac:dyDescent="0.3">
      <c r="A38" t="s">
        <v>77</v>
      </c>
      <c r="B38" t="s">
        <v>198</v>
      </c>
      <c r="C38">
        <v>0.99410529443142759</v>
      </c>
      <c r="D38" t="s">
        <v>90</v>
      </c>
      <c r="E38" t="s">
        <v>90</v>
      </c>
      <c r="F38" t="s">
        <v>90</v>
      </c>
      <c r="G38">
        <v>0.9521773450861728</v>
      </c>
      <c r="H38">
        <v>0.91734934591464723</v>
      </c>
      <c r="I38">
        <v>4.9761778718898891E-2</v>
      </c>
      <c r="J38" t="s">
        <v>90</v>
      </c>
      <c r="K38">
        <v>0.923772148888096</v>
      </c>
      <c r="L38">
        <v>0.98704321514469717</v>
      </c>
      <c r="M38">
        <v>0.97705026820770879</v>
      </c>
      <c r="N38" t="s">
        <v>90</v>
      </c>
    </row>
    <row r="39" spans="1:14" x14ac:dyDescent="0.3">
      <c r="A39" t="s">
        <v>77</v>
      </c>
      <c r="B39" t="s">
        <v>199</v>
      </c>
      <c r="C39">
        <v>0.99512121996756564</v>
      </c>
      <c r="D39" t="s">
        <v>90</v>
      </c>
      <c r="E39" t="s">
        <v>90</v>
      </c>
      <c r="F39" t="s">
        <v>90</v>
      </c>
      <c r="G39">
        <v>0.94272785233333856</v>
      </c>
      <c r="H39">
        <v>0.94356588863351243</v>
      </c>
      <c r="I39">
        <v>0</v>
      </c>
      <c r="J39" t="s">
        <v>90</v>
      </c>
      <c r="K39">
        <v>0.83279594656840161</v>
      </c>
      <c r="L39">
        <v>0.99264015032884445</v>
      </c>
      <c r="M39" t="s">
        <v>90</v>
      </c>
      <c r="N39" t="s">
        <v>90</v>
      </c>
    </row>
    <row r="40" spans="1:14" x14ac:dyDescent="0.3">
      <c r="A40" t="s">
        <v>78</v>
      </c>
      <c r="B40" t="s">
        <v>185</v>
      </c>
      <c r="C40">
        <v>0.97441213054551923</v>
      </c>
      <c r="D40" t="s">
        <v>90</v>
      </c>
      <c r="E40" t="s">
        <v>90</v>
      </c>
      <c r="F40" t="s">
        <v>90</v>
      </c>
      <c r="G40">
        <v>0.95296416178228804</v>
      </c>
      <c r="H40">
        <v>0.87767425810904076</v>
      </c>
      <c r="I40" t="s">
        <v>90</v>
      </c>
      <c r="J40" t="s">
        <v>90</v>
      </c>
      <c r="K40">
        <v>0.80790572978365238</v>
      </c>
      <c r="L40">
        <v>0.97954202856937755</v>
      </c>
      <c r="M40" t="s">
        <v>90</v>
      </c>
      <c r="N40" t="s">
        <v>90</v>
      </c>
    </row>
    <row r="41" spans="1:14" x14ac:dyDescent="0.3">
      <c r="A41" t="s">
        <v>78</v>
      </c>
      <c r="B41" t="s">
        <v>195</v>
      </c>
      <c r="C41">
        <v>0.98415551791290723</v>
      </c>
      <c r="D41" t="s">
        <v>90</v>
      </c>
      <c r="E41" t="s">
        <v>90</v>
      </c>
      <c r="F41" t="s">
        <v>90</v>
      </c>
      <c r="G41">
        <v>0.97573187253342764</v>
      </c>
      <c r="H41">
        <v>0.95730948121645798</v>
      </c>
      <c r="I41" t="s">
        <v>90</v>
      </c>
      <c r="J41" t="s">
        <v>90</v>
      </c>
      <c r="K41">
        <v>0.78651901781415501</v>
      </c>
      <c r="L41">
        <v>0.99178811866538441</v>
      </c>
      <c r="M41" t="s">
        <v>90</v>
      </c>
      <c r="N41" t="s">
        <v>90</v>
      </c>
    </row>
    <row r="42" spans="1:14" x14ac:dyDescent="0.3">
      <c r="A42" t="s">
        <v>78</v>
      </c>
      <c r="B42" t="s">
        <v>201</v>
      </c>
      <c r="C42">
        <v>0.98699238092318065</v>
      </c>
      <c r="D42" t="s">
        <v>90</v>
      </c>
      <c r="E42" t="s">
        <v>90</v>
      </c>
      <c r="F42" t="s">
        <v>90</v>
      </c>
      <c r="G42">
        <v>0.95551151218689379</v>
      </c>
      <c r="H42">
        <v>0.91819903598520924</v>
      </c>
      <c r="I42">
        <v>0.67810166006470929</v>
      </c>
      <c r="J42" t="s">
        <v>90</v>
      </c>
      <c r="K42">
        <v>0.75787570621468925</v>
      </c>
      <c r="L42">
        <v>0.99471135940409683</v>
      </c>
      <c r="M42" t="s">
        <v>90</v>
      </c>
      <c r="N42" t="s">
        <v>90</v>
      </c>
    </row>
    <row r="43" spans="1:14" x14ac:dyDescent="0.3">
      <c r="A43" t="s">
        <v>78</v>
      </c>
      <c r="B43" t="s">
        <v>188</v>
      </c>
      <c r="C43">
        <v>0.99533429647348604</v>
      </c>
      <c r="D43" t="s">
        <v>90</v>
      </c>
      <c r="E43" t="s">
        <v>90</v>
      </c>
      <c r="F43" t="s">
        <v>90</v>
      </c>
      <c r="G43">
        <v>0.95249813244276482</v>
      </c>
      <c r="H43">
        <v>0.95125676168330198</v>
      </c>
      <c r="I43">
        <v>0.81731118190249608</v>
      </c>
      <c r="J43" t="s">
        <v>90</v>
      </c>
      <c r="K43">
        <v>0.72882486327864482</v>
      </c>
      <c r="L43">
        <v>0.99207935450440443</v>
      </c>
      <c r="M43" t="s">
        <v>90</v>
      </c>
      <c r="N43" t="s">
        <v>90</v>
      </c>
    </row>
    <row r="44" spans="1:14" x14ac:dyDescent="0.3">
      <c r="A44" t="s">
        <v>78</v>
      </c>
      <c r="B44" t="s">
        <v>189</v>
      </c>
      <c r="C44">
        <v>0.98847037437288443</v>
      </c>
      <c r="D44" t="s">
        <v>90</v>
      </c>
      <c r="E44" t="s">
        <v>90</v>
      </c>
      <c r="F44" t="s">
        <v>90</v>
      </c>
      <c r="G44">
        <v>0.95509010107071202</v>
      </c>
      <c r="H44">
        <v>0.9373273503927988</v>
      </c>
      <c r="I44" t="s">
        <v>90</v>
      </c>
      <c r="J44" t="s">
        <v>90</v>
      </c>
      <c r="K44">
        <v>0.66949636764345766</v>
      </c>
      <c r="L44">
        <v>0.99542264266097036</v>
      </c>
      <c r="M44" t="s">
        <v>90</v>
      </c>
      <c r="N44" t="s">
        <v>90</v>
      </c>
    </row>
    <row r="45" spans="1:14" x14ac:dyDescent="0.3">
      <c r="A45" t="s">
        <v>78</v>
      </c>
      <c r="B45" t="s">
        <v>191</v>
      </c>
      <c r="C45">
        <v>0.98209354120267256</v>
      </c>
      <c r="D45" t="s">
        <v>90</v>
      </c>
      <c r="E45" t="s">
        <v>90</v>
      </c>
      <c r="F45" t="s">
        <v>90</v>
      </c>
      <c r="G45">
        <v>0.97420629399816361</v>
      </c>
      <c r="H45">
        <v>0.88083157515566302</v>
      </c>
      <c r="I45">
        <v>0.32772624384181792</v>
      </c>
      <c r="J45" t="s">
        <v>90</v>
      </c>
      <c r="K45">
        <v>0.72248906731665352</v>
      </c>
      <c r="L45">
        <v>0.99649778192855476</v>
      </c>
      <c r="M45">
        <v>0.95787454339999478</v>
      </c>
      <c r="N45" t="s">
        <v>90</v>
      </c>
    </row>
    <row r="46" spans="1:14" x14ac:dyDescent="0.3">
      <c r="A46" t="s">
        <v>79</v>
      </c>
      <c r="B46" t="s">
        <v>185</v>
      </c>
      <c r="C46">
        <v>0.9788330055258968</v>
      </c>
      <c r="D46" t="s">
        <v>90</v>
      </c>
      <c r="E46" t="s">
        <v>90</v>
      </c>
      <c r="F46" t="s">
        <v>90</v>
      </c>
      <c r="G46">
        <v>0.97193586313834401</v>
      </c>
      <c r="H46">
        <v>0.7531214528944381</v>
      </c>
      <c r="I46" t="s">
        <v>90</v>
      </c>
      <c r="J46" t="s">
        <v>90</v>
      </c>
      <c r="K46">
        <v>0.79246105240222242</v>
      </c>
      <c r="L46">
        <v>0.98218386253860157</v>
      </c>
      <c r="M46" t="s">
        <v>90</v>
      </c>
      <c r="N46" t="s">
        <v>90</v>
      </c>
    </row>
    <row r="47" spans="1:14" x14ac:dyDescent="0.3">
      <c r="A47" t="s">
        <v>79</v>
      </c>
      <c r="B47" t="s">
        <v>195</v>
      </c>
      <c r="C47">
        <v>0.9890918503180004</v>
      </c>
      <c r="D47" t="s">
        <v>90</v>
      </c>
      <c r="E47" t="s">
        <v>90</v>
      </c>
      <c r="F47" t="s">
        <v>90</v>
      </c>
      <c r="G47">
        <v>0.98642427894675155</v>
      </c>
      <c r="H47">
        <v>0.95949680237913515</v>
      </c>
      <c r="I47" t="s">
        <v>90</v>
      </c>
      <c r="J47" t="s">
        <v>90</v>
      </c>
      <c r="K47">
        <v>0.92941403983755555</v>
      </c>
      <c r="L47">
        <v>0.99285878829762719</v>
      </c>
      <c r="M47">
        <v>0.96655075343599939</v>
      </c>
      <c r="N47" t="s">
        <v>90</v>
      </c>
    </row>
    <row r="48" spans="1:14" x14ac:dyDescent="0.3">
      <c r="A48" t="s">
        <v>79</v>
      </c>
      <c r="B48" t="s">
        <v>203</v>
      </c>
      <c r="C48">
        <v>0.99398473282442756</v>
      </c>
      <c r="D48" t="s">
        <v>90</v>
      </c>
      <c r="E48" t="s">
        <v>90</v>
      </c>
      <c r="F48" t="s">
        <v>90</v>
      </c>
      <c r="G48">
        <v>0.93598203959453019</v>
      </c>
      <c r="H48">
        <v>0.94557133198106824</v>
      </c>
      <c r="I48" t="s">
        <v>90</v>
      </c>
      <c r="J48">
        <v>0.9415413982343116</v>
      </c>
      <c r="K48">
        <v>0.81626175070199003</v>
      </c>
      <c r="L48">
        <v>0.99135708870356321</v>
      </c>
      <c r="M48" t="s">
        <v>90</v>
      </c>
      <c r="N48" t="s">
        <v>90</v>
      </c>
    </row>
    <row r="49" spans="1:14" x14ac:dyDescent="0.3">
      <c r="A49" t="s">
        <v>79</v>
      </c>
      <c r="B49" t="s">
        <v>200</v>
      </c>
      <c r="C49">
        <v>0.98128673059078242</v>
      </c>
      <c r="D49" t="s">
        <v>90</v>
      </c>
      <c r="E49" t="s">
        <v>90</v>
      </c>
      <c r="F49" t="s">
        <v>90</v>
      </c>
      <c r="G49">
        <v>0.94026872892278901</v>
      </c>
      <c r="H49">
        <v>0.94809808508794735</v>
      </c>
      <c r="I49" t="s">
        <v>90</v>
      </c>
      <c r="J49" t="s">
        <v>90</v>
      </c>
      <c r="K49">
        <v>0.94015882019285324</v>
      </c>
      <c r="L49">
        <v>0.99325110542238759</v>
      </c>
      <c r="M49" t="s">
        <v>90</v>
      </c>
      <c r="N49" t="s">
        <v>90</v>
      </c>
    </row>
    <row r="50" spans="1:14" x14ac:dyDescent="0.3">
      <c r="A50" t="s">
        <v>79</v>
      </c>
      <c r="B50" t="s">
        <v>204</v>
      </c>
      <c r="C50">
        <v>0.99550656637124202</v>
      </c>
      <c r="D50" t="s">
        <v>90</v>
      </c>
      <c r="E50" t="s">
        <v>90</v>
      </c>
      <c r="F50" t="s">
        <v>90</v>
      </c>
      <c r="G50">
        <v>0.90835101086627124</v>
      </c>
      <c r="H50">
        <v>0.93731188711608804</v>
      </c>
      <c r="I50">
        <v>0.76901963124291428</v>
      </c>
      <c r="J50" t="s">
        <v>90</v>
      </c>
      <c r="K50">
        <v>0.93901035673187561</v>
      </c>
      <c r="L50">
        <v>0.99590068837497103</v>
      </c>
      <c r="M50" t="s">
        <v>90</v>
      </c>
      <c r="N50" t="s">
        <v>90</v>
      </c>
    </row>
    <row r="51" spans="1:14" x14ac:dyDescent="0.3">
      <c r="A51" t="s">
        <v>79</v>
      </c>
      <c r="B51" t="s">
        <v>186</v>
      </c>
      <c r="C51">
        <v>0.9927366249328774</v>
      </c>
      <c r="D51" t="s">
        <v>90</v>
      </c>
      <c r="E51" t="s">
        <v>90</v>
      </c>
      <c r="F51" t="s">
        <v>90</v>
      </c>
      <c r="G51">
        <v>0.94405528209011735</v>
      </c>
      <c r="H51">
        <v>0.92186485189054879</v>
      </c>
      <c r="I51">
        <v>0</v>
      </c>
      <c r="J51">
        <v>0</v>
      </c>
      <c r="K51">
        <v>0.71632043354408392</v>
      </c>
      <c r="L51">
        <v>0.99328544659587759</v>
      </c>
      <c r="M51">
        <v>0</v>
      </c>
      <c r="N51" t="s">
        <v>90</v>
      </c>
    </row>
    <row r="52" spans="1:14" x14ac:dyDescent="0.3">
      <c r="A52" t="s">
        <v>79</v>
      </c>
      <c r="B52" t="s">
        <v>187</v>
      </c>
      <c r="C52">
        <v>0.99201503053076556</v>
      </c>
      <c r="D52" t="s">
        <v>90</v>
      </c>
      <c r="E52" t="s">
        <v>90</v>
      </c>
      <c r="F52" t="s">
        <v>90</v>
      </c>
      <c r="G52">
        <v>0.85606311741695951</v>
      </c>
      <c r="H52">
        <v>0.93018556562152699</v>
      </c>
      <c r="I52">
        <v>0.8242813465054466</v>
      </c>
      <c r="J52" t="s">
        <v>90</v>
      </c>
      <c r="K52">
        <v>0.89432136490960024</v>
      </c>
      <c r="L52">
        <v>0.99061971397816395</v>
      </c>
      <c r="M52" t="s">
        <v>90</v>
      </c>
      <c r="N52" t="s">
        <v>90</v>
      </c>
    </row>
    <row r="53" spans="1:14" x14ac:dyDescent="0.3">
      <c r="A53" t="s">
        <v>79</v>
      </c>
      <c r="B53" t="s">
        <v>202</v>
      </c>
      <c r="C53">
        <v>0.9903751331308428</v>
      </c>
      <c r="D53" t="s">
        <v>90</v>
      </c>
      <c r="E53" t="s">
        <v>90</v>
      </c>
      <c r="F53" t="s">
        <v>90</v>
      </c>
      <c r="G53">
        <v>0.97872475047058638</v>
      </c>
      <c r="H53">
        <v>0.93428149868176003</v>
      </c>
      <c r="I53">
        <v>0.87999322593619678</v>
      </c>
      <c r="J53" t="s">
        <v>90</v>
      </c>
      <c r="K53">
        <v>0.87309559685250293</v>
      </c>
      <c r="L53">
        <v>0.99389914279094915</v>
      </c>
      <c r="M53" t="s">
        <v>90</v>
      </c>
      <c r="N53" t="s">
        <v>90</v>
      </c>
    </row>
    <row r="54" spans="1:14" x14ac:dyDescent="0.3">
      <c r="A54" t="s">
        <v>79</v>
      </c>
      <c r="B54" t="s">
        <v>188</v>
      </c>
      <c r="C54">
        <v>0.99407276575092884</v>
      </c>
      <c r="D54" t="s">
        <v>90</v>
      </c>
      <c r="E54" t="s">
        <v>90</v>
      </c>
      <c r="F54" t="s">
        <v>90</v>
      </c>
      <c r="G54">
        <v>0.95972323236294299</v>
      </c>
      <c r="H54">
        <v>0.97286339019375023</v>
      </c>
      <c r="I54" t="s">
        <v>90</v>
      </c>
      <c r="J54" t="s">
        <v>90</v>
      </c>
      <c r="K54">
        <v>0.92098135426889105</v>
      </c>
      <c r="L54">
        <v>0.99342311305981845</v>
      </c>
      <c r="M54" t="s">
        <v>90</v>
      </c>
      <c r="N54" t="s">
        <v>90</v>
      </c>
    </row>
    <row r="55" spans="1:14" x14ac:dyDescent="0.3">
      <c r="A55" t="s">
        <v>79</v>
      </c>
      <c r="B55" t="s">
        <v>189</v>
      </c>
      <c r="C55">
        <v>0.98949855008820597</v>
      </c>
      <c r="D55" t="s">
        <v>90</v>
      </c>
      <c r="E55" t="s">
        <v>90</v>
      </c>
      <c r="F55" t="s">
        <v>90</v>
      </c>
      <c r="G55">
        <v>0.96515974328231879</v>
      </c>
      <c r="H55">
        <v>0.8802698145025295</v>
      </c>
      <c r="I55">
        <v>0.66926555960577827</v>
      </c>
      <c r="J55" t="s">
        <v>90</v>
      </c>
      <c r="K55">
        <v>0.36045531197301856</v>
      </c>
      <c r="L55">
        <v>0.98832321345165797</v>
      </c>
      <c r="M55" t="s">
        <v>90</v>
      </c>
      <c r="N55" t="s">
        <v>90</v>
      </c>
    </row>
    <row r="56" spans="1:14" x14ac:dyDescent="0.3">
      <c r="A56" t="s">
        <v>80</v>
      </c>
      <c r="B56" t="s">
        <v>185</v>
      </c>
      <c r="C56">
        <v>0.97736654236544562</v>
      </c>
      <c r="D56" t="s">
        <v>90</v>
      </c>
      <c r="E56" t="s">
        <v>90</v>
      </c>
      <c r="F56" t="s">
        <v>90</v>
      </c>
      <c r="G56">
        <v>0.97488121685828721</v>
      </c>
      <c r="H56">
        <v>0.89665681146236065</v>
      </c>
      <c r="I56">
        <v>0</v>
      </c>
      <c r="J56" t="s">
        <v>90</v>
      </c>
      <c r="K56">
        <v>0.78576173604960142</v>
      </c>
      <c r="L56">
        <v>0.98525598281099502</v>
      </c>
      <c r="M56" t="s">
        <v>90</v>
      </c>
      <c r="N56" t="s">
        <v>90</v>
      </c>
    </row>
    <row r="57" spans="1:14" x14ac:dyDescent="0.3">
      <c r="A57" t="s">
        <v>80</v>
      </c>
      <c r="B57" t="s">
        <v>195</v>
      </c>
      <c r="C57">
        <v>0.99332008493830837</v>
      </c>
      <c r="D57" t="s">
        <v>90</v>
      </c>
      <c r="E57" t="s">
        <v>90</v>
      </c>
      <c r="F57" t="s">
        <v>90</v>
      </c>
      <c r="G57">
        <v>0.98334801220736123</v>
      </c>
      <c r="H57">
        <v>0.95102556958227058</v>
      </c>
      <c r="I57" t="s">
        <v>90</v>
      </c>
      <c r="J57" t="s">
        <v>90</v>
      </c>
      <c r="K57">
        <v>0.88749585406301823</v>
      </c>
      <c r="L57">
        <v>0.98656206871504315</v>
      </c>
      <c r="M57" t="s">
        <v>90</v>
      </c>
      <c r="N57" t="s">
        <v>90</v>
      </c>
    </row>
    <row r="58" spans="1:14" x14ac:dyDescent="0.3">
      <c r="A58" t="s">
        <v>80</v>
      </c>
      <c r="B58" t="s">
        <v>200</v>
      </c>
      <c r="C58">
        <v>0.99575966577414765</v>
      </c>
      <c r="D58" t="s">
        <v>90</v>
      </c>
      <c r="E58" t="s">
        <v>90</v>
      </c>
      <c r="F58" t="s">
        <v>90</v>
      </c>
      <c r="G58">
        <v>0.93417525045858618</v>
      </c>
      <c r="H58">
        <v>0.94792564817228442</v>
      </c>
      <c r="I58" t="s">
        <v>90</v>
      </c>
      <c r="J58" t="s">
        <v>90</v>
      </c>
      <c r="K58">
        <v>0.87941965733832683</v>
      </c>
      <c r="L58">
        <v>0.99234143802513197</v>
      </c>
      <c r="M58" t="s">
        <v>90</v>
      </c>
      <c r="N58" t="s">
        <v>90</v>
      </c>
    </row>
    <row r="59" spans="1:14" x14ac:dyDescent="0.3">
      <c r="A59" t="s">
        <v>80</v>
      </c>
      <c r="B59" t="s">
        <v>186</v>
      </c>
      <c r="C59">
        <v>0.99685602548640984</v>
      </c>
      <c r="D59" t="s">
        <v>90</v>
      </c>
      <c r="E59" t="s">
        <v>90</v>
      </c>
      <c r="F59" t="s">
        <v>90</v>
      </c>
      <c r="G59">
        <v>0.97093266717687321</v>
      </c>
      <c r="H59">
        <v>0.96869351456872244</v>
      </c>
      <c r="I59" t="s">
        <v>90</v>
      </c>
      <c r="J59" t="s">
        <v>90</v>
      </c>
      <c r="K59">
        <v>0.87462961070808209</v>
      </c>
      <c r="L59">
        <v>0.99033635478312998</v>
      </c>
      <c r="M59" t="s">
        <v>90</v>
      </c>
      <c r="N59" t="s">
        <v>90</v>
      </c>
    </row>
    <row r="60" spans="1:14" x14ac:dyDescent="0.3">
      <c r="A60" t="s">
        <v>80</v>
      </c>
      <c r="B60" t="s">
        <v>205</v>
      </c>
      <c r="C60">
        <v>0.99675751060491602</v>
      </c>
      <c r="D60" t="s">
        <v>90</v>
      </c>
      <c r="E60" t="s">
        <v>90</v>
      </c>
      <c r="F60" t="s">
        <v>90</v>
      </c>
      <c r="G60">
        <v>0.97239083610730359</v>
      </c>
      <c r="H60">
        <v>0.90643310671484878</v>
      </c>
      <c r="I60">
        <v>0</v>
      </c>
      <c r="J60">
        <v>0.8836536723504248</v>
      </c>
      <c r="K60">
        <v>0.85748761590245137</v>
      </c>
      <c r="L60">
        <v>0.99300484280113765</v>
      </c>
      <c r="M60" t="s">
        <v>90</v>
      </c>
      <c r="N60" t="s">
        <v>90</v>
      </c>
    </row>
    <row r="61" spans="1:14" x14ac:dyDescent="0.3">
      <c r="A61" t="s">
        <v>80</v>
      </c>
      <c r="B61" t="s">
        <v>188</v>
      </c>
      <c r="C61">
        <v>0.99660386240598964</v>
      </c>
      <c r="D61" t="s">
        <v>90</v>
      </c>
      <c r="E61" t="s">
        <v>90</v>
      </c>
      <c r="F61" t="s">
        <v>90</v>
      </c>
      <c r="G61">
        <v>0.94838958455949518</v>
      </c>
      <c r="H61">
        <v>0.96353086654618081</v>
      </c>
      <c r="I61">
        <v>0.76192589305524738</v>
      </c>
      <c r="J61">
        <v>0.90812757201646077</v>
      </c>
      <c r="K61">
        <v>0.95309260955503061</v>
      </c>
      <c r="L61">
        <v>0.99470655926352125</v>
      </c>
      <c r="M61" t="s">
        <v>90</v>
      </c>
      <c r="N61" t="s">
        <v>90</v>
      </c>
    </row>
    <row r="62" spans="1:14" x14ac:dyDescent="0.3">
      <c r="A62" t="s">
        <v>80</v>
      </c>
      <c r="B62" t="s">
        <v>189</v>
      </c>
      <c r="C62">
        <v>0.98957857208154321</v>
      </c>
      <c r="D62" t="s">
        <v>90</v>
      </c>
      <c r="E62" t="s">
        <v>90</v>
      </c>
      <c r="F62" t="s">
        <v>90</v>
      </c>
      <c r="G62">
        <v>0.96956103812880479</v>
      </c>
      <c r="H62">
        <v>0.91920297788482597</v>
      </c>
      <c r="I62">
        <v>0.84414219946894875</v>
      </c>
      <c r="J62">
        <v>0.87298170075349835</v>
      </c>
      <c r="K62">
        <v>0.87819992622648468</v>
      </c>
      <c r="L62">
        <v>0.99441946984963558</v>
      </c>
      <c r="M62" t="s">
        <v>90</v>
      </c>
      <c r="N62" t="s">
        <v>90</v>
      </c>
    </row>
    <row r="63" spans="1:14" x14ac:dyDescent="0.3">
      <c r="A63" t="s">
        <v>80</v>
      </c>
      <c r="B63" t="s">
        <v>206</v>
      </c>
      <c r="C63">
        <v>0.99022288507747125</v>
      </c>
      <c r="D63" t="s">
        <v>90</v>
      </c>
      <c r="E63" t="s">
        <v>90</v>
      </c>
      <c r="F63">
        <v>0.99173318129988597</v>
      </c>
      <c r="G63">
        <v>0.96314247477122295</v>
      </c>
      <c r="H63">
        <v>0.84634226847106653</v>
      </c>
      <c r="I63">
        <v>0.83159397137582003</v>
      </c>
      <c r="J63">
        <v>0.90298792116973936</v>
      </c>
      <c r="K63">
        <v>0.82922503990069163</v>
      </c>
      <c r="L63">
        <v>0.99299937772246438</v>
      </c>
      <c r="M63" t="s">
        <v>90</v>
      </c>
      <c r="N63" t="s">
        <v>90</v>
      </c>
    </row>
    <row r="64" spans="1:14" x14ac:dyDescent="0.3">
      <c r="A64" t="s">
        <v>80</v>
      </c>
      <c r="B64" t="s">
        <v>207</v>
      </c>
      <c r="C64">
        <v>0.88767297373623266</v>
      </c>
      <c r="D64" t="s">
        <v>90</v>
      </c>
      <c r="E64" t="s">
        <v>90</v>
      </c>
      <c r="F64">
        <v>0.51789533723085701</v>
      </c>
      <c r="G64">
        <v>0.97463126843657821</v>
      </c>
      <c r="H64">
        <v>0.83264269669192026</v>
      </c>
      <c r="I64">
        <v>0.69279314374756529</v>
      </c>
      <c r="J64" t="s">
        <v>90</v>
      </c>
      <c r="K64">
        <v>0.65179333902647307</v>
      </c>
      <c r="L64">
        <v>0.99334325319132277</v>
      </c>
      <c r="M64" t="s">
        <v>90</v>
      </c>
      <c r="N64">
        <v>0</v>
      </c>
    </row>
    <row r="65" spans="1:14" x14ac:dyDescent="0.3">
      <c r="A65" t="s">
        <v>80</v>
      </c>
      <c r="B65" t="s">
        <v>208</v>
      </c>
      <c r="C65">
        <v>0.91649818806027084</v>
      </c>
      <c r="D65" t="s">
        <v>90</v>
      </c>
      <c r="E65" t="s">
        <v>90</v>
      </c>
      <c r="F65">
        <v>0.75127396263042956</v>
      </c>
      <c r="G65">
        <v>0.97957160559391043</v>
      </c>
      <c r="H65">
        <v>0.90150319608499518</v>
      </c>
      <c r="I65">
        <v>0.89468180998738056</v>
      </c>
      <c r="J65" t="s">
        <v>90</v>
      </c>
      <c r="K65">
        <v>0.8118612350654959</v>
      </c>
      <c r="L65">
        <v>0.99647749510763195</v>
      </c>
      <c r="M65">
        <v>0</v>
      </c>
      <c r="N65" t="s">
        <v>90</v>
      </c>
    </row>
    <row r="66" spans="1:14" x14ac:dyDescent="0.3">
      <c r="A66" t="s">
        <v>80</v>
      </c>
      <c r="B66" t="s">
        <v>209</v>
      </c>
      <c r="C66">
        <v>0.91746430252628275</v>
      </c>
      <c r="D66">
        <v>0</v>
      </c>
      <c r="E66" t="s">
        <v>90</v>
      </c>
      <c r="F66">
        <v>0.76275479435532501</v>
      </c>
      <c r="G66">
        <v>0.91950115345255246</v>
      </c>
      <c r="H66">
        <v>0.83867247037499826</v>
      </c>
      <c r="I66">
        <v>0.7937524678629404</v>
      </c>
      <c r="J66" t="s">
        <v>90</v>
      </c>
      <c r="K66">
        <v>0.61487466335197849</v>
      </c>
      <c r="L66">
        <v>0.99219304471256198</v>
      </c>
      <c r="M66" t="s">
        <v>90</v>
      </c>
      <c r="N66">
        <v>0.1875</v>
      </c>
    </row>
    <row r="67" spans="1:14" x14ac:dyDescent="0.3">
      <c r="A67" t="s">
        <v>80</v>
      </c>
      <c r="B67" t="s">
        <v>191</v>
      </c>
      <c r="C67">
        <v>0.9948472500700688</v>
      </c>
      <c r="D67" t="s">
        <v>90</v>
      </c>
      <c r="E67" t="s">
        <v>90</v>
      </c>
      <c r="F67" t="s">
        <v>90</v>
      </c>
      <c r="G67">
        <v>0.92658748714112038</v>
      </c>
      <c r="H67">
        <v>0.79977168949771693</v>
      </c>
      <c r="I67">
        <v>0.51289029732500702</v>
      </c>
      <c r="J67">
        <v>0.77150409062303338</v>
      </c>
      <c r="K67">
        <v>0.85794979079497913</v>
      </c>
      <c r="L67">
        <v>0.99620361044394523</v>
      </c>
      <c r="M67" t="s">
        <v>90</v>
      </c>
      <c r="N67" t="s">
        <v>90</v>
      </c>
    </row>
    <row r="68" spans="1:14" x14ac:dyDescent="0.3">
      <c r="A68" t="s">
        <v>81</v>
      </c>
      <c r="B68" t="s">
        <v>185</v>
      </c>
      <c r="C68">
        <v>0.95341168005756083</v>
      </c>
      <c r="D68" t="s">
        <v>90</v>
      </c>
      <c r="E68" t="s">
        <v>90</v>
      </c>
      <c r="F68" t="s">
        <v>90</v>
      </c>
      <c r="G68">
        <v>0.98200723133865342</v>
      </c>
      <c r="H68">
        <v>0.64586943963027155</v>
      </c>
      <c r="I68" t="s">
        <v>90</v>
      </c>
      <c r="J68" t="s">
        <v>90</v>
      </c>
      <c r="K68">
        <v>0.44164648910411625</v>
      </c>
      <c r="L68">
        <v>0.99047033507531523</v>
      </c>
      <c r="M68">
        <v>0.95635838150289021</v>
      </c>
      <c r="N68" t="s">
        <v>90</v>
      </c>
    </row>
    <row r="69" spans="1:14" x14ac:dyDescent="0.3">
      <c r="A69" t="s">
        <v>81</v>
      </c>
      <c r="B69" t="s">
        <v>195</v>
      </c>
      <c r="C69">
        <v>0.98578728840625995</v>
      </c>
      <c r="D69" t="s">
        <v>90</v>
      </c>
      <c r="E69" t="s">
        <v>90</v>
      </c>
      <c r="F69" t="s">
        <v>90</v>
      </c>
      <c r="G69">
        <v>0.95870173968645955</v>
      </c>
      <c r="H69">
        <v>0.97096253383351538</v>
      </c>
      <c r="I69" t="s">
        <v>90</v>
      </c>
      <c r="J69" t="s">
        <v>90</v>
      </c>
      <c r="K69">
        <v>0.85692834686312236</v>
      </c>
      <c r="L69">
        <v>0.99346703129747804</v>
      </c>
      <c r="M69">
        <v>0</v>
      </c>
      <c r="N69" t="s">
        <v>90</v>
      </c>
    </row>
    <row r="70" spans="1:14" x14ac:dyDescent="0.3">
      <c r="A70" t="s">
        <v>81</v>
      </c>
      <c r="B70" t="s">
        <v>200</v>
      </c>
      <c r="C70">
        <v>0.99494747373686843</v>
      </c>
      <c r="D70" t="s">
        <v>90</v>
      </c>
      <c r="E70" t="s">
        <v>90</v>
      </c>
      <c r="F70" t="s">
        <v>90</v>
      </c>
      <c r="G70">
        <v>0.96306988602279542</v>
      </c>
      <c r="H70">
        <v>0.97727855129409757</v>
      </c>
      <c r="I70" t="s">
        <v>90</v>
      </c>
      <c r="J70" t="s">
        <v>90</v>
      </c>
      <c r="K70">
        <v>0.90273640732356319</v>
      </c>
      <c r="L70">
        <v>0.99245599329421641</v>
      </c>
      <c r="M70" t="s">
        <v>90</v>
      </c>
      <c r="N70" t="s">
        <v>90</v>
      </c>
    </row>
    <row r="71" spans="1:14" x14ac:dyDescent="0.3">
      <c r="A71" t="s">
        <v>81</v>
      </c>
      <c r="B71" t="s">
        <v>186</v>
      </c>
      <c r="C71">
        <v>0.98880640201054881</v>
      </c>
      <c r="D71" t="s">
        <v>90</v>
      </c>
      <c r="E71" t="s">
        <v>90</v>
      </c>
      <c r="F71" t="s">
        <v>90</v>
      </c>
      <c r="G71">
        <v>0.88874129176998462</v>
      </c>
      <c r="H71">
        <v>0.95060574652099294</v>
      </c>
      <c r="I71" t="s">
        <v>90</v>
      </c>
      <c r="J71" t="s">
        <v>90</v>
      </c>
      <c r="K71">
        <v>0.75665592674241144</v>
      </c>
      <c r="L71">
        <v>0.98241283554458503</v>
      </c>
      <c r="M71" t="s">
        <v>90</v>
      </c>
      <c r="N71" t="s">
        <v>90</v>
      </c>
    </row>
    <row r="72" spans="1:14" x14ac:dyDescent="0.3">
      <c r="A72" t="s">
        <v>81</v>
      </c>
      <c r="B72" t="s">
        <v>187</v>
      </c>
      <c r="C72">
        <v>0.99463274028426596</v>
      </c>
      <c r="D72" t="s">
        <v>90</v>
      </c>
      <c r="E72" t="s">
        <v>90</v>
      </c>
      <c r="F72" t="s">
        <v>90</v>
      </c>
      <c r="G72">
        <v>0.95211954864287895</v>
      </c>
      <c r="H72">
        <v>0.91320410356044202</v>
      </c>
      <c r="I72">
        <v>0.76111085524800814</v>
      </c>
      <c r="J72">
        <v>0.91485148514851478</v>
      </c>
      <c r="K72">
        <v>0.65805882723436415</v>
      </c>
      <c r="L72">
        <v>0.99316698656429958</v>
      </c>
      <c r="M72" t="s">
        <v>90</v>
      </c>
      <c r="N72" t="s">
        <v>90</v>
      </c>
    </row>
    <row r="73" spans="1:14" x14ac:dyDescent="0.3">
      <c r="A73" t="s">
        <v>82</v>
      </c>
      <c r="B73" t="s">
        <v>200</v>
      </c>
      <c r="C73">
        <v>0.9861986198619862</v>
      </c>
      <c r="D73" t="s">
        <v>90</v>
      </c>
      <c r="E73" t="s">
        <v>90</v>
      </c>
      <c r="F73" t="s">
        <v>90</v>
      </c>
      <c r="G73">
        <v>0.97625034925956955</v>
      </c>
      <c r="H73">
        <v>0.87818413391557493</v>
      </c>
      <c r="I73">
        <v>0.887113010251248</v>
      </c>
      <c r="J73" t="s">
        <v>90</v>
      </c>
      <c r="K73">
        <v>0.86216878200846137</v>
      </c>
      <c r="L73">
        <v>0.98617373008716558</v>
      </c>
      <c r="M73" t="s">
        <v>90</v>
      </c>
      <c r="N73" t="s">
        <v>90</v>
      </c>
    </row>
    <row r="74" spans="1:14" x14ac:dyDescent="0.3">
      <c r="A74" t="s">
        <v>82</v>
      </c>
      <c r="B74" t="s">
        <v>186</v>
      </c>
      <c r="C74">
        <v>0.98357383457395919</v>
      </c>
      <c r="D74" t="s">
        <v>90</v>
      </c>
      <c r="E74" t="s">
        <v>90</v>
      </c>
      <c r="F74" t="s">
        <v>90</v>
      </c>
      <c r="G74">
        <v>0.96187074829931962</v>
      </c>
      <c r="H74">
        <v>0.87238191535461507</v>
      </c>
      <c r="I74">
        <v>0.93485655131617862</v>
      </c>
      <c r="J74" t="s">
        <v>90</v>
      </c>
      <c r="K74">
        <v>0.77885818811976504</v>
      </c>
      <c r="L74">
        <v>0.99091179976162103</v>
      </c>
      <c r="M74" t="s">
        <v>90</v>
      </c>
      <c r="N74" t="s">
        <v>90</v>
      </c>
    </row>
    <row r="75" spans="1:14" x14ac:dyDescent="0.3">
      <c r="A75" t="s">
        <v>82</v>
      </c>
      <c r="B75" t="s">
        <v>187</v>
      </c>
      <c r="C75">
        <v>0.98774005076385241</v>
      </c>
      <c r="D75" t="s">
        <v>90</v>
      </c>
      <c r="E75" t="s">
        <v>90</v>
      </c>
      <c r="F75" t="s">
        <v>90</v>
      </c>
      <c r="G75">
        <v>0.97156161649758843</v>
      </c>
      <c r="H75">
        <v>0.83279923353926455</v>
      </c>
      <c r="I75">
        <v>0.37777294475859069</v>
      </c>
      <c r="J75">
        <v>0.95651621106166562</v>
      </c>
      <c r="K75">
        <v>0.89298380878951422</v>
      </c>
      <c r="L75">
        <v>0.98665655799848362</v>
      </c>
      <c r="M75" t="s">
        <v>90</v>
      </c>
      <c r="N75" t="s">
        <v>90</v>
      </c>
    </row>
    <row r="76" spans="1:14" x14ac:dyDescent="0.3">
      <c r="A76" t="s">
        <v>82</v>
      </c>
      <c r="B76" t="s">
        <v>188</v>
      </c>
      <c r="C76">
        <v>0.986575553376148</v>
      </c>
      <c r="D76" t="s">
        <v>90</v>
      </c>
      <c r="E76" t="s">
        <v>90</v>
      </c>
      <c r="F76" t="s">
        <v>90</v>
      </c>
      <c r="G76">
        <v>0.93711951190012244</v>
      </c>
      <c r="H76">
        <v>0.7874635198578861</v>
      </c>
      <c r="I76">
        <v>0.5655723467083551</v>
      </c>
      <c r="J76">
        <v>0.83655114522124951</v>
      </c>
      <c r="K76">
        <v>0.56770502225047681</v>
      </c>
      <c r="L76">
        <v>0.99255135053795795</v>
      </c>
      <c r="M76" t="s">
        <v>90</v>
      </c>
      <c r="N76" t="s">
        <v>90</v>
      </c>
    </row>
    <row r="77" spans="1:14" x14ac:dyDescent="0.3">
      <c r="A77" t="s">
        <v>82</v>
      </c>
      <c r="B77" t="s">
        <v>189</v>
      </c>
      <c r="C77">
        <v>0.99280236180128001</v>
      </c>
      <c r="D77" t="s">
        <v>90</v>
      </c>
      <c r="E77" t="s">
        <v>90</v>
      </c>
      <c r="F77" t="s">
        <v>90</v>
      </c>
      <c r="G77">
        <v>0.96358886797133803</v>
      </c>
      <c r="H77">
        <v>0.93634838509579477</v>
      </c>
      <c r="I77">
        <v>0.66273496719806924</v>
      </c>
      <c r="J77" t="s">
        <v>90</v>
      </c>
      <c r="K77">
        <v>0.835917188252287</v>
      </c>
      <c r="L77">
        <v>0.98948483243815721</v>
      </c>
      <c r="M77" t="s">
        <v>90</v>
      </c>
      <c r="N77" t="s">
        <v>90</v>
      </c>
    </row>
    <row r="78" spans="1:14" x14ac:dyDescent="0.3">
      <c r="A78" t="s">
        <v>82</v>
      </c>
      <c r="B78" t="s">
        <v>191</v>
      </c>
      <c r="C78">
        <v>0.98814879918527365</v>
      </c>
      <c r="D78" t="s">
        <v>90</v>
      </c>
      <c r="E78" t="s">
        <v>90</v>
      </c>
      <c r="F78" t="s">
        <v>90</v>
      </c>
      <c r="G78">
        <v>0.96996867716699076</v>
      </c>
      <c r="H78">
        <v>0.8317724932581515</v>
      </c>
      <c r="I78">
        <v>0.86863944317456399</v>
      </c>
      <c r="J78" t="s">
        <v>90</v>
      </c>
      <c r="K78">
        <v>0.78951356266100925</v>
      </c>
      <c r="L78">
        <v>0.99026528944044001</v>
      </c>
      <c r="M78" t="s">
        <v>90</v>
      </c>
      <c r="N78" t="s">
        <v>90</v>
      </c>
    </row>
    <row r="79" spans="1:14" x14ac:dyDescent="0.3">
      <c r="A79" t="s">
        <v>82</v>
      </c>
      <c r="B79" t="s">
        <v>192</v>
      </c>
      <c r="C79">
        <v>0.98065837209819939</v>
      </c>
      <c r="D79" t="s">
        <v>90</v>
      </c>
      <c r="E79" t="s">
        <v>90</v>
      </c>
      <c r="F79" t="s">
        <v>90</v>
      </c>
      <c r="G79">
        <v>0.9415395787944808</v>
      </c>
      <c r="H79">
        <v>0.94985603830351639</v>
      </c>
      <c r="I79">
        <v>0.63302588515322822</v>
      </c>
      <c r="J79">
        <v>0.45080591000671594</v>
      </c>
      <c r="K79">
        <v>0.87188715388634119</v>
      </c>
      <c r="L79">
        <v>0.99134659177167161</v>
      </c>
      <c r="M79">
        <v>0.91227904338784382</v>
      </c>
      <c r="N79" t="s">
        <v>90</v>
      </c>
    </row>
    <row r="80" spans="1:14" x14ac:dyDescent="0.3">
      <c r="A80" t="s">
        <v>82</v>
      </c>
      <c r="B80" t="s">
        <v>193</v>
      </c>
      <c r="C80">
        <v>0.99620046834106235</v>
      </c>
      <c r="D80" t="s">
        <v>90</v>
      </c>
      <c r="E80" t="s">
        <v>90</v>
      </c>
      <c r="F80" t="s">
        <v>90</v>
      </c>
      <c r="G80">
        <v>0.96849434953007885</v>
      </c>
      <c r="H80">
        <v>0.87950762251059145</v>
      </c>
      <c r="I80">
        <v>0.84453133605022579</v>
      </c>
      <c r="J80">
        <v>0.958443363446838</v>
      </c>
      <c r="K80">
        <v>0.89084086645062255</v>
      </c>
      <c r="L80">
        <v>0.99042727060471636</v>
      </c>
      <c r="M80" t="s">
        <v>90</v>
      </c>
      <c r="N80" t="s">
        <v>90</v>
      </c>
    </row>
    <row r="81" spans="1:14" x14ac:dyDescent="0.3">
      <c r="A81" t="s">
        <v>82</v>
      </c>
      <c r="B81" t="s">
        <v>194</v>
      </c>
      <c r="C81">
        <v>0.99252631927431645</v>
      </c>
      <c r="D81" t="s">
        <v>90</v>
      </c>
      <c r="E81" t="s">
        <v>90</v>
      </c>
      <c r="F81" t="s">
        <v>90</v>
      </c>
      <c r="G81">
        <v>0.95613855679303883</v>
      </c>
      <c r="H81">
        <v>0.86650852483320984</v>
      </c>
      <c r="I81">
        <v>0</v>
      </c>
      <c r="J81">
        <v>0</v>
      </c>
      <c r="K81">
        <v>0.89208060489852037</v>
      </c>
      <c r="L81">
        <v>0.99622931896883415</v>
      </c>
      <c r="M81">
        <v>0.95985908196041858</v>
      </c>
      <c r="N81" t="s">
        <v>90</v>
      </c>
    </row>
    <row r="82" spans="1:14" x14ac:dyDescent="0.3">
      <c r="A82" t="s">
        <v>82</v>
      </c>
      <c r="B82" t="s">
        <v>196</v>
      </c>
      <c r="C82">
        <v>0.99656664221860802</v>
      </c>
      <c r="D82" t="s">
        <v>90</v>
      </c>
      <c r="E82" t="s">
        <v>90</v>
      </c>
      <c r="F82" t="s">
        <v>90</v>
      </c>
      <c r="G82">
        <v>0.96495301615994755</v>
      </c>
      <c r="H82">
        <v>0.88548383259178187</v>
      </c>
      <c r="I82">
        <v>0.64893198794391294</v>
      </c>
      <c r="J82">
        <v>0</v>
      </c>
      <c r="K82">
        <v>0.80292994623236968</v>
      </c>
      <c r="L82">
        <v>0.9925395858708892</v>
      </c>
      <c r="M82" t="s">
        <v>90</v>
      </c>
      <c r="N82" t="s">
        <v>90</v>
      </c>
    </row>
    <row r="83" spans="1:14" x14ac:dyDescent="0.3">
      <c r="A83" t="s">
        <v>82</v>
      </c>
      <c r="B83" t="s">
        <v>198</v>
      </c>
      <c r="C83">
        <v>0.9972000036482036</v>
      </c>
      <c r="D83" t="s">
        <v>90</v>
      </c>
      <c r="E83" t="s">
        <v>90</v>
      </c>
      <c r="F83" t="s">
        <v>90</v>
      </c>
      <c r="G83">
        <v>0.9748369058713886</v>
      </c>
      <c r="H83">
        <v>0.95335272230977963</v>
      </c>
      <c r="I83">
        <v>0.76477948076321556</v>
      </c>
      <c r="J83" t="s">
        <v>90</v>
      </c>
      <c r="K83">
        <v>0.86922234392113906</v>
      </c>
      <c r="L83">
        <v>0.99360276962444483</v>
      </c>
      <c r="M83" t="s">
        <v>90</v>
      </c>
      <c r="N83" t="s">
        <v>90</v>
      </c>
    </row>
    <row r="84" spans="1:14" x14ac:dyDescent="0.3">
      <c r="A84" t="s">
        <v>82</v>
      </c>
      <c r="B84" t="s">
        <v>199</v>
      </c>
      <c r="C84">
        <v>0.99659269764948022</v>
      </c>
      <c r="D84" t="s">
        <v>90</v>
      </c>
      <c r="E84" t="s">
        <v>90</v>
      </c>
      <c r="F84" t="s">
        <v>90</v>
      </c>
      <c r="G84">
        <v>0.98506783900553319</v>
      </c>
      <c r="H84">
        <v>0.91129119007493997</v>
      </c>
      <c r="I84">
        <v>0.83075143345739866</v>
      </c>
      <c r="J84" t="s">
        <v>90</v>
      </c>
      <c r="K84">
        <v>0.79096684909102344</v>
      </c>
      <c r="L84">
        <v>0.99393753357378556</v>
      </c>
      <c r="M84" t="s">
        <v>90</v>
      </c>
      <c r="N84" t="s">
        <v>90</v>
      </c>
    </row>
    <row r="85" spans="1:14" x14ac:dyDescent="0.3">
      <c r="A85" t="s">
        <v>83</v>
      </c>
      <c r="B85" t="s">
        <v>185</v>
      </c>
      <c r="C85">
        <v>0.97933227344992035</v>
      </c>
      <c r="D85" t="s">
        <v>90</v>
      </c>
      <c r="E85" t="s">
        <v>90</v>
      </c>
      <c r="F85" t="s">
        <v>90</v>
      </c>
      <c r="G85">
        <v>0.95905212946024043</v>
      </c>
      <c r="H85">
        <v>0.86449579831932777</v>
      </c>
      <c r="I85" t="s">
        <v>90</v>
      </c>
      <c r="J85" t="s">
        <v>90</v>
      </c>
      <c r="K85">
        <v>0.84337103841842453</v>
      </c>
      <c r="L85">
        <v>0.98793026374608839</v>
      </c>
      <c r="M85" t="s">
        <v>90</v>
      </c>
      <c r="N85" t="s">
        <v>90</v>
      </c>
    </row>
    <row r="86" spans="1:14" x14ac:dyDescent="0.3">
      <c r="A86" t="s">
        <v>83</v>
      </c>
      <c r="B86" t="s">
        <v>195</v>
      </c>
      <c r="C86">
        <v>0.99278927723108235</v>
      </c>
      <c r="D86" t="s">
        <v>90</v>
      </c>
      <c r="E86" t="s">
        <v>90</v>
      </c>
      <c r="F86" t="s">
        <v>90</v>
      </c>
      <c r="G86">
        <v>0.95575351271925801</v>
      </c>
      <c r="H86">
        <v>0.87923296613627089</v>
      </c>
      <c r="I86" t="s">
        <v>90</v>
      </c>
      <c r="J86" t="s">
        <v>90</v>
      </c>
      <c r="K86">
        <v>0.85591723441836998</v>
      </c>
      <c r="L86">
        <v>0.99186134137151483</v>
      </c>
      <c r="M86" t="s">
        <v>90</v>
      </c>
      <c r="N86" t="s">
        <v>90</v>
      </c>
    </row>
    <row r="87" spans="1:14" x14ac:dyDescent="0.3">
      <c r="A87" t="s">
        <v>83</v>
      </c>
      <c r="B87" t="s">
        <v>200</v>
      </c>
      <c r="C87">
        <v>0.99255695369685004</v>
      </c>
      <c r="D87" t="s">
        <v>90</v>
      </c>
      <c r="E87" t="s">
        <v>90</v>
      </c>
      <c r="F87" t="s">
        <v>90</v>
      </c>
      <c r="G87">
        <v>0.94873740755621039</v>
      </c>
      <c r="H87">
        <v>0.87914088096104837</v>
      </c>
      <c r="I87" t="s">
        <v>90</v>
      </c>
      <c r="J87" t="s">
        <v>90</v>
      </c>
      <c r="K87">
        <v>0.85405105438401774</v>
      </c>
      <c r="L87">
        <v>0.99415833973866241</v>
      </c>
      <c r="M87" t="s">
        <v>90</v>
      </c>
      <c r="N87" t="s">
        <v>90</v>
      </c>
    </row>
    <row r="88" spans="1:14" x14ac:dyDescent="0.3">
      <c r="A88" t="s">
        <v>83</v>
      </c>
      <c r="B88" t="s">
        <v>186</v>
      </c>
      <c r="C88">
        <v>0.99364844328410562</v>
      </c>
      <c r="D88" t="s">
        <v>90</v>
      </c>
      <c r="E88" t="s">
        <v>90</v>
      </c>
      <c r="F88" t="s">
        <v>90</v>
      </c>
      <c r="G88">
        <v>0.951793535090245</v>
      </c>
      <c r="H88">
        <v>0.87866214007292842</v>
      </c>
      <c r="I88" t="s">
        <v>90</v>
      </c>
      <c r="J88" t="s">
        <v>90</v>
      </c>
      <c r="K88">
        <v>0.73581730769230769</v>
      </c>
      <c r="L88">
        <v>0.99343614076710163</v>
      </c>
      <c r="M88">
        <v>0</v>
      </c>
      <c r="N88" t="s">
        <v>90</v>
      </c>
    </row>
    <row r="89" spans="1:14" x14ac:dyDescent="0.3">
      <c r="A89" t="s">
        <v>83</v>
      </c>
      <c r="B89" t="s">
        <v>187</v>
      </c>
      <c r="C89">
        <v>0.98679519608038402</v>
      </c>
      <c r="D89" t="s">
        <v>90</v>
      </c>
      <c r="E89" t="s">
        <v>90</v>
      </c>
      <c r="F89" t="s">
        <v>90</v>
      </c>
      <c r="G89">
        <v>0.95763905372260461</v>
      </c>
      <c r="H89">
        <v>0.82638200533739992</v>
      </c>
      <c r="I89" t="s">
        <v>90</v>
      </c>
      <c r="J89" t="s">
        <v>90</v>
      </c>
      <c r="K89">
        <v>0.78931182942663847</v>
      </c>
      <c r="L89">
        <v>0.99085554866708003</v>
      </c>
      <c r="M89" t="s">
        <v>90</v>
      </c>
      <c r="N89" t="s">
        <v>90</v>
      </c>
    </row>
    <row r="90" spans="1:14" x14ac:dyDescent="0.3">
      <c r="A90" t="s">
        <v>83</v>
      </c>
      <c r="B90" t="s">
        <v>188</v>
      </c>
      <c r="C90">
        <v>0.99564134495641343</v>
      </c>
      <c r="D90" t="s">
        <v>90</v>
      </c>
      <c r="E90" t="s">
        <v>90</v>
      </c>
      <c r="F90" t="s">
        <v>90</v>
      </c>
      <c r="G90">
        <v>0.91490541802895842</v>
      </c>
      <c r="H90">
        <v>0.94040740092219677</v>
      </c>
      <c r="I90" t="s">
        <v>90</v>
      </c>
      <c r="J90" t="s">
        <v>90</v>
      </c>
      <c r="K90">
        <v>0.88211346903421395</v>
      </c>
      <c r="L90">
        <v>0.99398645048336765</v>
      </c>
      <c r="M90" t="s">
        <v>90</v>
      </c>
      <c r="N90" t="s">
        <v>90</v>
      </c>
    </row>
    <row r="91" spans="1:14" x14ac:dyDescent="0.3">
      <c r="A91" t="s">
        <v>83</v>
      </c>
      <c r="B91" t="s">
        <v>189</v>
      </c>
      <c r="C91">
        <v>0.99465272238470859</v>
      </c>
      <c r="D91" t="s">
        <v>90</v>
      </c>
      <c r="E91" t="s">
        <v>90</v>
      </c>
      <c r="F91" t="s">
        <v>90</v>
      </c>
      <c r="G91">
        <v>0.90481507130036598</v>
      </c>
      <c r="H91">
        <v>0.92759674893743937</v>
      </c>
      <c r="I91" t="s">
        <v>90</v>
      </c>
      <c r="J91">
        <v>0</v>
      </c>
      <c r="K91">
        <v>0.88138764934504099</v>
      </c>
      <c r="L91">
        <v>0.99268849961919281</v>
      </c>
      <c r="M91">
        <v>0</v>
      </c>
      <c r="N91" t="s">
        <v>90</v>
      </c>
    </row>
    <row r="92" spans="1:14" x14ac:dyDescent="0.3">
      <c r="A92" t="s">
        <v>83</v>
      </c>
      <c r="B92" t="s">
        <v>191</v>
      </c>
      <c r="C92">
        <v>0.99614494988434843</v>
      </c>
      <c r="D92" t="s">
        <v>90</v>
      </c>
      <c r="E92" t="s">
        <v>90</v>
      </c>
      <c r="F92" t="s">
        <v>90</v>
      </c>
      <c r="G92">
        <v>0.94902348291095096</v>
      </c>
      <c r="H92">
        <v>0.93404598628479241</v>
      </c>
      <c r="I92" t="s">
        <v>90</v>
      </c>
      <c r="J92" t="s">
        <v>90</v>
      </c>
      <c r="K92">
        <v>0.92401905193921519</v>
      </c>
      <c r="L92">
        <v>0.99250191277735278</v>
      </c>
      <c r="M92" t="s">
        <v>90</v>
      </c>
      <c r="N92" t="s">
        <v>90</v>
      </c>
    </row>
    <row r="93" spans="1:14" x14ac:dyDescent="0.3">
      <c r="A93" t="s">
        <v>83</v>
      </c>
      <c r="B93" t="s">
        <v>192</v>
      </c>
      <c r="C93">
        <v>0.99537291192847621</v>
      </c>
      <c r="D93" t="s">
        <v>90</v>
      </c>
      <c r="E93" t="s">
        <v>90</v>
      </c>
      <c r="F93" t="s">
        <v>90</v>
      </c>
      <c r="G93">
        <v>0.94370191497725597</v>
      </c>
      <c r="H93">
        <v>0.90213985137433961</v>
      </c>
      <c r="I93" t="s">
        <v>90</v>
      </c>
      <c r="J93" t="s">
        <v>90</v>
      </c>
      <c r="K93">
        <v>0.84682256216726193</v>
      </c>
      <c r="L93">
        <v>0.9934772480198788</v>
      </c>
      <c r="M93" t="s">
        <v>90</v>
      </c>
      <c r="N93" t="s">
        <v>90</v>
      </c>
    </row>
    <row r="94" spans="1:14" x14ac:dyDescent="0.3">
      <c r="A94" t="s">
        <v>83</v>
      </c>
      <c r="B94" t="s">
        <v>193</v>
      </c>
      <c r="C94">
        <v>0.98726522663796856</v>
      </c>
      <c r="D94" t="s">
        <v>90</v>
      </c>
      <c r="E94" t="s">
        <v>90</v>
      </c>
      <c r="F94" t="s">
        <v>90</v>
      </c>
      <c r="G94">
        <v>0.95411872858456137</v>
      </c>
      <c r="H94">
        <v>0.86543313708999159</v>
      </c>
      <c r="I94">
        <v>0.80325394163032537</v>
      </c>
      <c r="J94" t="s">
        <v>90</v>
      </c>
      <c r="K94">
        <v>0.57408201171595941</v>
      </c>
      <c r="L94">
        <v>0.9921025881617016</v>
      </c>
      <c r="M94" t="s">
        <v>90</v>
      </c>
      <c r="N94" t="s">
        <v>90</v>
      </c>
    </row>
    <row r="95" spans="1:14" x14ac:dyDescent="0.3">
      <c r="A95" t="s">
        <v>83</v>
      </c>
      <c r="B95" t="s">
        <v>210</v>
      </c>
      <c r="C95">
        <v>0.9841742692236084</v>
      </c>
      <c r="D95" t="s">
        <v>90</v>
      </c>
      <c r="E95" t="s">
        <v>90</v>
      </c>
      <c r="F95" t="s">
        <v>90</v>
      </c>
      <c r="G95">
        <v>0.97113571135711363</v>
      </c>
      <c r="H95">
        <v>0.88468521724443694</v>
      </c>
      <c r="I95">
        <v>0.90414385370056416</v>
      </c>
      <c r="J95" t="s">
        <v>90</v>
      </c>
      <c r="K95">
        <v>0.85476410730804808</v>
      </c>
      <c r="L95">
        <v>0.9929917458339822</v>
      </c>
      <c r="M95" t="s">
        <v>90</v>
      </c>
      <c r="N95" t="s">
        <v>90</v>
      </c>
    </row>
    <row r="96" spans="1:14" x14ac:dyDescent="0.3">
      <c r="A96" t="s">
        <v>83</v>
      </c>
      <c r="B96" t="s">
        <v>211</v>
      </c>
      <c r="C96">
        <v>0.84252914164606141</v>
      </c>
      <c r="D96" t="s">
        <v>90</v>
      </c>
      <c r="E96" t="s">
        <v>90</v>
      </c>
      <c r="F96">
        <v>0</v>
      </c>
      <c r="G96">
        <v>0.9613813388528788</v>
      </c>
      <c r="H96">
        <v>0.83066461943408643</v>
      </c>
      <c r="I96">
        <v>0.91461320823156722</v>
      </c>
      <c r="J96" t="s">
        <v>90</v>
      </c>
      <c r="K96">
        <v>0.5203549060542797</v>
      </c>
      <c r="L96">
        <v>0.99258343634116197</v>
      </c>
      <c r="M96" t="s">
        <v>90</v>
      </c>
      <c r="N96" t="s">
        <v>90</v>
      </c>
    </row>
    <row r="97" spans="1:14" x14ac:dyDescent="0.3">
      <c r="A97" t="s">
        <v>83</v>
      </c>
      <c r="B97" t="s">
        <v>194</v>
      </c>
      <c r="C97">
        <v>0.98930566640063844</v>
      </c>
      <c r="D97" t="s">
        <v>90</v>
      </c>
      <c r="E97" t="s">
        <v>90</v>
      </c>
      <c r="F97" t="s">
        <v>90</v>
      </c>
      <c r="G97">
        <v>0.9316284801971878</v>
      </c>
      <c r="H97">
        <v>0.92421151733877283</v>
      </c>
      <c r="I97">
        <v>0.82555311241267926</v>
      </c>
      <c r="J97" t="s">
        <v>90</v>
      </c>
      <c r="K97">
        <v>0.88165680473372776</v>
      </c>
      <c r="L97">
        <v>0.99562157935887396</v>
      </c>
      <c r="M97" t="s">
        <v>90</v>
      </c>
      <c r="N97" t="s">
        <v>90</v>
      </c>
    </row>
    <row r="98" spans="1:14" x14ac:dyDescent="0.3">
      <c r="A98" t="s">
        <v>83</v>
      </c>
      <c r="B98" t="s">
        <v>196</v>
      </c>
      <c r="C98">
        <v>0.99039389014415757</v>
      </c>
      <c r="D98" t="s">
        <v>90</v>
      </c>
      <c r="E98" t="s">
        <v>90</v>
      </c>
      <c r="F98" t="s">
        <v>90</v>
      </c>
      <c r="G98">
        <v>0.9437726245237984</v>
      </c>
      <c r="H98">
        <v>0.93952521906180764</v>
      </c>
      <c r="I98" t="s">
        <v>90</v>
      </c>
      <c r="J98" t="s">
        <v>90</v>
      </c>
      <c r="K98">
        <v>0.84062614426949833</v>
      </c>
      <c r="L98">
        <v>0.99500422719237558</v>
      </c>
      <c r="M98">
        <v>0</v>
      </c>
      <c r="N98" t="s">
        <v>90</v>
      </c>
    </row>
    <row r="99" spans="1:14" x14ac:dyDescent="0.3">
      <c r="A99" t="s">
        <v>83</v>
      </c>
      <c r="B99" t="s">
        <v>198</v>
      </c>
      <c r="C99">
        <v>0.96967156900099061</v>
      </c>
      <c r="D99" t="s">
        <v>90</v>
      </c>
      <c r="E99" t="s">
        <v>90</v>
      </c>
      <c r="F99" t="s">
        <v>90</v>
      </c>
      <c r="G99">
        <v>0.92550943396226404</v>
      </c>
      <c r="H99">
        <v>0.9412552009077948</v>
      </c>
      <c r="I99" t="s">
        <v>90</v>
      </c>
      <c r="J99" t="s">
        <v>90</v>
      </c>
      <c r="K99">
        <v>0.91424429694056597</v>
      </c>
      <c r="L99">
        <v>0.98980852378011119</v>
      </c>
      <c r="M99" t="s">
        <v>90</v>
      </c>
      <c r="N99" t="s">
        <v>90</v>
      </c>
    </row>
    <row r="100" spans="1:14" x14ac:dyDescent="0.3">
      <c r="A100" t="s">
        <v>83</v>
      </c>
      <c r="B100" t="s">
        <v>199</v>
      </c>
      <c r="C100">
        <v>0.98583593025316063</v>
      </c>
      <c r="D100" t="s">
        <v>90</v>
      </c>
      <c r="E100" t="s">
        <v>90</v>
      </c>
      <c r="F100" t="s">
        <v>90</v>
      </c>
      <c r="G100">
        <v>0.93676509420773857</v>
      </c>
      <c r="H100">
        <v>0.91072402399512398</v>
      </c>
      <c r="I100">
        <v>0.78302427834066146</v>
      </c>
      <c r="J100" t="s">
        <v>90</v>
      </c>
      <c r="K100">
        <v>0.65197023973546431</v>
      </c>
      <c r="L100">
        <v>0.99320463320463315</v>
      </c>
      <c r="M100" t="s">
        <v>90</v>
      </c>
      <c r="N100" t="s">
        <v>90</v>
      </c>
    </row>
    <row r="101" spans="1:14" x14ac:dyDescent="0.3">
      <c r="A101" t="s">
        <v>84</v>
      </c>
      <c r="B101" t="s">
        <v>185</v>
      </c>
      <c r="C101">
        <v>0.97347127499711017</v>
      </c>
      <c r="D101" t="s">
        <v>90</v>
      </c>
      <c r="E101" t="s">
        <v>90</v>
      </c>
      <c r="F101" t="s">
        <v>90</v>
      </c>
      <c r="G101">
        <v>0.95640112679278744</v>
      </c>
      <c r="H101">
        <v>0.91367137355584083</v>
      </c>
      <c r="I101" t="s">
        <v>90</v>
      </c>
      <c r="J101" t="s">
        <v>90</v>
      </c>
      <c r="K101">
        <v>0.75860420650095606</v>
      </c>
      <c r="L101">
        <v>0.98277264325323477</v>
      </c>
      <c r="M101" t="s">
        <v>90</v>
      </c>
      <c r="N101" t="s">
        <v>90</v>
      </c>
    </row>
    <row r="102" spans="1:14" x14ac:dyDescent="0.3">
      <c r="A102" t="s">
        <v>84</v>
      </c>
      <c r="B102" t="s">
        <v>195</v>
      </c>
      <c r="C102">
        <v>0.98978833377168396</v>
      </c>
      <c r="D102" t="s">
        <v>90</v>
      </c>
      <c r="E102" t="s">
        <v>90</v>
      </c>
      <c r="F102" t="s">
        <v>90</v>
      </c>
      <c r="G102">
        <v>0.98251356706003956</v>
      </c>
      <c r="H102">
        <v>0.91710458370037362</v>
      </c>
      <c r="I102" t="s">
        <v>90</v>
      </c>
      <c r="J102" t="s">
        <v>90</v>
      </c>
      <c r="K102">
        <v>0.75230033124769968</v>
      </c>
      <c r="L102">
        <v>0.98847006651884717</v>
      </c>
      <c r="M102" t="s">
        <v>90</v>
      </c>
      <c r="N102" t="s">
        <v>90</v>
      </c>
    </row>
    <row r="103" spans="1:14" x14ac:dyDescent="0.3">
      <c r="A103" t="s">
        <v>84</v>
      </c>
      <c r="B103" t="s">
        <v>212</v>
      </c>
      <c r="C103">
        <v>0.99368282704089195</v>
      </c>
      <c r="D103" t="s">
        <v>90</v>
      </c>
      <c r="E103" t="s">
        <v>90</v>
      </c>
      <c r="F103" t="s">
        <v>90</v>
      </c>
      <c r="G103">
        <v>0.97400757143159278</v>
      </c>
      <c r="H103">
        <v>0.94000566875570801</v>
      </c>
      <c r="I103" t="s">
        <v>90</v>
      </c>
      <c r="J103" t="s">
        <v>90</v>
      </c>
      <c r="K103">
        <v>0.82035975178697662</v>
      </c>
      <c r="L103">
        <v>0.99379072441548477</v>
      </c>
      <c r="M103" t="s">
        <v>90</v>
      </c>
      <c r="N103" t="s">
        <v>90</v>
      </c>
    </row>
    <row r="104" spans="1:14" x14ac:dyDescent="0.3">
      <c r="A104" t="s">
        <v>84</v>
      </c>
      <c r="B104" t="s">
        <v>213</v>
      </c>
      <c r="C104">
        <v>0.98000205107168481</v>
      </c>
      <c r="D104" t="s">
        <v>90</v>
      </c>
      <c r="E104" t="s">
        <v>90</v>
      </c>
      <c r="F104" t="s">
        <v>90</v>
      </c>
      <c r="G104">
        <v>0.9754362981331588</v>
      </c>
      <c r="H104">
        <v>0.95481008323282857</v>
      </c>
      <c r="I104" t="s">
        <v>90</v>
      </c>
      <c r="J104" t="s">
        <v>90</v>
      </c>
      <c r="K104">
        <v>0.85995983202483106</v>
      </c>
      <c r="L104">
        <v>0.99445499430307638</v>
      </c>
      <c r="M104" t="s">
        <v>90</v>
      </c>
      <c r="N104" t="s">
        <v>90</v>
      </c>
    </row>
    <row r="105" spans="1:14" x14ac:dyDescent="0.3">
      <c r="A105" t="s">
        <v>84</v>
      </c>
      <c r="B105" t="s">
        <v>187</v>
      </c>
      <c r="C105">
        <v>0.98041636826118095</v>
      </c>
      <c r="D105" t="s">
        <v>90</v>
      </c>
      <c r="E105" t="s">
        <v>90</v>
      </c>
      <c r="F105" t="s">
        <v>90</v>
      </c>
      <c r="G105">
        <v>0.94537254360531997</v>
      </c>
      <c r="H105">
        <v>0.95848220076172963</v>
      </c>
      <c r="I105">
        <v>0</v>
      </c>
      <c r="J105" t="s">
        <v>90</v>
      </c>
      <c r="K105">
        <v>0.84478523040273956</v>
      </c>
      <c r="L105">
        <v>0.98682526537679738</v>
      </c>
      <c r="M105" t="s">
        <v>90</v>
      </c>
      <c r="N105" t="s">
        <v>90</v>
      </c>
    </row>
    <row r="106" spans="1:14" x14ac:dyDescent="0.3">
      <c r="A106" t="s">
        <v>84</v>
      </c>
      <c r="B106" t="s">
        <v>190</v>
      </c>
      <c r="C106">
        <v>0.99660708777739904</v>
      </c>
      <c r="D106" t="s">
        <v>90</v>
      </c>
      <c r="E106" t="s">
        <v>90</v>
      </c>
      <c r="F106" t="s">
        <v>90</v>
      </c>
      <c r="G106">
        <v>0.97131959488233444</v>
      </c>
      <c r="H106">
        <v>0.87900261934252477</v>
      </c>
      <c r="I106">
        <v>0.65086552192539449</v>
      </c>
      <c r="J106" t="s">
        <v>90</v>
      </c>
      <c r="K106">
        <v>0.75285667646098597</v>
      </c>
      <c r="L106">
        <v>0.99327540612013598</v>
      </c>
      <c r="M106" t="s">
        <v>90</v>
      </c>
      <c r="N106" t="s">
        <v>90</v>
      </c>
    </row>
    <row r="107" spans="1:14" x14ac:dyDescent="0.3">
      <c r="A107" t="s">
        <v>85</v>
      </c>
      <c r="B107" t="s">
        <v>185</v>
      </c>
      <c r="C107">
        <v>0.98974266098095076</v>
      </c>
      <c r="D107" t="s">
        <v>90</v>
      </c>
      <c r="E107" t="s">
        <v>90</v>
      </c>
      <c r="F107" t="s">
        <v>90</v>
      </c>
      <c r="G107">
        <v>0.96402176561357922</v>
      </c>
      <c r="H107">
        <v>0.86067600989282766</v>
      </c>
      <c r="I107" t="s">
        <v>90</v>
      </c>
      <c r="J107" t="s">
        <v>90</v>
      </c>
      <c r="K107">
        <v>0.89124858318916667</v>
      </c>
      <c r="L107">
        <v>0.98334642576590725</v>
      </c>
      <c r="M107" t="s">
        <v>90</v>
      </c>
      <c r="N107" t="s">
        <v>90</v>
      </c>
    </row>
    <row r="108" spans="1:14" x14ac:dyDescent="0.3">
      <c r="A108" t="s">
        <v>85</v>
      </c>
      <c r="B108" t="s">
        <v>200</v>
      </c>
      <c r="C108">
        <v>0.98733870967741921</v>
      </c>
      <c r="D108" t="s">
        <v>90</v>
      </c>
      <c r="E108" t="s">
        <v>90</v>
      </c>
      <c r="F108" t="s">
        <v>90</v>
      </c>
      <c r="G108">
        <v>0.95638673757093395</v>
      </c>
      <c r="H108">
        <v>0.93977594312042478</v>
      </c>
      <c r="I108" t="s">
        <v>90</v>
      </c>
      <c r="J108" t="s">
        <v>90</v>
      </c>
      <c r="K108">
        <v>0.54848661719336278</v>
      </c>
      <c r="L108">
        <v>0.99107074715713961</v>
      </c>
      <c r="M108" t="s">
        <v>90</v>
      </c>
      <c r="N108" t="s">
        <v>90</v>
      </c>
    </row>
    <row r="109" spans="1:14" x14ac:dyDescent="0.3">
      <c r="A109" t="s">
        <v>85</v>
      </c>
      <c r="B109" t="s">
        <v>186</v>
      </c>
      <c r="C109">
        <v>0.98895643480159501</v>
      </c>
      <c r="D109" t="s">
        <v>90</v>
      </c>
      <c r="E109" t="s">
        <v>90</v>
      </c>
      <c r="F109" t="s">
        <v>90</v>
      </c>
      <c r="G109">
        <v>0.95803551149647959</v>
      </c>
      <c r="H109">
        <v>0.87661220980223564</v>
      </c>
      <c r="I109" t="s">
        <v>90</v>
      </c>
      <c r="J109">
        <v>0</v>
      </c>
      <c r="K109">
        <v>0.70596991122215724</v>
      </c>
      <c r="L109">
        <v>0.98890674011169755</v>
      </c>
      <c r="M109" t="s">
        <v>90</v>
      </c>
      <c r="N109" t="s">
        <v>90</v>
      </c>
    </row>
    <row r="110" spans="1:14" x14ac:dyDescent="0.3">
      <c r="A110" t="s">
        <v>85</v>
      </c>
      <c r="B110" t="s">
        <v>187</v>
      </c>
      <c r="C110">
        <v>0.99196923051527319</v>
      </c>
      <c r="D110" t="s">
        <v>90</v>
      </c>
      <c r="E110" t="s">
        <v>90</v>
      </c>
      <c r="F110" t="s">
        <v>90</v>
      </c>
      <c r="G110">
        <v>0.98526617976105035</v>
      </c>
      <c r="H110">
        <v>0.92977924533326239</v>
      </c>
      <c r="I110" t="s">
        <v>90</v>
      </c>
      <c r="J110" t="s">
        <v>90</v>
      </c>
      <c r="K110">
        <v>0.90874361673098658</v>
      </c>
      <c r="L110">
        <v>0.99410212633866202</v>
      </c>
      <c r="M110">
        <v>0.96705882352941164</v>
      </c>
      <c r="N110" t="s">
        <v>90</v>
      </c>
    </row>
    <row r="111" spans="1:14" x14ac:dyDescent="0.3">
      <c r="A111" t="s">
        <v>85</v>
      </c>
      <c r="B111" t="s">
        <v>188</v>
      </c>
      <c r="C111">
        <v>0.99493968758071161</v>
      </c>
      <c r="D111" t="s">
        <v>90</v>
      </c>
      <c r="E111" t="s">
        <v>90</v>
      </c>
      <c r="F111" t="s">
        <v>90</v>
      </c>
      <c r="G111">
        <v>0.97984832949250278</v>
      </c>
      <c r="H111">
        <v>0.89737756556086101</v>
      </c>
      <c r="I111">
        <v>0</v>
      </c>
      <c r="J111" t="s">
        <v>90</v>
      </c>
      <c r="K111">
        <v>0.89163427232546999</v>
      </c>
      <c r="L111">
        <v>0.99059129503556964</v>
      </c>
      <c r="M111" t="s">
        <v>90</v>
      </c>
      <c r="N111" t="s">
        <v>90</v>
      </c>
    </row>
    <row r="112" spans="1:14" x14ac:dyDescent="0.3">
      <c r="A112" t="s">
        <v>85</v>
      </c>
      <c r="B112" t="s">
        <v>189</v>
      </c>
      <c r="C112">
        <v>0.9938257975352256</v>
      </c>
      <c r="D112" t="s">
        <v>90</v>
      </c>
      <c r="E112" t="s">
        <v>90</v>
      </c>
      <c r="F112" t="s">
        <v>90</v>
      </c>
      <c r="G112">
        <v>0.9682954682053132</v>
      </c>
      <c r="H112">
        <v>0.9499579016729508</v>
      </c>
      <c r="I112" t="s">
        <v>90</v>
      </c>
      <c r="J112" t="s">
        <v>90</v>
      </c>
      <c r="K112">
        <v>0.94996101779006303</v>
      </c>
      <c r="L112">
        <v>0.99247653765609245</v>
      </c>
      <c r="M112" t="s">
        <v>90</v>
      </c>
      <c r="N112" t="s">
        <v>90</v>
      </c>
    </row>
    <row r="113" spans="1:14" x14ac:dyDescent="0.3">
      <c r="A113" t="s">
        <v>85</v>
      </c>
      <c r="B113" t="s">
        <v>191</v>
      </c>
      <c r="C113">
        <v>0.9916838732645068</v>
      </c>
      <c r="D113" t="s">
        <v>90</v>
      </c>
      <c r="E113" t="s">
        <v>90</v>
      </c>
      <c r="F113" t="s">
        <v>90</v>
      </c>
      <c r="G113">
        <v>0.9811891413396282</v>
      </c>
      <c r="H113">
        <v>0.92715023048737244</v>
      </c>
      <c r="I113" t="s">
        <v>90</v>
      </c>
      <c r="J113" t="s">
        <v>90</v>
      </c>
      <c r="K113">
        <v>0.92838400447818636</v>
      </c>
      <c r="L113">
        <v>0.99496163088132705</v>
      </c>
      <c r="M113" t="s">
        <v>90</v>
      </c>
      <c r="N113" t="s">
        <v>90</v>
      </c>
    </row>
    <row r="114" spans="1:14" x14ac:dyDescent="0.3">
      <c r="A114" t="s">
        <v>85</v>
      </c>
      <c r="B114" t="s">
        <v>192</v>
      </c>
      <c r="C114">
        <v>0.99174194492191781</v>
      </c>
      <c r="D114" t="s">
        <v>90</v>
      </c>
      <c r="E114" t="s">
        <v>90</v>
      </c>
      <c r="F114" t="s">
        <v>90</v>
      </c>
      <c r="G114">
        <v>0.96505979437757283</v>
      </c>
      <c r="H114">
        <v>0.93854560030379119</v>
      </c>
      <c r="I114" t="s">
        <v>90</v>
      </c>
      <c r="J114" t="s">
        <v>90</v>
      </c>
      <c r="K114">
        <v>0.84208689582969809</v>
      </c>
      <c r="L114">
        <v>0.99194599984659038</v>
      </c>
      <c r="M114" t="s">
        <v>90</v>
      </c>
      <c r="N114" t="s">
        <v>90</v>
      </c>
    </row>
    <row r="115" spans="1:14" x14ac:dyDescent="0.3">
      <c r="A115" t="s">
        <v>85</v>
      </c>
      <c r="B115" t="s">
        <v>214</v>
      </c>
      <c r="C115">
        <v>0.99254653587703723</v>
      </c>
      <c r="D115" t="s">
        <v>90</v>
      </c>
      <c r="E115" t="s">
        <v>90</v>
      </c>
      <c r="F115" t="s">
        <v>90</v>
      </c>
      <c r="G115">
        <v>0.9202867259694274</v>
      </c>
      <c r="H115">
        <v>0.94091045304710275</v>
      </c>
      <c r="I115">
        <v>0.78722744194291794</v>
      </c>
      <c r="J115" t="s">
        <v>90</v>
      </c>
      <c r="K115">
        <v>0.90177638453500519</v>
      </c>
      <c r="L115">
        <v>0.99435459261519676</v>
      </c>
      <c r="M115" t="s">
        <v>90</v>
      </c>
      <c r="N115" t="s">
        <v>90</v>
      </c>
    </row>
    <row r="116" spans="1:14" x14ac:dyDescent="0.3">
      <c r="A116" t="s">
        <v>85</v>
      </c>
      <c r="B116" t="s">
        <v>193</v>
      </c>
      <c r="C116">
        <v>0.99468528140245116</v>
      </c>
      <c r="D116" t="s">
        <v>90</v>
      </c>
      <c r="E116" t="s">
        <v>90</v>
      </c>
      <c r="F116" t="s">
        <v>90</v>
      </c>
      <c r="G116">
        <v>0.95329099197039924</v>
      </c>
      <c r="H116">
        <v>0.92268536847463378</v>
      </c>
      <c r="I116">
        <v>0.49738732555479298</v>
      </c>
      <c r="J116" t="s">
        <v>90</v>
      </c>
      <c r="K116">
        <v>0.78455576288215878</v>
      </c>
      <c r="L116">
        <v>0.99571417439414001</v>
      </c>
      <c r="M116">
        <v>0.97259427158458678</v>
      </c>
      <c r="N116" t="s">
        <v>90</v>
      </c>
    </row>
    <row r="117" spans="1:14" x14ac:dyDescent="0.3">
      <c r="A117" t="s">
        <v>85</v>
      </c>
      <c r="B117" t="s">
        <v>194</v>
      </c>
      <c r="C117">
        <v>0.9864076904893232</v>
      </c>
      <c r="D117" t="s">
        <v>90</v>
      </c>
      <c r="E117" t="s">
        <v>90</v>
      </c>
      <c r="F117" t="s">
        <v>90</v>
      </c>
      <c r="G117">
        <v>0.97689163897482922</v>
      </c>
      <c r="H117">
        <v>0.90100419071716598</v>
      </c>
      <c r="I117">
        <v>0.6638630024432961</v>
      </c>
      <c r="J117" t="s">
        <v>90</v>
      </c>
      <c r="K117">
        <v>0.86304347826086958</v>
      </c>
      <c r="L117">
        <v>0.99488847583643125</v>
      </c>
      <c r="M117">
        <v>0.87342181935901586</v>
      </c>
      <c r="N117" t="s">
        <v>90</v>
      </c>
    </row>
    <row r="118" spans="1:14" x14ac:dyDescent="0.3">
      <c r="A118" t="s">
        <v>85</v>
      </c>
      <c r="B118" t="s">
        <v>196</v>
      </c>
      <c r="C118">
        <v>0.99058187243565843</v>
      </c>
      <c r="D118" t="s">
        <v>90</v>
      </c>
      <c r="E118" t="s">
        <v>90</v>
      </c>
      <c r="F118" t="s">
        <v>90</v>
      </c>
      <c r="G118">
        <v>0.96339786704321639</v>
      </c>
      <c r="H118">
        <v>0.93008164563673001</v>
      </c>
      <c r="I118">
        <v>0.89723504837291113</v>
      </c>
      <c r="J118">
        <v>0.71293375394321767</v>
      </c>
      <c r="K118">
        <v>0.87309160305343514</v>
      </c>
      <c r="L118">
        <v>0.99228037671761615</v>
      </c>
      <c r="M118" t="s">
        <v>90</v>
      </c>
      <c r="N118" t="s">
        <v>90</v>
      </c>
    </row>
    <row r="119" spans="1:14" x14ac:dyDescent="0.3">
      <c r="A119" t="s">
        <v>85</v>
      </c>
      <c r="B119" t="s">
        <v>198</v>
      </c>
      <c r="C119">
        <v>0.99656272465851903</v>
      </c>
      <c r="D119" t="s">
        <v>90</v>
      </c>
      <c r="E119" t="s">
        <v>90</v>
      </c>
      <c r="F119" t="s">
        <v>90</v>
      </c>
      <c r="G119">
        <v>0.98699463845819435</v>
      </c>
      <c r="H119">
        <v>0.94526258376188244</v>
      </c>
      <c r="I119">
        <v>0.7126088072623743</v>
      </c>
      <c r="J119">
        <v>8.0771235018238671E-2</v>
      </c>
      <c r="K119">
        <v>0.92627161565733318</v>
      </c>
      <c r="L119">
        <v>0.99396004336379118</v>
      </c>
      <c r="M119" t="s">
        <v>90</v>
      </c>
      <c r="N119" t="s">
        <v>90</v>
      </c>
    </row>
    <row r="120" spans="1:14" x14ac:dyDescent="0.3">
      <c r="A120" t="s">
        <v>86</v>
      </c>
      <c r="B120" t="s">
        <v>185</v>
      </c>
      <c r="C120">
        <v>0.9881483649133076</v>
      </c>
      <c r="D120" t="s">
        <v>90</v>
      </c>
      <c r="E120" t="s">
        <v>90</v>
      </c>
      <c r="F120" t="s">
        <v>90</v>
      </c>
      <c r="G120">
        <v>0.79831728824528758</v>
      </c>
      <c r="H120">
        <v>0.88043411235123636</v>
      </c>
      <c r="I120" t="s">
        <v>90</v>
      </c>
      <c r="J120" t="s">
        <v>90</v>
      </c>
      <c r="K120">
        <v>0.85557950588625431</v>
      </c>
      <c r="L120">
        <v>0.98669171755127605</v>
      </c>
      <c r="M120" t="s">
        <v>90</v>
      </c>
      <c r="N120" t="s">
        <v>90</v>
      </c>
    </row>
    <row r="121" spans="1:14" x14ac:dyDescent="0.3">
      <c r="A121" t="s">
        <v>86</v>
      </c>
      <c r="B121" t="s">
        <v>215</v>
      </c>
      <c r="C121">
        <v>0.99020025564550485</v>
      </c>
      <c r="D121" t="s">
        <v>90</v>
      </c>
      <c r="E121" t="s">
        <v>90</v>
      </c>
      <c r="F121" t="s">
        <v>90</v>
      </c>
      <c r="G121">
        <v>0.96687762571897362</v>
      </c>
      <c r="H121">
        <v>0.93010265700483097</v>
      </c>
      <c r="I121" t="s">
        <v>90</v>
      </c>
      <c r="J121" t="s">
        <v>90</v>
      </c>
      <c r="K121">
        <v>0.69142247004389612</v>
      </c>
      <c r="L121">
        <v>0.98720748829953198</v>
      </c>
      <c r="M121" t="s">
        <v>90</v>
      </c>
      <c r="N121" t="s">
        <v>90</v>
      </c>
    </row>
    <row r="122" spans="1:14" x14ac:dyDescent="0.3">
      <c r="A122" t="s">
        <v>86</v>
      </c>
      <c r="B122" t="s">
        <v>195</v>
      </c>
      <c r="C122">
        <v>0.98891284262396062</v>
      </c>
      <c r="D122" t="s">
        <v>90</v>
      </c>
      <c r="E122" t="s">
        <v>90</v>
      </c>
      <c r="F122" t="s">
        <v>90</v>
      </c>
      <c r="G122">
        <v>0.87389941239416524</v>
      </c>
      <c r="H122">
        <v>0.87875777311697389</v>
      </c>
      <c r="I122" t="s">
        <v>90</v>
      </c>
      <c r="J122" t="s">
        <v>90</v>
      </c>
      <c r="K122">
        <v>0.61684085979096825</v>
      </c>
      <c r="L122">
        <v>0.98705753937314844</v>
      </c>
      <c r="M122" t="s">
        <v>90</v>
      </c>
      <c r="N122" t="s">
        <v>90</v>
      </c>
    </row>
    <row r="123" spans="1:14" x14ac:dyDescent="0.3">
      <c r="A123" t="s">
        <v>86</v>
      </c>
      <c r="B123" t="s">
        <v>200</v>
      </c>
      <c r="C123">
        <v>0.98147162691693679</v>
      </c>
      <c r="D123" t="s">
        <v>90</v>
      </c>
      <c r="E123" t="s">
        <v>90</v>
      </c>
      <c r="F123" t="s">
        <v>90</v>
      </c>
      <c r="G123">
        <v>0.90600987068157679</v>
      </c>
      <c r="H123">
        <v>0.9168490153172868</v>
      </c>
      <c r="I123" t="s">
        <v>90</v>
      </c>
      <c r="J123" t="s">
        <v>90</v>
      </c>
      <c r="K123">
        <v>0.80509304603330067</v>
      </c>
      <c r="L123">
        <v>0.98080823841472919</v>
      </c>
      <c r="M123" t="s">
        <v>90</v>
      </c>
      <c r="N123" t="s">
        <v>90</v>
      </c>
    </row>
    <row r="124" spans="1:14" x14ac:dyDescent="0.3">
      <c r="A124" t="s">
        <v>86</v>
      </c>
      <c r="B124" t="s">
        <v>188</v>
      </c>
      <c r="C124">
        <v>0.99341470289291844</v>
      </c>
      <c r="D124" t="s">
        <v>90</v>
      </c>
      <c r="E124" t="s">
        <v>90</v>
      </c>
      <c r="F124" t="s">
        <v>90</v>
      </c>
      <c r="G124">
        <v>0.95023194307424275</v>
      </c>
      <c r="H124">
        <v>0.83078323436348667</v>
      </c>
      <c r="I124">
        <v>0</v>
      </c>
      <c r="J124">
        <v>0.82289994649545206</v>
      </c>
      <c r="K124">
        <v>0.65590062111801239</v>
      </c>
      <c r="L124">
        <v>0.98856779930136562</v>
      </c>
      <c r="M124" t="s">
        <v>90</v>
      </c>
      <c r="N124" t="s">
        <v>90</v>
      </c>
    </row>
    <row r="125" spans="1:14" x14ac:dyDescent="0.3">
      <c r="A125" t="s">
        <v>87</v>
      </c>
      <c r="B125" t="s">
        <v>195</v>
      </c>
      <c r="C125">
        <v>0.96593132033080897</v>
      </c>
      <c r="D125" t="s">
        <v>90</v>
      </c>
      <c r="E125" t="s">
        <v>90</v>
      </c>
      <c r="F125" t="s">
        <v>90</v>
      </c>
      <c r="G125">
        <v>0.90882212841444798</v>
      </c>
      <c r="H125">
        <v>0.75199677492504224</v>
      </c>
      <c r="I125">
        <v>0</v>
      </c>
      <c r="J125" t="s">
        <v>90</v>
      </c>
      <c r="K125">
        <v>0.8204227484707165</v>
      </c>
      <c r="L125">
        <v>0.99160797242619525</v>
      </c>
      <c r="M125" t="s">
        <v>90</v>
      </c>
      <c r="N125" t="s">
        <v>90</v>
      </c>
    </row>
    <row r="126" spans="1:14" x14ac:dyDescent="0.3">
      <c r="A126" t="s">
        <v>87</v>
      </c>
      <c r="B126" t="s">
        <v>200</v>
      </c>
      <c r="C126">
        <v>0.97437381043014837</v>
      </c>
      <c r="D126" t="s">
        <v>90</v>
      </c>
      <c r="E126" t="s">
        <v>90</v>
      </c>
      <c r="F126" t="s">
        <v>90</v>
      </c>
      <c r="G126">
        <v>0.89306828258941773</v>
      </c>
      <c r="H126">
        <v>0.76923994750029834</v>
      </c>
      <c r="I126">
        <v>0.36528272806088047</v>
      </c>
      <c r="J126">
        <v>0.8368961454300623</v>
      </c>
      <c r="K126">
        <v>0.82282240795744976</v>
      </c>
      <c r="L126">
        <v>0.99205929062996279</v>
      </c>
      <c r="M126" t="s">
        <v>90</v>
      </c>
      <c r="N126" t="s">
        <v>90</v>
      </c>
    </row>
    <row r="127" spans="1:14" x14ac:dyDescent="0.3">
      <c r="A127" t="s">
        <v>87</v>
      </c>
      <c r="B127" t="s">
        <v>186</v>
      </c>
      <c r="C127">
        <v>0.98245511689296605</v>
      </c>
      <c r="D127" t="s">
        <v>90</v>
      </c>
      <c r="E127" t="s">
        <v>90</v>
      </c>
      <c r="F127" t="s">
        <v>90</v>
      </c>
      <c r="G127">
        <v>0.90507866409053284</v>
      </c>
      <c r="H127">
        <v>0.89618589309670038</v>
      </c>
      <c r="I127" t="s">
        <v>90</v>
      </c>
      <c r="J127">
        <v>0</v>
      </c>
      <c r="K127">
        <v>0.42287312334412719</v>
      </c>
      <c r="L127">
        <v>0.98617235966813677</v>
      </c>
      <c r="M127" t="s">
        <v>90</v>
      </c>
      <c r="N127" t="s">
        <v>90</v>
      </c>
    </row>
    <row r="128" spans="1:14" x14ac:dyDescent="0.3">
      <c r="A128" t="s">
        <v>87</v>
      </c>
      <c r="B128" t="s">
        <v>187</v>
      </c>
      <c r="C128">
        <v>0.98288327256998076</v>
      </c>
      <c r="D128" t="s">
        <v>90</v>
      </c>
      <c r="E128" t="s">
        <v>90</v>
      </c>
      <c r="F128" t="s">
        <v>90</v>
      </c>
      <c r="G128">
        <v>0.95948755184658396</v>
      </c>
      <c r="H128">
        <v>0.92883334941619222</v>
      </c>
      <c r="I128">
        <v>0.90738995827163815</v>
      </c>
      <c r="J128" t="s">
        <v>90</v>
      </c>
      <c r="K128">
        <v>0.65833651278138117</v>
      </c>
      <c r="L128">
        <v>0.98755690440060695</v>
      </c>
      <c r="M128">
        <v>0.88221153846153844</v>
      </c>
      <c r="N128" t="s">
        <v>90</v>
      </c>
    </row>
    <row r="129" spans="1:14" x14ac:dyDescent="0.3">
      <c r="A129" t="s">
        <v>87</v>
      </c>
      <c r="B129" t="s">
        <v>188</v>
      </c>
      <c r="C129">
        <v>0.99351545831067245</v>
      </c>
      <c r="D129" t="s">
        <v>90</v>
      </c>
      <c r="E129" t="s">
        <v>90</v>
      </c>
      <c r="F129" t="s">
        <v>90</v>
      </c>
      <c r="G129">
        <v>0.98880234247217758</v>
      </c>
      <c r="H129">
        <v>0.89362746702451479</v>
      </c>
      <c r="I129">
        <v>0.80376616076447438</v>
      </c>
      <c r="J129" t="s">
        <v>90</v>
      </c>
      <c r="K129">
        <v>0.91036843527610123</v>
      </c>
      <c r="L129">
        <v>0.99542473692237299</v>
      </c>
      <c r="M129" t="s">
        <v>90</v>
      </c>
      <c r="N129" t="s">
        <v>90</v>
      </c>
    </row>
    <row r="130" spans="1:14" x14ac:dyDescent="0.3">
      <c r="A130" t="s">
        <v>87</v>
      </c>
      <c r="B130" t="s">
        <v>189</v>
      </c>
      <c r="C130">
        <v>0.99731506180588236</v>
      </c>
      <c r="D130" t="s">
        <v>90</v>
      </c>
      <c r="E130" t="s">
        <v>90</v>
      </c>
      <c r="F130" t="s">
        <v>90</v>
      </c>
      <c r="G130">
        <v>0.95166600442754157</v>
      </c>
      <c r="H130">
        <v>0.91157138128339721</v>
      </c>
      <c r="I130">
        <v>0.65081969876679613</v>
      </c>
      <c r="J130" t="s">
        <v>90</v>
      </c>
      <c r="K130">
        <v>0.50998558781140624</v>
      </c>
      <c r="L130">
        <v>0.99628252788104077</v>
      </c>
      <c r="M130" t="s">
        <v>90</v>
      </c>
      <c r="N130" t="s">
        <v>90</v>
      </c>
    </row>
    <row r="131" spans="1:14" x14ac:dyDescent="0.3">
      <c r="A131" t="s">
        <v>87</v>
      </c>
      <c r="B131" t="s">
        <v>191</v>
      </c>
      <c r="C131">
        <v>0.99678297119418802</v>
      </c>
      <c r="D131" t="s">
        <v>90</v>
      </c>
      <c r="E131" t="s">
        <v>90</v>
      </c>
      <c r="F131" t="s">
        <v>90</v>
      </c>
      <c r="G131">
        <v>0.97713639324032497</v>
      </c>
      <c r="H131">
        <v>0.8935840949641336</v>
      </c>
      <c r="I131">
        <v>0.43760963629984789</v>
      </c>
      <c r="J131">
        <v>0.44295862933556207</v>
      </c>
      <c r="K131">
        <v>0.26919920272013131</v>
      </c>
      <c r="L131">
        <v>0.99600675779450165</v>
      </c>
      <c r="M131" t="s">
        <v>90</v>
      </c>
      <c r="N131" t="s">
        <v>90</v>
      </c>
    </row>
    <row r="132" spans="1:14" x14ac:dyDescent="0.3">
      <c r="A132" t="s">
        <v>87</v>
      </c>
      <c r="B132" t="s">
        <v>216</v>
      </c>
      <c r="C132">
        <v>0.96698137279918361</v>
      </c>
      <c r="D132" t="s">
        <v>90</v>
      </c>
      <c r="E132" t="s">
        <v>90</v>
      </c>
      <c r="F132" t="s">
        <v>90</v>
      </c>
      <c r="G132">
        <v>0.96396475384682845</v>
      </c>
      <c r="H132">
        <v>0.84303864014720054</v>
      </c>
      <c r="I132">
        <v>0.75650155319554568</v>
      </c>
      <c r="J132">
        <v>0.94909437559580556</v>
      </c>
      <c r="K132">
        <v>3.9621016365202412E-2</v>
      </c>
      <c r="L132">
        <v>0.99323956795399804</v>
      </c>
      <c r="M132" t="s">
        <v>90</v>
      </c>
      <c r="N132" t="s">
        <v>90</v>
      </c>
    </row>
    <row r="133" spans="1:14" x14ac:dyDescent="0.3">
      <c r="A133" t="s">
        <v>87</v>
      </c>
      <c r="B133" t="s">
        <v>194</v>
      </c>
      <c r="C133">
        <v>0.9940025574679866</v>
      </c>
      <c r="D133" t="s">
        <v>90</v>
      </c>
      <c r="E133" t="s">
        <v>90</v>
      </c>
      <c r="F133" t="s">
        <v>90</v>
      </c>
      <c r="G133">
        <v>0.98006944131307205</v>
      </c>
      <c r="H133">
        <v>0.96448823301639197</v>
      </c>
      <c r="I133" t="s">
        <v>90</v>
      </c>
      <c r="J133" t="s">
        <v>90</v>
      </c>
      <c r="K133">
        <v>0.72827965087944713</v>
      </c>
      <c r="L133">
        <v>0.99565051507058377</v>
      </c>
      <c r="M133" t="s">
        <v>90</v>
      </c>
      <c r="N133" t="s">
        <v>90</v>
      </c>
    </row>
    <row r="134" spans="1:14" x14ac:dyDescent="0.3">
      <c r="A134" t="s">
        <v>87</v>
      </c>
      <c r="B134" t="s">
        <v>196</v>
      </c>
      <c r="C134">
        <v>0.99278659154663962</v>
      </c>
      <c r="D134" t="s">
        <v>90</v>
      </c>
      <c r="E134" t="s">
        <v>90</v>
      </c>
      <c r="F134" t="s">
        <v>90</v>
      </c>
      <c r="G134">
        <v>0.95827146987575218</v>
      </c>
      <c r="H134">
        <v>0.92665633604976538</v>
      </c>
      <c r="I134">
        <v>0.3880776155231046</v>
      </c>
      <c r="J134">
        <v>0.48747749222458669</v>
      </c>
      <c r="K134">
        <v>0.73145866009410709</v>
      </c>
      <c r="L134">
        <v>0.98865429408670824</v>
      </c>
      <c r="M134" t="s">
        <v>90</v>
      </c>
      <c r="N134" t="s">
        <v>90</v>
      </c>
    </row>
    <row r="135" spans="1:14" x14ac:dyDescent="0.3">
      <c r="A135" t="s">
        <v>87</v>
      </c>
      <c r="B135" t="s">
        <v>198</v>
      </c>
      <c r="C135">
        <v>0.99659983102190519</v>
      </c>
      <c r="D135" t="s">
        <v>90</v>
      </c>
      <c r="E135" t="s">
        <v>90</v>
      </c>
      <c r="F135" t="s">
        <v>90</v>
      </c>
      <c r="G135">
        <v>0.98077164760588165</v>
      </c>
      <c r="H135">
        <v>0.92928029355349839</v>
      </c>
      <c r="I135" t="s">
        <v>90</v>
      </c>
      <c r="J135" t="s">
        <v>90</v>
      </c>
      <c r="K135">
        <v>0.77376706139725115</v>
      </c>
      <c r="L135">
        <v>0.99361216730038038</v>
      </c>
      <c r="M135" t="s">
        <v>90</v>
      </c>
      <c r="N135" t="s">
        <v>90</v>
      </c>
    </row>
    <row r="136" spans="1:14" x14ac:dyDescent="0.3">
      <c r="A136" t="s">
        <v>87</v>
      </c>
      <c r="B136" t="s">
        <v>199</v>
      </c>
      <c r="C136">
        <v>0.99623419029270877</v>
      </c>
      <c r="D136" t="s">
        <v>90</v>
      </c>
      <c r="E136" t="s">
        <v>90</v>
      </c>
      <c r="F136" t="s">
        <v>90</v>
      </c>
      <c r="G136">
        <v>0.97912674159631219</v>
      </c>
      <c r="H136">
        <v>0.88605671041590806</v>
      </c>
      <c r="I136">
        <v>0.64063868658808221</v>
      </c>
      <c r="J136">
        <v>0.90698506039415117</v>
      </c>
      <c r="K136">
        <v>0.85475837932426979</v>
      </c>
      <c r="L136">
        <v>0.99302184466019416</v>
      </c>
      <c r="M136" t="s">
        <v>90</v>
      </c>
      <c r="N136" t="s">
        <v>90</v>
      </c>
    </row>
    <row r="137" spans="1:14" x14ac:dyDescent="0.3">
      <c r="A137" t="s">
        <v>88</v>
      </c>
      <c r="B137" t="s">
        <v>195</v>
      </c>
      <c r="C137">
        <v>0.98837978692558759</v>
      </c>
      <c r="D137" t="s">
        <v>90</v>
      </c>
      <c r="E137" t="s">
        <v>90</v>
      </c>
      <c r="F137" t="s">
        <v>90</v>
      </c>
      <c r="G137">
        <v>0.87542772588550821</v>
      </c>
      <c r="H137">
        <v>0.85456412011292671</v>
      </c>
      <c r="I137" t="s">
        <v>90</v>
      </c>
      <c r="J137" t="s">
        <v>90</v>
      </c>
      <c r="K137">
        <v>0.88720720720720725</v>
      </c>
      <c r="L137">
        <v>0.99223972339608157</v>
      </c>
      <c r="M137" t="s">
        <v>90</v>
      </c>
      <c r="N137" t="s">
        <v>90</v>
      </c>
    </row>
    <row r="138" spans="1:14" x14ac:dyDescent="0.3">
      <c r="A138" t="s">
        <v>88</v>
      </c>
      <c r="B138" t="s">
        <v>200</v>
      </c>
      <c r="C138">
        <v>0.98050635182412238</v>
      </c>
      <c r="D138" t="s">
        <v>90</v>
      </c>
      <c r="E138" t="s">
        <v>90</v>
      </c>
      <c r="F138" t="s">
        <v>90</v>
      </c>
      <c r="G138">
        <v>0.94558417502533798</v>
      </c>
      <c r="H138">
        <v>0.77528401219174281</v>
      </c>
      <c r="I138" t="s">
        <v>90</v>
      </c>
      <c r="J138" t="s">
        <v>90</v>
      </c>
      <c r="K138">
        <v>0.89385325396294557</v>
      </c>
      <c r="L138">
        <v>0.9911935838968392</v>
      </c>
      <c r="M138" t="s">
        <v>90</v>
      </c>
      <c r="N138" t="s">
        <v>90</v>
      </c>
    </row>
    <row r="139" spans="1:14" x14ac:dyDescent="0.3">
      <c r="A139" t="s">
        <v>88</v>
      </c>
      <c r="B139" t="s">
        <v>186</v>
      </c>
      <c r="C139">
        <v>0.96801672018091556</v>
      </c>
      <c r="D139" t="s">
        <v>90</v>
      </c>
      <c r="E139" t="s">
        <v>90</v>
      </c>
      <c r="F139" t="s">
        <v>90</v>
      </c>
      <c r="G139">
        <v>0.7822146279855875</v>
      </c>
      <c r="H139">
        <v>0.81123578916285255</v>
      </c>
      <c r="I139" t="s">
        <v>90</v>
      </c>
      <c r="J139" t="s">
        <v>90</v>
      </c>
      <c r="K139">
        <v>0.83883495145631071</v>
      </c>
      <c r="L139">
        <v>0.99065704519559439</v>
      </c>
      <c r="M139" t="s">
        <v>90</v>
      </c>
      <c r="N139" t="s">
        <v>90</v>
      </c>
    </row>
    <row r="140" spans="1:14" x14ac:dyDescent="0.3">
      <c r="A140" t="s">
        <v>88</v>
      </c>
      <c r="B140" t="s">
        <v>187</v>
      </c>
      <c r="C140">
        <v>0.98530738763561221</v>
      </c>
      <c r="D140" t="s">
        <v>90</v>
      </c>
      <c r="E140" t="s">
        <v>90</v>
      </c>
      <c r="F140" t="s">
        <v>90</v>
      </c>
      <c r="G140">
        <v>0.76642131268624403</v>
      </c>
      <c r="H140">
        <v>0.87426212773512046</v>
      </c>
      <c r="I140" t="s">
        <v>90</v>
      </c>
      <c r="J140" t="s">
        <v>90</v>
      </c>
      <c r="K140">
        <v>0.8707923239404971</v>
      </c>
      <c r="L140">
        <v>0.99372853516499915</v>
      </c>
      <c r="M140" t="s">
        <v>90</v>
      </c>
      <c r="N140" t="s">
        <v>90</v>
      </c>
    </row>
    <row r="141" spans="1:14" x14ac:dyDescent="0.3">
      <c r="A141" t="s">
        <v>88</v>
      </c>
      <c r="B141" t="s">
        <v>188</v>
      </c>
      <c r="C141">
        <v>0.96511306624009319</v>
      </c>
      <c r="D141" t="s">
        <v>90</v>
      </c>
      <c r="E141" t="s">
        <v>90</v>
      </c>
      <c r="F141" t="s">
        <v>90</v>
      </c>
      <c r="G141">
        <v>0.86262467969759216</v>
      </c>
      <c r="H141">
        <v>0.7119189751157019</v>
      </c>
      <c r="I141" t="s">
        <v>90</v>
      </c>
      <c r="J141">
        <v>0</v>
      </c>
      <c r="K141">
        <v>0.81980999844261015</v>
      </c>
      <c r="L141">
        <v>0.99208920364650044</v>
      </c>
      <c r="M141" t="s">
        <v>90</v>
      </c>
      <c r="N141" t="s">
        <v>90</v>
      </c>
    </row>
    <row r="142" spans="1:14" x14ac:dyDescent="0.3">
      <c r="A142" t="s">
        <v>88</v>
      </c>
      <c r="B142" t="s">
        <v>217</v>
      </c>
      <c r="C142">
        <v>0.99069624497094322</v>
      </c>
      <c r="D142" t="s">
        <v>90</v>
      </c>
      <c r="E142" t="s">
        <v>90</v>
      </c>
      <c r="F142" t="s">
        <v>90</v>
      </c>
      <c r="G142">
        <v>0.94599584134942383</v>
      </c>
      <c r="H142">
        <v>0.86335493160547161</v>
      </c>
      <c r="I142">
        <v>0.72758138147782803</v>
      </c>
      <c r="J142" t="s">
        <v>90</v>
      </c>
      <c r="K142">
        <v>0.88437200383509107</v>
      </c>
      <c r="L142">
        <v>0.98311757135286559</v>
      </c>
      <c r="M142" t="s">
        <v>90</v>
      </c>
      <c r="N142" t="s">
        <v>90</v>
      </c>
    </row>
    <row r="143" spans="1:14" x14ac:dyDescent="0.3">
      <c r="A143" t="s">
        <v>88</v>
      </c>
      <c r="B143" t="s">
        <v>189</v>
      </c>
      <c r="C143">
        <v>0.99257932163277041</v>
      </c>
      <c r="D143" t="s">
        <v>90</v>
      </c>
      <c r="E143" t="s">
        <v>90</v>
      </c>
      <c r="F143" t="s">
        <v>90</v>
      </c>
      <c r="G143">
        <v>0.98183444427880839</v>
      </c>
      <c r="H143">
        <v>0.9488553113553112</v>
      </c>
      <c r="I143">
        <v>0.78709255423525559</v>
      </c>
      <c r="J143">
        <v>0.49889205444760998</v>
      </c>
      <c r="K143">
        <v>0.91814611154752557</v>
      </c>
      <c r="L143">
        <v>0.99076457229371684</v>
      </c>
      <c r="M143" t="s">
        <v>90</v>
      </c>
      <c r="N143" t="s">
        <v>90</v>
      </c>
    </row>
    <row r="144" spans="1:14" x14ac:dyDescent="0.3">
      <c r="A144" t="s">
        <v>88</v>
      </c>
      <c r="B144" t="s">
        <v>191</v>
      </c>
      <c r="C144">
        <v>0.99384134571192195</v>
      </c>
      <c r="D144" t="s">
        <v>90</v>
      </c>
      <c r="E144" t="s">
        <v>90</v>
      </c>
      <c r="F144" t="s">
        <v>90</v>
      </c>
      <c r="G144">
        <v>0.96351715751070677</v>
      </c>
      <c r="H144">
        <v>0.95176637017227683</v>
      </c>
      <c r="I144">
        <v>0.93291305984192696</v>
      </c>
      <c r="J144" t="s">
        <v>90</v>
      </c>
      <c r="K144">
        <v>0.91808749909308562</v>
      </c>
      <c r="L144">
        <v>0.9951452569931416</v>
      </c>
      <c r="M144" t="s">
        <v>90</v>
      </c>
      <c r="N144" t="s">
        <v>90</v>
      </c>
    </row>
    <row r="145" spans="1:14" x14ac:dyDescent="0.3">
      <c r="A145" t="s">
        <v>88</v>
      </c>
      <c r="B145" t="s">
        <v>193</v>
      </c>
      <c r="C145">
        <v>0.9923074196178524</v>
      </c>
      <c r="D145" t="s">
        <v>90</v>
      </c>
      <c r="E145" t="s">
        <v>90</v>
      </c>
      <c r="F145" t="s">
        <v>90</v>
      </c>
      <c r="G145">
        <v>0.9751598262651896</v>
      </c>
      <c r="H145">
        <v>0.90387440023500998</v>
      </c>
      <c r="I145">
        <v>0.81124945496826706</v>
      </c>
      <c r="J145" t="s">
        <v>90</v>
      </c>
      <c r="K145">
        <v>0.88122517128216937</v>
      </c>
      <c r="L145">
        <v>0.992297518089162</v>
      </c>
      <c r="M145" t="s">
        <v>90</v>
      </c>
      <c r="N145" t="s">
        <v>90</v>
      </c>
    </row>
    <row r="146" spans="1:14" x14ac:dyDescent="0.3">
      <c r="A146" t="s">
        <v>88</v>
      </c>
      <c r="B146" t="s">
        <v>194</v>
      </c>
      <c r="C146">
        <v>0.98058048069352077</v>
      </c>
      <c r="D146" t="s">
        <v>90</v>
      </c>
      <c r="E146" t="s">
        <v>90</v>
      </c>
      <c r="F146" t="s">
        <v>90</v>
      </c>
      <c r="G146">
        <v>0.953827625725996</v>
      </c>
      <c r="H146">
        <v>0.92917752295495404</v>
      </c>
      <c r="I146">
        <v>0.33562421562182515</v>
      </c>
      <c r="J146">
        <v>0</v>
      </c>
      <c r="K146">
        <v>0.89921886231849335</v>
      </c>
      <c r="L146">
        <v>0.99400264818132256</v>
      </c>
      <c r="M146">
        <v>0.83163294385864917</v>
      </c>
      <c r="N146" t="s">
        <v>90</v>
      </c>
    </row>
    <row r="147" spans="1:14" x14ac:dyDescent="0.3">
      <c r="A147" t="s">
        <v>88</v>
      </c>
      <c r="B147" t="s">
        <v>218</v>
      </c>
      <c r="C147">
        <v>0.99292580113478901</v>
      </c>
      <c r="D147" t="s">
        <v>90</v>
      </c>
      <c r="E147" t="s">
        <v>90</v>
      </c>
      <c r="F147" t="s">
        <v>90</v>
      </c>
      <c r="G147">
        <v>0.98135693403837243</v>
      </c>
      <c r="H147">
        <v>0.88241386453082926</v>
      </c>
      <c r="I147">
        <v>0.40492129545865752</v>
      </c>
      <c r="J147" t="s">
        <v>90</v>
      </c>
      <c r="K147">
        <v>0.81468865534000745</v>
      </c>
      <c r="L147">
        <v>0.98977630870935518</v>
      </c>
      <c r="M147" t="s">
        <v>90</v>
      </c>
      <c r="N147" t="s">
        <v>90</v>
      </c>
    </row>
    <row r="148" spans="1:14" x14ac:dyDescent="0.3">
      <c r="A148" t="s">
        <v>88</v>
      </c>
      <c r="B148" t="s">
        <v>199</v>
      </c>
      <c r="C148">
        <v>0.99245168442533238</v>
      </c>
      <c r="D148" t="s">
        <v>90</v>
      </c>
      <c r="E148" t="s">
        <v>90</v>
      </c>
      <c r="F148" t="s">
        <v>90</v>
      </c>
      <c r="G148">
        <v>0.965600165329626</v>
      </c>
      <c r="H148">
        <v>0.93250739644970415</v>
      </c>
      <c r="I148" t="s">
        <v>90</v>
      </c>
      <c r="J148" t="s">
        <v>90</v>
      </c>
      <c r="K148">
        <v>0.83640978311029068</v>
      </c>
      <c r="L148">
        <v>0.99092047589229804</v>
      </c>
      <c r="M148" t="s">
        <v>90</v>
      </c>
      <c r="N148" t="s">
        <v>90</v>
      </c>
    </row>
    <row r="149" spans="1:14" x14ac:dyDescent="0.3">
      <c r="A149" t="s">
        <v>91</v>
      </c>
      <c r="B149" t="s">
        <v>185</v>
      </c>
      <c r="C149">
        <v>0.97466209234075962</v>
      </c>
      <c r="D149" t="s">
        <v>90</v>
      </c>
      <c r="E149" t="s">
        <v>90</v>
      </c>
      <c r="F149" t="s">
        <v>90</v>
      </c>
      <c r="G149">
        <v>0.70937366243401345</v>
      </c>
      <c r="H149">
        <v>0.86561294713756332</v>
      </c>
      <c r="I149">
        <v>0.62210058530240619</v>
      </c>
      <c r="J149" t="s">
        <v>90</v>
      </c>
      <c r="K149">
        <v>0.61274725274725272</v>
      </c>
      <c r="L149">
        <v>0.98139109212934716</v>
      </c>
      <c r="M149" t="s">
        <v>90</v>
      </c>
      <c r="N149" t="s">
        <v>90</v>
      </c>
    </row>
    <row r="150" spans="1:14" x14ac:dyDescent="0.3">
      <c r="A150" t="s">
        <v>91</v>
      </c>
      <c r="B150" t="s">
        <v>220</v>
      </c>
      <c r="C150">
        <v>0.9913408353995804</v>
      </c>
      <c r="D150" t="s">
        <v>90</v>
      </c>
      <c r="E150" t="s">
        <v>90</v>
      </c>
      <c r="F150" t="s">
        <v>90</v>
      </c>
      <c r="G150">
        <v>0.9186469108191222</v>
      </c>
      <c r="H150">
        <v>0.88500675371454296</v>
      </c>
      <c r="I150" t="s">
        <v>90</v>
      </c>
      <c r="J150" t="s">
        <v>90</v>
      </c>
      <c r="K150">
        <v>0.8075901328273245</v>
      </c>
      <c r="L150">
        <v>0.98469001061088357</v>
      </c>
      <c r="M150" t="s">
        <v>90</v>
      </c>
      <c r="N150" t="s">
        <v>90</v>
      </c>
    </row>
    <row r="151" spans="1:14" x14ac:dyDescent="0.3">
      <c r="A151" t="s">
        <v>91</v>
      </c>
      <c r="B151" t="s">
        <v>195</v>
      </c>
      <c r="C151">
        <v>0.98648164558155316</v>
      </c>
      <c r="D151" t="s">
        <v>90</v>
      </c>
      <c r="E151" t="s">
        <v>90</v>
      </c>
      <c r="F151" t="s">
        <v>90</v>
      </c>
      <c r="G151">
        <v>0.94905807602273995</v>
      </c>
      <c r="H151">
        <v>0.82509996130530117</v>
      </c>
      <c r="I151">
        <v>0</v>
      </c>
      <c r="J151" t="s">
        <v>90</v>
      </c>
      <c r="K151">
        <v>0.7904438873322519</v>
      </c>
      <c r="L151">
        <v>0.98856533008080505</v>
      </c>
      <c r="M151">
        <v>0.69488536155202818</v>
      </c>
      <c r="N151" t="s">
        <v>90</v>
      </c>
    </row>
    <row r="152" spans="1:14" x14ac:dyDescent="0.3">
      <c r="A152" t="s">
        <v>91</v>
      </c>
      <c r="B152" t="s">
        <v>200</v>
      </c>
      <c r="C152">
        <v>0.98859470468431776</v>
      </c>
      <c r="D152" t="s">
        <v>90</v>
      </c>
      <c r="E152" t="s">
        <v>90</v>
      </c>
      <c r="F152" t="s">
        <v>90</v>
      </c>
      <c r="G152">
        <v>0.89137897532223587</v>
      </c>
      <c r="H152">
        <v>0.69027911453320501</v>
      </c>
      <c r="I152">
        <v>0.37772753562227246</v>
      </c>
      <c r="J152" t="s">
        <v>90</v>
      </c>
      <c r="K152">
        <v>0.63732394366197187</v>
      </c>
      <c r="L152">
        <v>0.98254522373849562</v>
      </c>
      <c r="M152" t="s">
        <v>90</v>
      </c>
      <c r="N152" t="s">
        <v>90</v>
      </c>
    </row>
    <row r="153" spans="1:14" x14ac:dyDescent="0.3">
      <c r="A153" t="s">
        <v>91</v>
      </c>
      <c r="B153" t="s">
        <v>219</v>
      </c>
      <c r="C153">
        <v>0.96559139784946235</v>
      </c>
      <c r="D153" t="s">
        <v>90</v>
      </c>
      <c r="E153" t="s">
        <v>90</v>
      </c>
      <c r="F153" t="s">
        <v>90</v>
      </c>
      <c r="G153">
        <v>0.80653155146473143</v>
      </c>
      <c r="H153">
        <v>0.89343889343889349</v>
      </c>
      <c r="I153">
        <v>0.34875465963862573</v>
      </c>
      <c r="J153" t="s">
        <v>90</v>
      </c>
      <c r="K153" t="s">
        <v>90</v>
      </c>
      <c r="L153">
        <v>0.97505668934240364</v>
      </c>
      <c r="M153" t="s">
        <v>90</v>
      </c>
      <c r="N153" t="s">
        <v>90</v>
      </c>
    </row>
    <row r="154" spans="1:14" x14ac:dyDescent="0.3">
      <c r="A154" t="s">
        <v>91</v>
      </c>
      <c r="B154" t="s">
        <v>186</v>
      </c>
      <c r="C154">
        <v>0.44487813156275852</v>
      </c>
      <c r="D154" t="s">
        <v>90</v>
      </c>
      <c r="E154" t="s">
        <v>90</v>
      </c>
      <c r="F154" t="s">
        <v>90</v>
      </c>
      <c r="G154">
        <v>0.86923800564440268</v>
      </c>
      <c r="H154">
        <v>0.80412632111891658</v>
      </c>
      <c r="I154">
        <v>0.50412958429614041</v>
      </c>
      <c r="J154" t="s">
        <v>90</v>
      </c>
      <c r="K154">
        <v>0</v>
      </c>
      <c r="L154">
        <v>0.9813284358738904</v>
      </c>
      <c r="M154">
        <v>1.43391201925539E-2</v>
      </c>
      <c r="N154" t="s">
        <v>90</v>
      </c>
    </row>
    <row r="155" spans="1:14" x14ac:dyDescent="0.3">
      <c r="A155" t="s">
        <v>91</v>
      </c>
      <c r="B155" t="s">
        <v>187</v>
      </c>
      <c r="C155">
        <v>0.98881459115191361</v>
      </c>
      <c r="D155" t="s">
        <v>90</v>
      </c>
      <c r="E155" t="s">
        <v>90</v>
      </c>
      <c r="F155" t="s">
        <v>90</v>
      </c>
      <c r="G155">
        <v>0.69521126760563379</v>
      </c>
      <c r="H155">
        <v>0.77082237418902333</v>
      </c>
      <c r="I155">
        <v>0.3922134102379235</v>
      </c>
      <c r="J155" t="s">
        <v>90</v>
      </c>
      <c r="K155">
        <v>0.58704771893025698</v>
      </c>
      <c r="L155">
        <v>0.98490163184383117</v>
      </c>
      <c r="M155">
        <v>0.45209302325581391</v>
      </c>
      <c r="N155" t="s">
        <v>90</v>
      </c>
    </row>
    <row r="156" spans="1:14" x14ac:dyDescent="0.3">
      <c r="A156" t="s">
        <v>91</v>
      </c>
      <c r="B156" t="s">
        <v>188</v>
      </c>
      <c r="C156">
        <v>0.99178203205821158</v>
      </c>
      <c r="D156" t="s">
        <v>90</v>
      </c>
      <c r="E156" t="s">
        <v>90</v>
      </c>
      <c r="F156" t="s">
        <v>90</v>
      </c>
      <c r="G156">
        <v>0.92436204349819184</v>
      </c>
      <c r="H156">
        <v>0.85901779446326654</v>
      </c>
      <c r="I156">
        <v>0.48399120127092754</v>
      </c>
      <c r="J156" t="s">
        <v>90</v>
      </c>
      <c r="K156">
        <v>0.81271252942715144</v>
      </c>
      <c r="L156">
        <v>0.98928519007779236</v>
      </c>
      <c r="M156" t="s">
        <v>90</v>
      </c>
      <c r="N156" t="s">
        <v>90</v>
      </c>
    </row>
    <row r="157" spans="1:14" x14ac:dyDescent="0.3">
      <c r="A157" t="s">
        <v>91</v>
      </c>
      <c r="B157" t="s">
        <v>189</v>
      </c>
      <c r="C157">
        <v>0.97172654862185559</v>
      </c>
      <c r="D157" t="s">
        <v>90</v>
      </c>
      <c r="E157" t="s">
        <v>90</v>
      </c>
      <c r="F157" t="s">
        <v>90</v>
      </c>
      <c r="G157">
        <v>0.92748381074616415</v>
      </c>
      <c r="H157">
        <v>0.78967572797353391</v>
      </c>
      <c r="I157">
        <v>0.57364009579199449</v>
      </c>
      <c r="J157" t="s">
        <v>90</v>
      </c>
      <c r="K157">
        <v>0.70327201235781489</v>
      </c>
      <c r="L157">
        <v>0.99081230858976244</v>
      </c>
      <c r="M157" t="s">
        <v>90</v>
      </c>
      <c r="N157" t="s">
        <v>90</v>
      </c>
    </row>
    <row r="158" spans="1:14" x14ac:dyDescent="0.3">
      <c r="A158" t="s">
        <v>91</v>
      </c>
      <c r="B158" t="s">
        <v>191</v>
      </c>
      <c r="C158">
        <v>0.97754428504074897</v>
      </c>
      <c r="D158" t="s">
        <v>90</v>
      </c>
      <c r="E158" t="s">
        <v>90</v>
      </c>
      <c r="F158" t="s">
        <v>90</v>
      </c>
      <c r="G158">
        <v>0.85978933996718365</v>
      </c>
      <c r="H158">
        <v>0.84991198453236372</v>
      </c>
      <c r="I158">
        <v>0.56869695993124936</v>
      </c>
      <c r="J158">
        <v>0</v>
      </c>
      <c r="K158">
        <v>0.83464566929133854</v>
      </c>
      <c r="L158">
        <v>0.98956548824170676</v>
      </c>
      <c r="M158">
        <v>0.91698034295273945</v>
      </c>
      <c r="N158" t="s">
        <v>90</v>
      </c>
    </row>
    <row r="159" spans="1:14" x14ac:dyDescent="0.3">
      <c r="A159" t="s">
        <v>91</v>
      </c>
      <c r="B159" t="s">
        <v>193</v>
      </c>
      <c r="C159">
        <v>0.979186522397264</v>
      </c>
      <c r="D159" t="s">
        <v>90</v>
      </c>
      <c r="E159" t="s">
        <v>90</v>
      </c>
      <c r="F159" t="s">
        <v>90</v>
      </c>
      <c r="G159">
        <v>0.91781521184277681</v>
      </c>
      <c r="H159">
        <v>0.89091888978711942</v>
      </c>
      <c r="I159" t="s">
        <v>90</v>
      </c>
      <c r="J159" t="s">
        <v>90</v>
      </c>
      <c r="K159">
        <v>0.70411849710982655</v>
      </c>
      <c r="L159">
        <v>0.98879508825786644</v>
      </c>
      <c r="M159" t="s">
        <v>90</v>
      </c>
      <c r="N159" t="s">
        <v>90</v>
      </c>
    </row>
    <row r="160" spans="1:14" x14ac:dyDescent="0.3">
      <c r="A160" t="s">
        <v>91</v>
      </c>
      <c r="B160" t="s">
        <v>194</v>
      </c>
      <c r="C160">
        <v>0.99427345414132684</v>
      </c>
      <c r="D160" t="s">
        <v>90</v>
      </c>
      <c r="E160" t="s">
        <v>90</v>
      </c>
      <c r="F160" t="s">
        <v>90</v>
      </c>
      <c r="G160">
        <v>0.94881011403073878</v>
      </c>
      <c r="H160">
        <v>0.88024733768464447</v>
      </c>
      <c r="I160">
        <v>0.3897535337041384</v>
      </c>
      <c r="J160">
        <v>0</v>
      </c>
      <c r="K160">
        <v>0.78145791148394561</v>
      </c>
      <c r="L160">
        <v>0.98682374825608443</v>
      </c>
      <c r="M160">
        <v>0.92035060975609762</v>
      </c>
      <c r="N160" t="s">
        <v>90</v>
      </c>
    </row>
    <row r="161" spans="1:14" x14ac:dyDescent="0.3">
      <c r="A161" t="s">
        <v>91</v>
      </c>
      <c r="B161" t="s">
        <v>196</v>
      </c>
      <c r="C161">
        <v>0.98876227221548896</v>
      </c>
      <c r="D161" t="s">
        <v>90</v>
      </c>
      <c r="E161" t="s">
        <v>90</v>
      </c>
      <c r="F161" t="s">
        <v>90</v>
      </c>
      <c r="G161">
        <v>0.83857183943465219</v>
      </c>
      <c r="H161">
        <v>0.84975714168107352</v>
      </c>
      <c r="I161">
        <v>0</v>
      </c>
      <c r="J161" t="s">
        <v>90</v>
      </c>
      <c r="K161">
        <v>0.7832314869570931</v>
      </c>
      <c r="L161">
        <v>0.97722567287784678</v>
      </c>
      <c r="M161" t="s">
        <v>90</v>
      </c>
      <c r="N161" t="s">
        <v>90</v>
      </c>
    </row>
    <row r="162" spans="1:14" x14ac:dyDescent="0.3">
      <c r="A162" t="s">
        <v>91</v>
      </c>
      <c r="B162" t="s">
        <v>199</v>
      </c>
      <c r="C162">
        <v>0.99441561650605381</v>
      </c>
      <c r="D162" t="s">
        <v>90</v>
      </c>
      <c r="E162" t="s">
        <v>90</v>
      </c>
      <c r="F162" t="s">
        <v>90</v>
      </c>
      <c r="G162">
        <v>0.78992593804983835</v>
      </c>
      <c r="H162">
        <v>0.78679422991126757</v>
      </c>
      <c r="I162">
        <v>0</v>
      </c>
      <c r="J162" t="s">
        <v>90</v>
      </c>
      <c r="K162">
        <v>0.20520307937350676</v>
      </c>
      <c r="L162">
        <v>0.97577430236123885</v>
      </c>
      <c r="M162" t="s">
        <v>90</v>
      </c>
      <c r="N162" t="s">
        <v>90</v>
      </c>
    </row>
    <row r="163" spans="1:14" x14ac:dyDescent="0.3">
      <c r="A163" t="s">
        <v>89</v>
      </c>
      <c r="B163" t="s">
        <v>185</v>
      </c>
      <c r="C163">
        <v>0.94542447629547965</v>
      </c>
      <c r="D163" t="s">
        <v>90</v>
      </c>
      <c r="E163" t="s">
        <v>90</v>
      </c>
      <c r="F163" t="s">
        <v>90</v>
      </c>
      <c r="G163">
        <v>0.96370113463379403</v>
      </c>
      <c r="H163">
        <v>0.78919191919191922</v>
      </c>
      <c r="I163" t="s">
        <v>90</v>
      </c>
      <c r="J163" t="s">
        <v>90</v>
      </c>
      <c r="K163">
        <v>0.66570495786196948</v>
      </c>
      <c r="L163">
        <v>0.96577345664374359</v>
      </c>
      <c r="M163" t="s">
        <v>90</v>
      </c>
      <c r="N163" t="s">
        <v>90</v>
      </c>
    </row>
    <row r="164" spans="1:14" x14ac:dyDescent="0.3">
      <c r="A164" t="s">
        <v>89</v>
      </c>
      <c r="B164" t="s">
        <v>222</v>
      </c>
      <c r="C164">
        <v>0.9811168332828436</v>
      </c>
      <c r="D164" t="s">
        <v>90</v>
      </c>
      <c r="E164" t="s">
        <v>90</v>
      </c>
      <c r="F164" t="s">
        <v>90</v>
      </c>
      <c r="G164">
        <v>0.93913756353500577</v>
      </c>
      <c r="H164">
        <v>0.93613715232817118</v>
      </c>
      <c r="I164" t="s">
        <v>90</v>
      </c>
      <c r="J164" t="s">
        <v>90</v>
      </c>
      <c r="K164">
        <v>0.84315158602543483</v>
      </c>
      <c r="L164">
        <v>0.98471327694575916</v>
      </c>
      <c r="M164" t="s">
        <v>90</v>
      </c>
      <c r="N164" t="s">
        <v>90</v>
      </c>
    </row>
    <row r="165" spans="1:14" x14ac:dyDescent="0.3">
      <c r="A165" t="s">
        <v>89</v>
      </c>
      <c r="B165" t="s">
        <v>223</v>
      </c>
      <c r="C165">
        <v>0.97988230026226564</v>
      </c>
      <c r="D165" t="s">
        <v>90</v>
      </c>
      <c r="E165" t="s">
        <v>90</v>
      </c>
      <c r="F165" t="s">
        <v>90</v>
      </c>
      <c r="G165">
        <v>0.90980901368825395</v>
      </c>
      <c r="H165">
        <v>0.8534363068379035</v>
      </c>
      <c r="I165" t="s">
        <v>90</v>
      </c>
      <c r="J165" t="s">
        <v>90</v>
      </c>
      <c r="K165">
        <v>0.67127724765823338</v>
      </c>
      <c r="L165">
        <v>0.98922548407245481</v>
      </c>
      <c r="M165">
        <v>0.42499999999999999</v>
      </c>
      <c r="N165" t="s">
        <v>90</v>
      </c>
    </row>
    <row r="166" spans="1:14" x14ac:dyDescent="0.3">
      <c r="A166" t="s">
        <v>89</v>
      </c>
      <c r="B166" t="s">
        <v>224</v>
      </c>
      <c r="C166">
        <v>0.98009734470627918</v>
      </c>
      <c r="D166" t="s">
        <v>90</v>
      </c>
      <c r="E166" t="s">
        <v>90</v>
      </c>
      <c r="F166" t="s">
        <v>90</v>
      </c>
      <c r="G166">
        <v>0.93292794975025484</v>
      </c>
      <c r="H166">
        <v>0.89023073146784482</v>
      </c>
      <c r="I166" t="s">
        <v>90</v>
      </c>
      <c r="J166" t="s">
        <v>90</v>
      </c>
      <c r="K166">
        <v>0.7699600059250481</v>
      </c>
      <c r="L166">
        <v>0.98531073446327677</v>
      </c>
      <c r="M166">
        <v>0</v>
      </c>
      <c r="N166" t="s">
        <v>90</v>
      </c>
    </row>
    <row r="167" spans="1:14" x14ac:dyDescent="0.3">
      <c r="A167" t="s">
        <v>89</v>
      </c>
      <c r="B167" t="s">
        <v>195</v>
      </c>
      <c r="C167">
        <v>0.96831713476697023</v>
      </c>
      <c r="D167" t="s">
        <v>90</v>
      </c>
      <c r="E167" t="s">
        <v>90</v>
      </c>
      <c r="F167" t="s">
        <v>90</v>
      </c>
      <c r="G167">
        <v>0.9707045652611116</v>
      </c>
      <c r="H167">
        <v>0.8541658444172554</v>
      </c>
      <c r="I167" t="s">
        <v>90</v>
      </c>
      <c r="J167" t="s">
        <v>90</v>
      </c>
      <c r="K167">
        <v>0.75055945099209309</v>
      </c>
      <c r="L167">
        <v>0.98673007593771578</v>
      </c>
      <c r="M167">
        <v>0.90393257413055639</v>
      </c>
      <c r="N167" t="s">
        <v>90</v>
      </c>
    </row>
    <row r="168" spans="1:14" x14ac:dyDescent="0.3">
      <c r="A168" t="s">
        <v>89</v>
      </c>
      <c r="B168" t="s">
        <v>228</v>
      </c>
      <c r="C168">
        <v>0.98483567012519801</v>
      </c>
      <c r="D168" t="s">
        <v>90</v>
      </c>
      <c r="E168" t="s">
        <v>90</v>
      </c>
      <c r="F168" t="s">
        <v>90</v>
      </c>
      <c r="G168">
        <v>0.93844040404040396</v>
      </c>
      <c r="H168">
        <v>0.83358519078201743</v>
      </c>
      <c r="I168" t="s">
        <v>90</v>
      </c>
      <c r="J168" t="s">
        <v>90</v>
      </c>
      <c r="K168">
        <v>0.66888616319140237</v>
      </c>
      <c r="L168">
        <v>0.98719964069166843</v>
      </c>
      <c r="M168" t="s">
        <v>90</v>
      </c>
      <c r="N168" t="s">
        <v>90</v>
      </c>
    </row>
    <row r="169" spans="1:14" x14ac:dyDescent="0.3">
      <c r="A169" t="s">
        <v>89</v>
      </c>
      <c r="B169" t="s">
        <v>229</v>
      </c>
      <c r="C169">
        <v>0.98194815943193681</v>
      </c>
      <c r="D169" t="s">
        <v>90</v>
      </c>
      <c r="E169" t="s">
        <v>90</v>
      </c>
      <c r="F169" t="s">
        <v>90</v>
      </c>
      <c r="G169">
        <v>0.8944600345667082</v>
      </c>
      <c r="H169">
        <v>0.90764507896586155</v>
      </c>
      <c r="I169" t="s">
        <v>90</v>
      </c>
      <c r="J169" t="s">
        <v>90</v>
      </c>
      <c r="K169">
        <v>0.79138483446066221</v>
      </c>
      <c r="L169">
        <v>0.96711590296495964</v>
      </c>
      <c r="M169" t="s">
        <v>90</v>
      </c>
      <c r="N169" t="s">
        <v>90</v>
      </c>
    </row>
    <row r="170" spans="1:14" x14ac:dyDescent="0.3">
      <c r="A170" t="s">
        <v>89</v>
      </c>
      <c r="B170" t="s">
        <v>230</v>
      </c>
      <c r="C170">
        <v>0.96646768527896898</v>
      </c>
      <c r="D170" t="s">
        <v>90</v>
      </c>
      <c r="E170" t="s">
        <v>90</v>
      </c>
      <c r="F170" t="s">
        <v>90</v>
      </c>
      <c r="G170">
        <v>0.95185439670187444</v>
      </c>
      <c r="H170">
        <v>0.87651221182378447</v>
      </c>
      <c r="I170" t="s">
        <v>90</v>
      </c>
      <c r="J170" t="s">
        <v>90</v>
      </c>
      <c r="K170">
        <v>0.74551853973970694</v>
      </c>
      <c r="L170">
        <v>0.98437734715337244</v>
      </c>
      <c r="M170">
        <v>0.90857686026956541</v>
      </c>
      <c r="N170" t="s">
        <v>90</v>
      </c>
    </row>
    <row r="171" spans="1:14" x14ac:dyDescent="0.3">
      <c r="A171" t="s">
        <v>89</v>
      </c>
      <c r="B171" t="s">
        <v>200</v>
      </c>
      <c r="C171">
        <v>0.96935576307184035</v>
      </c>
      <c r="D171" t="s">
        <v>90</v>
      </c>
      <c r="E171" t="s">
        <v>90</v>
      </c>
      <c r="F171" t="s">
        <v>90</v>
      </c>
      <c r="G171">
        <v>0.97671200451557683</v>
      </c>
      <c r="H171">
        <v>0.86087379690710497</v>
      </c>
      <c r="I171" t="s">
        <v>90</v>
      </c>
      <c r="J171" t="s">
        <v>90</v>
      </c>
      <c r="K171">
        <v>0.86066633515663848</v>
      </c>
      <c r="L171">
        <v>0.98954387028337643</v>
      </c>
      <c r="M171">
        <v>0.87733905579399141</v>
      </c>
      <c r="N171" t="s">
        <v>90</v>
      </c>
    </row>
    <row r="172" spans="1:14" x14ac:dyDescent="0.3">
      <c r="A172" t="s">
        <v>89</v>
      </c>
      <c r="B172" t="s">
        <v>221</v>
      </c>
      <c r="C172">
        <v>0.96420188389745243</v>
      </c>
      <c r="D172" t="s">
        <v>90</v>
      </c>
      <c r="E172" t="s">
        <v>90</v>
      </c>
      <c r="F172" t="s">
        <v>90</v>
      </c>
      <c r="G172">
        <v>0.96526182718159637</v>
      </c>
      <c r="H172">
        <v>0.81268043526537859</v>
      </c>
      <c r="I172" t="s">
        <v>90</v>
      </c>
      <c r="J172" t="s">
        <v>90</v>
      </c>
      <c r="K172">
        <v>0.6748945477269177</v>
      </c>
      <c r="L172">
        <v>0.99073010036007036</v>
      </c>
      <c r="M172">
        <v>0.81336426914153137</v>
      </c>
      <c r="N172" t="s">
        <v>90</v>
      </c>
    </row>
    <row r="173" spans="1:14" x14ac:dyDescent="0.3">
      <c r="A173" t="s">
        <v>89</v>
      </c>
      <c r="B173" t="s">
        <v>186</v>
      </c>
      <c r="C173">
        <v>0.98264128507575199</v>
      </c>
      <c r="D173" t="s">
        <v>90</v>
      </c>
      <c r="E173" t="s">
        <v>90</v>
      </c>
      <c r="F173" t="s">
        <v>90</v>
      </c>
      <c r="G173">
        <v>0.9609085820558656</v>
      </c>
      <c r="H173">
        <v>0.88430212321615032</v>
      </c>
      <c r="I173" t="s">
        <v>90</v>
      </c>
      <c r="J173" t="s">
        <v>90</v>
      </c>
      <c r="K173">
        <v>0.69000513142140374</v>
      </c>
      <c r="L173">
        <v>0.98914704983185575</v>
      </c>
      <c r="M173" t="s">
        <v>90</v>
      </c>
      <c r="N173" t="s">
        <v>90</v>
      </c>
    </row>
    <row r="174" spans="1:14" x14ac:dyDescent="0.3">
      <c r="A174" t="s">
        <v>89</v>
      </c>
      <c r="B174" t="s">
        <v>187</v>
      </c>
      <c r="C174">
        <v>0.9925253098684832</v>
      </c>
      <c r="D174" t="s">
        <v>90</v>
      </c>
      <c r="E174" t="s">
        <v>90</v>
      </c>
      <c r="F174" t="s">
        <v>90</v>
      </c>
      <c r="G174">
        <v>0.96699788910055084</v>
      </c>
      <c r="H174">
        <v>0.87702466982307503</v>
      </c>
      <c r="I174" t="s">
        <v>90</v>
      </c>
      <c r="J174" t="s">
        <v>90</v>
      </c>
      <c r="K174">
        <v>0.74649716355683138</v>
      </c>
      <c r="L174">
        <v>0.98883842660303278</v>
      </c>
      <c r="M174" t="s">
        <v>90</v>
      </c>
      <c r="N174" t="s">
        <v>90</v>
      </c>
    </row>
    <row r="175" spans="1:14" x14ac:dyDescent="0.3">
      <c r="A175" t="s">
        <v>89</v>
      </c>
      <c r="B175" t="s">
        <v>188</v>
      </c>
      <c r="C175">
        <v>0.97753731006808242</v>
      </c>
      <c r="D175" t="s">
        <v>90</v>
      </c>
      <c r="E175" t="s">
        <v>90</v>
      </c>
      <c r="F175" t="s">
        <v>90</v>
      </c>
      <c r="G175">
        <v>0.95347570276748761</v>
      </c>
      <c r="H175">
        <v>0.78180360942984273</v>
      </c>
      <c r="I175" t="s">
        <v>90</v>
      </c>
      <c r="J175" t="s">
        <v>90</v>
      </c>
      <c r="K175">
        <v>0.69434332119854381</v>
      </c>
      <c r="L175">
        <v>0.97325178689853364</v>
      </c>
      <c r="M175">
        <v>0</v>
      </c>
      <c r="N175" t="s">
        <v>90</v>
      </c>
    </row>
    <row r="176" spans="1:14" x14ac:dyDescent="0.3">
      <c r="A176" t="s">
        <v>89</v>
      </c>
      <c r="B176" t="s">
        <v>189</v>
      </c>
      <c r="C176">
        <v>0.99385828215235117</v>
      </c>
      <c r="D176" t="s">
        <v>90</v>
      </c>
      <c r="E176" t="s">
        <v>90</v>
      </c>
      <c r="F176" t="s">
        <v>90</v>
      </c>
      <c r="G176">
        <v>0.94087779218644396</v>
      </c>
      <c r="H176">
        <v>0.9063488390033172</v>
      </c>
      <c r="I176" t="s">
        <v>90</v>
      </c>
      <c r="J176" t="s">
        <v>90</v>
      </c>
      <c r="K176">
        <v>0.79118882706937665</v>
      </c>
      <c r="L176">
        <v>0.98582995951416996</v>
      </c>
      <c r="M176" t="s">
        <v>90</v>
      </c>
      <c r="N176" t="s">
        <v>90</v>
      </c>
    </row>
    <row r="177" spans="1:14" x14ac:dyDescent="0.3">
      <c r="A177" t="s">
        <v>89</v>
      </c>
      <c r="B177" t="s">
        <v>191</v>
      </c>
      <c r="C177">
        <v>0.99583255912722635</v>
      </c>
      <c r="D177" t="s">
        <v>90</v>
      </c>
      <c r="E177" t="s">
        <v>90</v>
      </c>
      <c r="F177" t="s">
        <v>90</v>
      </c>
      <c r="G177">
        <v>0.97108137209660039</v>
      </c>
      <c r="H177">
        <v>0.89580068314245531</v>
      </c>
      <c r="I177" t="s">
        <v>90</v>
      </c>
      <c r="J177" t="s">
        <v>90</v>
      </c>
      <c r="K177">
        <v>0.70578605412595286</v>
      </c>
      <c r="L177">
        <v>0.99260628465804079</v>
      </c>
      <c r="M177">
        <v>0.77198921697699208</v>
      </c>
      <c r="N177" t="s">
        <v>90</v>
      </c>
    </row>
    <row r="178" spans="1:14" x14ac:dyDescent="0.3">
      <c r="A178" t="s">
        <v>89</v>
      </c>
      <c r="B178" t="s">
        <v>192</v>
      </c>
      <c r="C178">
        <v>0.99160459983269678</v>
      </c>
      <c r="D178" t="s">
        <v>90</v>
      </c>
      <c r="E178" t="s">
        <v>90</v>
      </c>
      <c r="F178" t="s">
        <v>90</v>
      </c>
      <c r="G178">
        <v>0.97757899854156538</v>
      </c>
      <c r="H178">
        <v>0.90976115844775063</v>
      </c>
      <c r="I178">
        <v>0.69864944935945894</v>
      </c>
      <c r="J178" t="s">
        <v>90</v>
      </c>
      <c r="K178">
        <v>0.86007505552577157</v>
      </c>
      <c r="L178">
        <v>0.99009594552770042</v>
      </c>
      <c r="M178" t="s">
        <v>90</v>
      </c>
      <c r="N178" t="s">
        <v>90</v>
      </c>
    </row>
    <row r="179" spans="1:14" x14ac:dyDescent="0.3">
      <c r="A179" t="s">
        <v>89</v>
      </c>
      <c r="B179" t="s">
        <v>225</v>
      </c>
      <c r="C179">
        <v>0.99127289881279979</v>
      </c>
      <c r="D179" t="s">
        <v>90</v>
      </c>
      <c r="E179" t="s">
        <v>90</v>
      </c>
      <c r="F179" t="s">
        <v>90</v>
      </c>
      <c r="G179">
        <v>0.97088953051457505</v>
      </c>
      <c r="H179">
        <v>0.88457158632112909</v>
      </c>
      <c r="I179">
        <v>0.86162113748320646</v>
      </c>
      <c r="J179">
        <v>0.85344733092184588</v>
      </c>
      <c r="K179">
        <v>0.88358545522878884</v>
      </c>
      <c r="L179">
        <v>0.99338572873706321</v>
      </c>
      <c r="M179" t="s">
        <v>90</v>
      </c>
      <c r="N179" t="s">
        <v>90</v>
      </c>
    </row>
    <row r="180" spans="1:14" x14ac:dyDescent="0.3">
      <c r="A180" t="s">
        <v>89</v>
      </c>
      <c r="B180" t="s">
        <v>193</v>
      </c>
      <c r="C180">
        <v>0.99323769502004544</v>
      </c>
      <c r="D180" t="s">
        <v>90</v>
      </c>
      <c r="E180" t="s">
        <v>90</v>
      </c>
      <c r="F180" t="s">
        <v>90</v>
      </c>
      <c r="G180">
        <v>0.98479891477816806</v>
      </c>
      <c r="H180">
        <v>0.84099140238717607</v>
      </c>
      <c r="I180">
        <v>0.42159334126040426</v>
      </c>
      <c r="J180">
        <v>0.6525082387403881</v>
      </c>
      <c r="K180">
        <v>0.85370247463733762</v>
      </c>
      <c r="L180">
        <v>0.99504081788357357</v>
      </c>
      <c r="M180">
        <v>0</v>
      </c>
      <c r="N180" t="s">
        <v>90</v>
      </c>
    </row>
    <row r="181" spans="1:14" x14ac:dyDescent="0.3">
      <c r="A181" t="s">
        <v>89</v>
      </c>
      <c r="B181" t="s">
        <v>226</v>
      </c>
      <c r="C181">
        <v>0.99389565853013684</v>
      </c>
      <c r="D181" t="s">
        <v>90</v>
      </c>
      <c r="E181" t="s">
        <v>90</v>
      </c>
      <c r="F181" t="s">
        <v>90</v>
      </c>
      <c r="G181">
        <v>0.97537181197363965</v>
      </c>
      <c r="H181">
        <v>0.9084530748923656</v>
      </c>
      <c r="I181">
        <v>0.66125500667556747</v>
      </c>
      <c r="J181" t="s">
        <v>90</v>
      </c>
      <c r="K181">
        <v>0.80231315607517761</v>
      </c>
      <c r="L181">
        <v>0.99181467181467198</v>
      </c>
      <c r="M181" t="s">
        <v>90</v>
      </c>
      <c r="N181" t="s">
        <v>90</v>
      </c>
    </row>
    <row r="182" spans="1:14" x14ac:dyDescent="0.3">
      <c r="A182" t="s">
        <v>89</v>
      </c>
      <c r="B182" t="s">
        <v>194</v>
      </c>
      <c r="C182">
        <v>0.99676145690075857</v>
      </c>
      <c r="D182" t="s">
        <v>90</v>
      </c>
      <c r="E182" t="s">
        <v>90</v>
      </c>
      <c r="F182" t="s">
        <v>90</v>
      </c>
      <c r="G182">
        <v>0.96060289509028518</v>
      </c>
      <c r="H182">
        <v>0.94334846516023418</v>
      </c>
      <c r="I182" t="s">
        <v>90</v>
      </c>
      <c r="J182">
        <v>0.89267400900700045</v>
      </c>
      <c r="K182">
        <v>0.8022845184636177</v>
      </c>
      <c r="L182">
        <v>0.99441254074189045</v>
      </c>
      <c r="M182" t="s">
        <v>90</v>
      </c>
      <c r="N182" t="s">
        <v>90</v>
      </c>
    </row>
    <row r="183" spans="1:14" x14ac:dyDescent="0.3">
      <c r="A183" t="s">
        <v>89</v>
      </c>
      <c r="B183" t="s">
        <v>196</v>
      </c>
      <c r="C183">
        <v>0.99674522474579497</v>
      </c>
      <c r="D183" t="s">
        <v>90</v>
      </c>
      <c r="E183" t="s">
        <v>90</v>
      </c>
      <c r="F183" t="s">
        <v>90</v>
      </c>
      <c r="G183">
        <v>0.96468168965812695</v>
      </c>
      <c r="H183">
        <v>0.92326671601282995</v>
      </c>
      <c r="I183">
        <v>0.56705834683954615</v>
      </c>
      <c r="J183" t="s">
        <v>90</v>
      </c>
      <c r="K183">
        <v>0.86107209737827717</v>
      </c>
      <c r="L183">
        <v>0.9935523964887748</v>
      </c>
      <c r="M183" t="s">
        <v>90</v>
      </c>
      <c r="N183" t="s">
        <v>90</v>
      </c>
    </row>
    <row r="184" spans="1:14" x14ac:dyDescent="0.3">
      <c r="A184" t="s">
        <v>89</v>
      </c>
      <c r="B184" t="s">
        <v>227</v>
      </c>
      <c r="C184">
        <v>0.99785053003334201</v>
      </c>
      <c r="D184" t="s">
        <v>90</v>
      </c>
      <c r="E184" t="s">
        <v>90</v>
      </c>
      <c r="F184" t="s">
        <v>90</v>
      </c>
      <c r="G184">
        <v>0.96156540886798125</v>
      </c>
      <c r="H184">
        <v>0.95284670651452041</v>
      </c>
      <c r="I184" t="s">
        <v>90</v>
      </c>
      <c r="J184" t="s">
        <v>90</v>
      </c>
      <c r="K184">
        <v>0.83345032225129223</v>
      </c>
      <c r="L184">
        <v>0.99506116556492663</v>
      </c>
      <c r="M184" t="s">
        <v>90</v>
      </c>
      <c r="N184" t="s">
        <v>90</v>
      </c>
    </row>
    <row r="185" spans="1:14" x14ac:dyDescent="0.3">
      <c r="A185" t="s">
        <v>89</v>
      </c>
      <c r="B185" t="s">
        <v>198</v>
      </c>
      <c r="C185">
        <v>0.9975264380125366</v>
      </c>
      <c r="D185" t="s">
        <v>90</v>
      </c>
      <c r="E185" t="s">
        <v>90</v>
      </c>
      <c r="F185" t="s">
        <v>90</v>
      </c>
      <c r="G185">
        <v>0.95648491862976204</v>
      </c>
      <c r="H185">
        <v>0.91455896486252075</v>
      </c>
      <c r="I185" t="s">
        <v>90</v>
      </c>
      <c r="J185" t="s">
        <v>90</v>
      </c>
      <c r="K185">
        <v>0.64623810144738558</v>
      </c>
      <c r="L185">
        <v>0.9926064285158378</v>
      </c>
      <c r="M185" t="s">
        <v>90</v>
      </c>
      <c r="N185" t="s">
        <v>90</v>
      </c>
    </row>
    <row r="188" spans="1:14" x14ac:dyDescent="0.3">
      <c r="A188" s="13" t="s">
        <v>93</v>
      </c>
    </row>
    <row r="190" spans="1:14" x14ac:dyDescent="0.3">
      <c r="A190" t="s">
        <v>76</v>
      </c>
      <c r="B190" t="s">
        <v>0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92</v>
      </c>
      <c r="I190" t="s">
        <v>10</v>
      </c>
      <c r="J190" t="s">
        <v>11</v>
      </c>
      <c r="K190" t="s">
        <v>1</v>
      </c>
      <c r="L190" t="s">
        <v>2</v>
      </c>
      <c r="M190" t="s">
        <v>3</v>
      </c>
    </row>
    <row r="191" spans="1:14" x14ac:dyDescent="0.3">
      <c r="A191" t="s">
        <v>165</v>
      </c>
      <c r="B191">
        <v>0.98286260561499195</v>
      </c>
      <c r="C191">
        <v>0.94126291180610222</v>
      </c>
      <c r="D191">
        <v>0.92498258636076702</v>
      </c>
      <c r="E191">
        <v>0.7363868800722847</v>
      </c>
      <c r="F191">
        <v>0.88128514056224905</v>
      </c>
      <c r="G191">
        <v>0.88276016390920664</v>
      </c>
      <c r="H191">
        <v>0.99110262218297696</v>
      </c>
      <c r="I191">
        <v>0.78557425919025325</v>
      </c>
      <c r="J191" t="s">
        <v>90</v>
      </c>
      <c r="K191" t="s">
        <v>90</v>
      </c>
      <c r="L191" t="s">
        <v>90</v>
      </c>
      <c r="M191" t="s">
        <v>90</v>
      </c>
    </row>
    <row r="192" spans="1:14" x14ac:dyDescent="0.3">
      <c r="A192" t="s">
        <v>166</v>
      </c>
      <c r="B192">
        <v>0.98650004542380398</v>
      </c>
      <c r="C192">
        <v>0.95994921283893042</v>
      </c>
      <c r="D192">
        <v>0.92336830019966099</v>
      </c>
      <c r="E192">
        <v>0.70138694780934685</v>
      </c>
      <c r="F192" t="s">
        <v>90</v>
      </c>
      <c r="G192">
        <v>0.75173777564717159</v>
      </c>
      <c r="H192">
        <v>0.99154831401934318</v>
      </c>
      <c r="I192">
        <v>0.95787454339999478</v>
      </c>
      <c r="J192" t="s">
        <v>90</v>
      </c>
      <c r="K192" t="s">
        <v>90</v>
      </c>
      <c r="L192" t="s">
        <v>90</v>
      </c>
      <c r="M192" t="s">
        <v>90</v>
      </c>
    </row>
    <row r="193" spans="1:13" x14ac:dyDescent="0.3">
      <c r="A193" t="s">
        <v>167</v>
      </c>
      <c r="B193">
        <v>0.99045201343441602</v>
      </c>
      <c r="C193">
        <v>0.94783141705518525</v>
      </c>
      <c r="D193">
        <v>0.92936724620489874</v>
      </c>
      <c r="E193">
        <v>0.77001563314226162</v>
      </c>
      <c r="F193">
        <v>0.78793929712460065</v>
      </c>
      <c r="G193">
        <v>0.83608553098369598</v>
      </c>
      <c r="H193">
        <v>0.99152995513123521</v>
      </c>
      <c r="I193">
        <v>0.94879713914174257</v>
      </c>
      <c r="J193" t="s">
        <v>90</v>
      </c>
      <c r="K193" t="s">
        <v>90</v>
      </c>
      <c r="L193" t="s">
        <v>90</v>
      </c>
      <c r="M193" t="s">
        <v>90</v>
      </c>
    </row>
    <row r="194" spans="1:13" x14ac:dyDescent="0.3">
      <c r="A194" t="s">
        <v>168</v>
      </c>
      <c r="B194">
        <v>0.98584666051457437</v>
      </c>
      <c r="C194">
        <v>0.959306589228336</v>
      </c>
      <c r="D194">
        <v>0.89654112634198446</v>
      </c>
      <c r="E194">
        <v>0.75988207192905466</v>
      </c>
      <c r="F194">
        <v>0.84261070234805913</v>
      </c>
      <c r="G194">
        <v>0.84949037484336298</v>
      </c>
      <c r="H194">
        <v>0.99225457973451558</v>
      </c>
      <c r="I194">
        <v>0</v>
      </c>
      <c r="J194">
        <v>9.4488188976377965E-2</v>
      </c>
      <c r="K194">
        <v>0</v>
      </c>
      <c r="L194" t="s">
        <v>90</v>
      </c>
      <c r="M194">
        <v>0.75603690857928141</v>
      </c>
    </row>
    <row r="195" spans="1:13" x14ac:dyDescent="0.3">
      <c r="A195" t="s">
        <v>169</v>
      </c>
      <c r="B195">
        <v>0.98814496186854517</v>
      </c>
      <c r="C195">
        <v>0.9448076343691808</v>
      </c>
      <c r="D195">
        <v>0.94158949381196977</v>
      </c>
      <c r="E195">
        <v>0.76111085524800814</v>
      </c>
      <c r="F195">
        <v>0.91485148514851478</v>
      </c>
      <c r="G195">
        <v>0.7975460122699386</v>
      </c>
      <c r="H195">
        <v>0.99041171425070462</v>
      </c>
      <c r="I195">
        <v>0.95334718992447476</v>
      </c>
      <c r="J195" t="s">
        <v>90</v>
      </c>
      <c r="K195" t="s">
        <v>90</v>
      </c>
      <c r="L195" t="s">
        <v>90</v>
      </c>
      <c r="M195" t="s">
        <v>90</v>
      </c>
    </row>
    <row r="196" spans="1:13" x14ac:dyDescent="0.3">
      <c r="A196" t="s">
        <v>170</v>
      </c>
      <c r="B196">
        <v>0.99074824373555037</v>
      </c>
      <c r="C196">
        <v>0.96338650059882835</v>
      </c>
      <c r="D196">
        <v>0.88964885166377317</v>
      </c>
      <c r="E196">
        <v>0.7496154693626953</v>
      </c>
      <c r="F196">
        <v>0.84288649988960784</v>
      </c>
      <c r="G196">
        <v>0.83032362245235825</v>
      </c>
      <c r="H196">
        <v>0.99116575419453024</v>
      </c>
      <c r="I196">
        <v>0.94535605722271043</v>
      </c>
      <c r="J196" t="s">
        <v>90</v>
      </c>
      <c r="K196" t="s">
        <v>90</v>
      </c>
      <c r="L196" t="s">
        <v>90</v>
      </c>
      <c r="M196" t="s">
        <v>90</v>
      </c>
    </row>
    <row r="197" spans="1:13" x14ac:dyDescent="0.3">
      <c r="A197" t="s">
        <v>171</v>
      </c>
      <c r="B197">
        <v>0.985609588012334</v>
      </c>
      <c r="C197">
        <v>0.9443949253877908</v>
      </c>
      <c r="D197">
        <v>0.90271146080104081</v>
      </c>
      <c r="E197">
        <v>0.8454711197483622</v>
      </c>
      <c r="F197">
        <v>0</v>
      </c>
      <c r="G197">
        <v>0.82367975430440588</v>
      </c>
      <c r="H197">
        <v>0.99262553912507701</v>
      </c>
      <c r="I197">
        <v>0</v>
      </c>
      <c r="J197" t="s">
        <v>90</v>
      </c>
      <c r="K197" t="s">
        <v>90</v>
      </c>
      <c r="L197" t="s">
        <v>90</v>
      </c>
      <c r="M197">
        <v>0</v>
      </c>
    </row>
    <row r="198" spans="1:13" x14ac:dyDescent="0.3">
      <c r="A198" t="s">
        <v>172</v>
      </c>
      <c r="B198">
        <v>0.98649110482446978</v>
      </c>
      <c r="C198">
        <v>0.96799283362327004</v>
      </c>
      <c r="D198">
        <v>0.93321348859286801</v>
      </c>
      <c r="E198">
        <v>0.64912463526469366</v>
      </c>
      <c r="F198" t="s">
        <v>90</v>
      </c>
      <c r="G198">
        <v>0.79932093089057088</v>
      </c>
      <c r="H198">
        <v>0.98988506323402237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</row>
    <row r="199" spans="1:13" x14ac:dyDescent="0.3">
      <c r="A199" t="s">
        <v>173</v>
      </c>
      <c r="B199">
        <v>0.99193252075605021</v>
      </c>
      <c r="C199">
        <v>0.96747067276873122</v>
      </c>
      <c r="D199">
        <v>0.92271608735773603</v>
      </c>
      <c r="E199">
        <v>0.68610296545161475</v>
      </c>
      <c r="F199">
        <v>0.15551020408163266</v>
      </c>
      <c r="G199">
        <v>0.86295730571492435</v>
      </c>
      <c r="H199">
        <v>0.99220378232342721</v>
      </c>
      <c r="I199">
        <v>0.94926061592728261</v>
      </c>
      <c r="J199" t="s">
        <v>90</v>
      </c>
      <c r="K199" t="s">
        <v>90</v>
      </c>
      <c r="L199" t="s">
        <v>90</v>
      </c>
      <c r="M199" t="s">
        <v>90</v>
      </c>
    </row>
    <row r="200" spans="1:13" x14ac:dyDescent="0.3">
      <c r="A200" t="s">
        <v>174</v>
      </c>
      <c r="B200">
        <v>0.98988852966929342</v>
      </c>
      <c r="C200">
        <v>0.8957909582497644</v>
      </c>
      <c r="D200">
        <v>0.87752440066567716</v>
      </c>
      <c r="E200">
        <v>0</v>
      </c>
      <c r="F200">
        <v>0.82289994649545206</v>
      </c>
      <c r="G200">
        <v>0.7123176249301002</v>
      </c>
      <c r="H200">
        <v>0.98605758686593359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</row>
    <row r="201" spans="1:13" x14ac:dyDescent="0.3">
      <c r="A201" t="s">
        <v>175</v>
      </c>
      <c r="B201">
        <v>0.99025480388108178</v>
      </c>
      <c r="C201">
        <v>0.95395061874780163</v>
      </c>
      <c r="D201">
        <v>0.89975220497461883</v>
      </c>
      <c r="E201">
        <v>0.68916710581647267</v>
      </c>
      <c r="F201">
        <v>0.83420828408872272</v>
      </c>
      <c r="G201">
        <v>0.69936332298784298</v>
      </c>
      <c r="H201">
        <v>0.99242069567638003</v>
      </c>
      <c r="I201">
        <v>0.88221153846153844</v>
      </c>
      <c r="J201" t="s">
        <v>90</v>
      </c>
      <c r="K201" t="s">
        <v>90</v>
      </c>
      <c r="L201" t="s">
        <v>90</v>
      </c>
      <c r="M201" t="s">
        <v>90</v>
      </c>
    </row>
    <row r="202" spans="1:13" x14ac:dyDescent="0.3">
      <c r="A202" t="s">
        <v>176</v>
      </c>
      <c r="B202">
        <v>0.98423549370959595</v>
      </c>
      <c r="C202">
        <v>0.92871464673213999</v>
      </c>
      <c r="D202">
        <v>0.88654694974323833</v>
      </c>
      <c r="E202">
        <v>0.73763788685554366</v>
      </c>
      <c r="F202">
        <v>0.3175498690308281</v>
      </c>
      <c r="G202">
        <v>0.87036536355346183</v>
      </c>
      <c r="H202">
        <v>0.99131924468479515</v>
      </c>
      <c r="I202">
        <v>0.83163294385864917</v>
      </c>
      <c r="J202" t="s">
        <v>90</v>
      </c>
      <c r="K202" t="s">
        <v>90</v>
      </c>
      <c r="L202" t="s">
        <v>90</v>
      </c>
      <c r="M202" t="s">
        <v>90</v>
      </c>
    </row>
    <row r="203" spans="1:13" x14ac:dyDescent="0.3">
      <c r="A203" t="s">
        <v>177</v>
      </c>
      <c r="B203">
        <v>0.96271185180296537</v>
      </c>
      <c r="C203">
        <v>0.86276567346901201</v>
      </c>
      <c r="D203">
        <v>0.83483088764925162</v>
      </c>
      <c r="E203">
        <v>0.42615133642866104</v>
      </c>
      <c r="F203">
        <v>0</v>
      </c>
      <c r="G203">
        <v>0.70367970189756779</v>
      </c>
      <c r="H203">
        <v>0.98406491348127878</v>
      </c>
      <c r="I203">
        <v>0.42025210474905811</v>
      </c>
      <c r="J203" t="s">
        <v>90</v>
      </c>
      <c r="K203" t="s">
        <v>90</v>
      </c>
      <c r="L203" t="s">
        <v>90</v>
      </c>
      <c r="M203" t="s">
        <v>90</v>
      </c>
    </row>
    <row r="204" spans="1:13" x14ac:dyDescent="0.3">
      <c r="A204" t="s">
        <v>178</v>
      </c>
      <c r="B204">
        <v>0.98686830165264561</v>
      </c>
      <c r="C204">
        <v>0.95563983778513018</v>
      </c>
      <c r="D204">
        <v>0.88653991029989809</v>
      </c>
      <c r="E204">
        <v>0.66217313301193714</v>
      </c>
      <c r="F204">
        <v>0.78112918455700264</v>
      </c>
      <c r="G204">
        <v>0.7623102183150342</v>
      </c>
      <c r="H204">
        <v>0.98722475487414985</v>
      </c>
      <c r="I204">
        <v>0.8281809287802363</v>
      </c>
      <c r="J204" t="s">
        <v>90</v>
      </c>
      <c r="K204" t="s">
        <v>90</v>
      </c>
      <c r="L204" t="s">
        <v>90</v>
      </c>
      <c r="M204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8"/>
  <sheetViews>
    <sheetView showGridLines="0" workbookViewId="0">
      <selection activeCell="D8" sqref="D8"/>
    </sheetView>
  </sheetViews>
  <sheetFormatPr defaultRowHeight="14.4" x14ac:dyDescent="0.3"/>
  <cols>
    <col min="1" max="1" width="10.3320312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1.6640625" customWidth="1"/>
    <col min="6" max="6" width="12" bestFit="1" customWidth="1"/>
    <col min="7" max="7" width="13.6640625" bestFit="1" customWidth="1"/>
    <col min="8" max="11" width="12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6640625" bestFit="1" customWidth="1"/>
    <col min="17" max="19" width="12" bestFit="1" customWidth="1"/>
  </cols>
  <sheetData>
    <row r="1" spans="1:15" s="11" customFormat="1" x14ac:dyDescent="0.3">
      <c r="A1" s="11" t="s">
        <v>16</v>
      </c>
      <c r="B1" s="11" t="s">
        <v>15</v>
      </c>
      <c r="C1" s="11" t="s">
        <v>94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3">
      <c r="A2" t="s">
        <v>99</v>
      </c>
      <c r="B2">
        <v>163</v>
      </c>
      <c r="C2" t="s">
        <v>95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3">
      <c r="A3" t="s">
        <v>99</v>
      </c>
      <c r="B3">
        <v>163</v>
      </c>
      <c r="C3" t="s">
        <v>100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3">
      <c r="A4" t="s">
        <v>98</v>
      </c>
      <c r="B4">
        <v>162</v>
      </c>
      <c r="C4" t="s">
        <v>95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3">
      <c r="A5" t="s">
        <v>98</v>
      </c>
      <c r="B5">
        <v>162</v>
      </c>
      <c r="C5" t="s">
        <v>100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3">
      <c r="A6" t="s">
        <v>97</v>
      </c>
      <c r="B6">
        <v>162</v>
      </c>
      <c r="C6" t="s">
        <v>95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3">
      <c r="A7" t="s">
        <v>97</v>
      </c>
      <c r="B7">
        <v>162</v>
      </c>
      <c r="C7" t="s">
        <v>100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  <row r="8" spans="1:15" x14ac:dyDescent="0.3">
      <c r="C8" t="s">
        <v>232</v>
      </c>
      <c r="D8">
        <f>CONFIDENCE(0.05, _xlfn.STDEV.P(pullback_model_3_test[lumen]), 14)</f>
        <v>5.9687574629355171E-3</v>
      </c>
      <c r="E8">
        <f>CONFIDENCE(0.05, STDEV(pullback_model_3_test[guidewire]), 14)</f>
        <v>1.5876574103664418E-2</v>
      </c>
      <c r="F8">
        <f>CONFIDENCE(0.05, STDEV(pullback_model_3_test[wall]), 14)</f>
        <v>1.3251422133490223E-2</v>
      </c>
      <c r="G8">
        <f>CONFIDENCE(0.05, STDEV(pullback_model_3_test[lipid]), 14)</f>
        <v>0.10999003549577628</v>
      </c>
      <c r="H8">
        <f>CONFIDENCE(0.05, STDEV(pullback_model_3_test[calcium]), 14)</f>
        <v>0.17315919331465665</v>
      </c>
      <c r="I8">
        <f>CONFIDENCE(0.05, STDEV(pullback_model_3_test[media]), 14)</f>
        <v>3.8821876939731444E-2</v>
      </c>
      <c r="J8">
        <f>CONFIDENCE(0.05, STDEV(pullback_model_3_test[[catheter ]]), 14)</f>
        <v>1.3786154169359037E-3</v>
      </c>
      <c r="K8">
        <f>CONFIDENCE(0.05, STDEV(pullback_model_3_test[sidebranch]), 14)</f>
        <v>0.1761675790817602</v>
      </c>
      <c r="L8" t="e">
        <f>CONFIDENCE(0.05, STDEV(pullback_model_3_test[rthrombus]), 14)</f>
        <v>#DIV/0!</v>
      </c>
      <c r="M8" t="e">
        <f>CONFIDENCE(0.05, STDEV(pullback_model_3_test[wthrombus]), 14)</f>
        <v>#DIV/0!</v>
      </c>
      <c r="N8" t="e">
        <f>CONFIDENCE(0.05, STDEV(pullback_model_3_test[dissection]), 14)</f>
        <v>#DIV/0!</v>
      </c>
      <c r="O8">
        <f>CONFIDENCE(0.05, STDEV(pullback_model_3_test[rupture]), 14)</f>
        <v>0.2799894370656214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4C1-3A6D-45F4-898E-8210C964B146}">
  <dimension ref="B3:M182"/>
  <sheetViews>
    <sheetView showGridLines="0" topLeftCell="A22" workbookViewId="0">
      <selection activeCell="D5" sqref="D5"/>
    </sheetView>
  </sheetViews>
  <sheetFormatPr defaultRowHeight="14.4" x14ac:dyDescent="0.3"/>
  <cols>
    <col min="2" max="2" width="19.33203125" bestFit="1" customWidth="1"/>
    <col min="3" max="3" width="8.44140625" bestFit="1" customWidth="1"/>
    <col min="4" max="6" width="12.6640625" bestFit="1" customWidth="1"/>
    <col min="7" max="7" width="24.109375" customWidth="1"/>
    <col min="8" max="8" width="19.33203125" bestFit="1" customWidth="1"/>
    <col min="9" max="11" width="12.6640625" bestFit="1" customWidth="1"/>
  </cols>
  <sheetData>
    <row r="3" spans="2:4" x14ac:dyDescent="0.3">
      <c r="B3" t="s">
        <v>16</v>
      </c>
      <c r="C3" t="s">
        <v>181</v>
      </c>
      <c r="D3" t="s">
        <v>182</v>
      </c>
    </row>
    <row r="4" spans="2:4" x14ac:dyDescent="0.3">
      <c r="B4" t="s">
        <v>99</v>
      </c>
      <c r="C4">
        <f>AVERAGE(Table12[Model 1 2D])</f>
        <v>0.66629741644766727</v>
      </c>
      <c r="D4">
        <f>AVERAGE(Table10[Model 1 2D])</f>
        <v>0.79715253625851989</v>
      </c>
    </row>
    <row r="5" spans="2:4" x14ac:dyDescent="0.3">
      <c r="B5" t="s">
        <v>98</v>
      </c>
      <c r="C5">
        <f>AVERAGE(Table12[Model 2 2D])</f>
        <v>0.75958190480402832</v>
      </c>
      <c r="D5">
        <f>AVERAGE(Table10[Model 2 2D])</f>
        <v>0.83210371835963926</v>
      </c>
    </row>
    <row r="6" spans="2:4" x14ac:dyDescent="0.3">
      <c r="B6" t="s">
        <v>97</v>
      </c>
      <c r="C6">
        <f>AVERAGE(Table12[Model 3 2D])</f>
        <v>0.76751693790125319</v>
      </c>
      <c r="D6">
        <f>AVERAGE(Table10[Model 3 2D])</f>
        <v>0.82711333142857146</v>
      </c>
    </row>
    <row r="20" spans="2:13" x14ac:dyDescent="0.3">
      <c r="B20" t="s">
        <v>180</v>
      </c>
      <c r="C20" t="s">
        <v>179</v>
      </c>
      <c r="D20" t="s">
        <v>99</v>
      </c>
      <c r="E20" t="s">
        <v>98</v>
      </c>
      <c r="F20" t="s">
        <v>97</v>
      </c>
      <c r="G20" t="s">
        <v>233</v>
      </c>
      <c r="J20" t="s">
        <v>180</v>
      </c>
      <c r="K20" t="s">
        <v>99</v>
      </c>
      <c r="L20" t="s">
        <v>98</v>
      </c>
      <c r="M20" t="s">
        <v>97</v>
      </c>
    </row>
    <row r="21" spans="2:13" x14ac:dyDescent="0.3">
      <c r="B21" t="s">
        <v>77</v>
      </c>
      <c r="C21">
        <v>0</v>
      </c>
      <c r="G21" s="17" t="s">
        <v>90</v>
      </c>
      <c r="J21" t="s">
        <v>77</v>
      </c>
      <c r="K21">
        <v>0.85691573926868048</v>
      </c>
      <c r="L21">
        <v>0.82966585167074169</v>
      </c>
      <c r="M21">
        <v>0.84284597299999997</v>
      </c>
    </row>
    <row r="22" spans="2:13" x14ac:dyDescent="0.3">
      <c r="B22" t="s">
        <v>77</v>
      </c>
      <c r="C22">
        <v>40</v>
      </c>
      <c r="G22" s="17" t="s">
        <v>90</v>
      </c>
      <c r="J22" t="s">
        <v>78</v>
      </c>
      <c r="K22">
        <v>0.85436893203883491</v>
      </c>
      <c r="L22">
        <v>0.89168765743073053</v>
      </c>
      <c r="M22">
        <v>0.875</v>
      </c>
    </row>
    <row r="23" spans="2:13" x14ac:dyDescent="0.3">
      <c r="B23" t="s">
        <v>77</v>
      </c>
      <c r="C23">
        <v>80</v>
      </c>
      <c r="D23">
        <v>0.95833333333333337</v>
      </c>
      <c r="E23">
        <v>0.88888888888888884</v>
      </c>
      <c r="F23">
        <v>0.90109890109890112</v>
      </c>
      <c r="G23" s="17">
        <v>0.82082695252679938</v>
      </c>
      <c r="J23" t="s">
        <v>79</v>
      </c>
      <c r="K23">
        <v>0.82739726027397265</v>
      </c>
      <c r="L23">
        <v>0.86629526462395545</v>
      </c>
      <c r="M23">
        <v>0.89504373199999998</v>
      </c>
    </row>
    <row r="24" spans="2:13" x14ac:dyDescent="0.3">
      <c r="B24" t="s">
        <v>77</v>
      </c>
      <c r="C24">
        <v>120</v>
      </c>
      <c r="D24">
        <v>0.89156626506024095</v>
      </c>
      <c r="E24">
        <v>0.86746987951807231</v>
      </c>
      <c r="F24">
        <v>0.84337349397590367</v>
      </c>
      <c r="G24" s="17">
        <v>0.75984044554828023</v>
      </c>
      <c r="J24" t="s">
        <v>80</v>
      </c>
      <c r="K24">
        <v>0.84177869700103414</v>
      </c>
      <c r="L24">
        <v>0.89490790899241601</v>
      </c>
      <c r="M24">
        <v>0.87799564299999999</v>
      </c>
    </row>
    <row r="25" spans="2:13" x14ac:dyDescent="0.3">
      <c r="B25" t="s">
        <v>77</v>
      </c>
      <c r="C25">
        <v>160</v>
      </c>
      <c r="G25" s="17" t="s">
        <v>90</v>
      </c>
      <c r="J25" t="s">
        <v>81</v>
      </c>
      <c r="K25">
        <v>0.9642857142857143</v>
      </c>
      <c r="L25">
        <v>0.98113207547169812</v>
      </c>
      <c r="M25">
        <v>0.93913043500000004</v>
      </c>
    </row>
    <row r="26" spans="2:13" x14ac:dyDescent="0.3">
      <c r="B26" t="s">
        <v>77</v>
      </c>
      <c r="C26">
        <v>200</v>
      </c>
      <c r="D26">
        <v>0.9140625</v>
      </c>
      <c r="E26">
        <v>0.92125984251968507</v>
      </c>
      <c r="F26">
        <v>0.91633466135458164</v>
      </c>
      <c r="G26" s="17">
        <v>0.76802567281744583</v>
      </c>
      <c r="J26" t="s">
        <v>82</v>
      </c>
      <c r="K26">
        <v>0.90431837425910244</v>
      </c>
      <c r="L26">
        <v>0.89974293059125965</v>
      </c>
      <c r="M26">
        <v>0.89913043500000001</v>
      </c>
    </row>
    <row r="27" spans="2:13" x14ac:dyDescent="0.3">
      <c r="B27" t="s">
        <v>77</v>
      </c>
      <c r="C27">
        <v>240</v>
      </c>
      <c r="D27">
        <v>7.2727272727272724E-2</v>
      </c>
      <c r="E27">
        <v>0</v>
      </c>
      <c r="F27">
        <v>0.41791044776119401</v>
      </c>
      <c r="G27" s="17">
        <v>0.13333333333333333</v>
      </c>
      <c r="J27" t="s">
        <v>83</v>
      </c>
      <c r="K27">
        <v>0.87323943661971826</v>
      </c>
      <c r="L27">
        <v>0.94472361809045224</v>
      </c>
      <c r="M27">
        <v>0.952542373</v>
      </c>
    </row>
    <row r="28" spans="2:13" x14ac:dyDescent="0.3">
      <c r="B28" t="s">
        <v>77</v>
      </c>
      <c r="C28">
        <v>268</v>
      </c>
      <c r="D28">
        <v>0.92753623188405798</v>
      </c>
      <c r="E28">
        <v>0.91970802919708028</v>
      </c>
      <c r="F28">
        <v>0.91176470588235292</v>
      </c>
      <c r="G28" s="17">
        <v>0.91560578210452281</v>
      </c>
      <c r="J28" t="s">
        <v>84</v>
      </c>
      <c r="K28">
        <v>0.70731707317073167</v>
      </c>
      <c r="L28">
        <v>0.86567164179104472</v>
      </c>
      <c r="M28">
        <v>0.83798882699999999</v>
      </c>
    </row>
    <row r="29" spans="2:13" x14ac:dyDescent="0.3">
      <c r="B29" t="s">
        <v>77</v>
      </c>
      <c r="C29">
        <v>280</v>
      </c>
      <c r="D29">
        <v>0.97695852534562211</v>
      </c>
      <c r="E29">
        <v>0.95145631067961167</v>
      </c>
      <c r="F29">
        <v>0.94117647058823528</v>
      </c>
      <c r="G29" s="17">
        <v>0.70387653365504999</v>
      </c>
      <c r="J29" t="s">
        <v>85</v>
      </c>
      <c r="K29">
        <v>0.93630573248407645</v>
      </c>
      <c r="L29">
        <v>0.94818081587651604</v>
      </c>
      <c r="M29">
        <v>0.943231441</v>
      </c>
    </row>
    <row r="30" spans="2:13" x14ac:dyDescent="0.3">
      <c r="B30" t="s">
        <v>77</v>
      </c>
      <c r="C30">
        <v>320</v>
      </c>
      <c r="D30">
        <v>0.99159663865546221</v>
      </c>
      <c r="E30">
        <v>0.96137339055793991</v>
      </c>
      <c r="F30">
        <v>0.97046413502109707</v>
      </c>
      <c r="G30" s="17">
        <v>0.8992017099276195</v>
      </c>
      <c r="J30" t="s">
        <v>86</v>
      </c>
      <c r="K30">
        <v>2.8169014084507039E-2</v>
      </c>
      <c r="L30">
        <v>0</v>
      </c>
      <c r="M30">
        <v>0</v>
      </c>
    </row>
    <row r="31" spans="2:13" x14ac:dyDescent="0.3">
      <c r="B31" t="s">
        <v>77</v>
      </c>
      <c r="C31">
        <v>360</v>
      </c>
      <c r="D31">
        <v>0.85964912280701755</v>
      </c>
      <c r="E31">
        <v>0.78899082568807344</v>
      </c>
      <c r="F31">
        <v>0.90909090909090906</v>
      </c>
      <c r="G31" s="17">
        <v>0.64825448268573638</v>
      </c>
      <c r="J31" t="s">
        <v>87</v>
      </c>
      <c r="K31">
        <v>0.77083333333333337</v>
      </c>
      <c r="L31">
        <v>0.87239819004524888</v>
      </c>
      <c r="M31">
        <v>0.85575992300000003</v>
      </c>
    </row>
    <row r="32" spans="2:13" x14ac:dyDescent="0.3">
      <c r="B32" t="s">
        <v>77</v>
      </c>
      <c r="C32">
        <v>400</v>
      </c>
      <c r="G32" s="17" t="s">
        <v>90</v>
      </c>
      <c r="J32" t="s">
        <v>88</v>
      </c>
      <c r="K32">
        <v>0.82539682539682535</v>
      </c>
      <c r="L32">
        <v>0.86086956521739133</v>
      </c>
      <c r="M32">
        <v>0.89029535900000001</v>
      </c>
    </row>
    <row r="33" spans="2:13" x14ac:dyDescent="0.3">
      <c r="B33" t="s">
        <v>77</v>
      </c>
      <c r="C33">
        <v>440</v>
      </c>
      <c r="F33">
        <v>0</v>
      </c>
      <c r="G33" s="17">
        <v>0</v>
      </c>
      <c r="J33" t="s">
        <v>91</v>
      </c>
      <c r="K33">
        <v>0.88216892596454644</v>
      </c>
      <c r="L33">
        <v>0.8978947368421053</v>
      </c>
      <c r="M33">
        <v>0.86225596500000001</v>
      </c>
    </row>
    <row r="34" spans="2:13" x14ac:dyDescent="0.3">
      <c r="B34" t="s">
        <v>77</v>
      </c>
      <c r="C34">
        <v>449</v>
      </c>
      <c r="G34" s="17" t="s">
        <v>90</v>
      </c>
      <c r="J34" t="s">
        <v>89</v>
      </c>
      <c r="K34">
        <v>0.88764044943820219</v>
      </c>
      <c r="L34">
        <v>0.89628180039138938</v>
      </c>
      <c r="M34">
        <v>0.908366534</v>
      </c>
    </row>
    <row r="35" spans="2:13" x14ac:dyDescent="0.3">
      <c r="B35" t="s">
        <v>77</v>
      </c>
      <c r="C35">
        <v>480</v>
      </c>
      <c r="D35">
        <v>0</v>
      </c>
      <c r="E35">
        <v>0</v>
      </c>
      <c r="F35">
        <v>0.27906976744186052</v>
      </c>
      <c r="G35" s="17">
        <v>4.9761778718898891E-2</v>
      </c>
    </row>
    <row r="36" spans="2:13" x14ac:dyDescent="0.3">
      <c r="B36" t="s">
        <v>77</v>
      </c>
      <c r="C36">
        <v>520</v>
      </c>
      <c r="D36">
        <v>0</v>
      </c>
      <c r="E36">
        <v>0</v>
      </c>
      <c r="F36">
        <v>0</v>
      </c>
      <c r="G36" s="17">
        <v>0</v>
      </c>
    </row>
    <row r="37" spans="2:13" x14ac:dyDescent="0.3">
      <c r="B37" t="s">
        <v>78</v>
      </c>
      <c r="C37">
        <v>0</v>
      </c>
      <c r="G37" s="17" t="s">
        <v>90</v>
      </c>
    </row>
    <row r="38" spans="2:13" x14ac:dyDescent="0.3">
      <c r="B38" t="s">
        <v>78</v>
      </c>
      <c r="C38">
        <v>40</v>
      </c>
      <c r="G38" s="17" t="s">
        <v>90</v>
      </c>
    </row>
    <row r="39" spans="2:13" x14ac:dyDescent="0.3">
      <c r="B39" t="s">
        <v>78</v>
      </c>
      <c r="C39">
        <v>192</v>
      </c>
      <c r="D39">
        <v>0.91025641025641024</v>
      </c>
      <c r="E39">
        <v>0.97959183673469385</v>
      </c>
      <c r="F39">
        <v>0.96551724137931039</v>
      </c>
      <c r="G39" s="17">
        <v>0.67810166006470929</v>
      </c>
    </row>
    <row r="40" spans="2:13" x14ac:dyDescent="0.3">
      <c r="B40" t="s">
        <v>78</v>
      </c>
      <c r="C40">
        <v>200</v>
      </c>
      <c r="D40">
        <v>0.76249999999999996</v>
      </c>
      <c r="E40">
        <v>0.81333333333333335</v>
      </c>
      <c r="F40">
        <v>0.93846153846153846</v>
      </c>
      <c r="G40" s="17">
        <v>0.81731118190249608</v>
      </c>
    </row>
    <row r="41" spans="2:13" x14ac:dyDescent="0.3">
      <c r="B41" t="s">
        <v>78</v>
      </c>
      <c r="C41">
        <v>240</v>
      </c>
      <c r="G41" s="17" t="s">
        <v>90</v>
      </c>
    </row>
    <row r="42" spans="2:13" x14ac:dyDescent="0.3">
      <c r="B42" t="s">
        <v>78</v>
      </c>
      <c r="C42">
        <v>280</v>
      </c>
      <c r="D42">
        <v>0.91666666666666663</v>
      </c>
      <c r="E42">
        <v>0.88</v>
      </c>
      <c r="F42">
        <v>0.59740259740259738</v>
      </c>
      <c r="G42" s="17">
        <v>0.32772624384181792</v>
      </c>
    </row>
    <row r="43" spans="2:13" x14ac:dyDescent="0.3">
      <c r="B43" t="s">
        <v>79</v>
      </c>
      <c r="C43">
        <v>0</v>
      </c>
      <c r="D43">
        <v>0</v>
      </c>
      <c r="E43">
        <v>0</v>
      </c>
      <c r="G43" s="17" t="s">
        <v>90</v>
      </c>
    </row>
    <row r="44" spans="2:13" x14ac:dyDescent="0.3">
      <c r="B44" t="s">
        <v>79</v>
      </c>
      <c r="C44">
        <v>40</v>
      </c>
      <c r="G44" s="17" t="s">
        <v>90</v>
      </c>
    </row>
    <row r="45" spans="2:13" x14ac:dyDescent="0.3">
      <c r="B45" t="s">
        <v>79</v>
      </c>
      <c r="C45">
        <v>46</v>
      </c>
      <c r="G45" s="17" t="s">
        <v>90</v>
      </c>
    </row>
    <row r="46" spans="2:13" x14ac:dyDescent="0.3">
      <c r="B46" t="s">
        <v>79</v>
      </c>
      <c r="C46">
        <v>80</v>
      </c>
      <c r="G46" s="17" t="s">
        <v>90</v>
      </c>
    </row>
    <row r="47" spans="2:13" x14ac:dyDescent="0.3">
      <c r="B47" t="s">
        <v>79</v>
      </c>
      <c r="C47">
        <v>90</v>
      </c>
      <c r="D47">
        <v>0.98113207547169812</v>
      </c>
      <c r="E47">
        <v>0.99065420560747663</v>
      </c>
      <c r="F47">
        <v>0.95145631067961167</v>
      </c>
      <c r="G47" s="17">
        <v>0.76901963124291428</v>
      </c>
    </row>
    <row r="48" spans="2:13" x14ac:dyDescent="0.3">
      <c r="B48" t="s">
        <v>79</v>
      </c>
      <c r="C48">
        <v>120</v>
      </c>
      <c r="D48">
        <v>0</v>
      </c>
      <c r="E48">
        <v>0</v>
      </c>
      <c r="F48">
        <v>0</v>
      </c>
      <c r="G48" s="17">
        <v>0</v>
      </c>
    </row>
    <row r="49" spans="2:7" x14ac:dyDescent="0.3">
      <c r="B49" t="s">
        <v>79</v>
      </c>
      <c r="C49">
        <v>160</v>
      </c>
      <c r="D49">
        <v>0.96153846153846156</v>
      </c>
      <c r="E49">
        <v>0.9859154929577465</v>
      </c>
      <c r="F49">
        <v>0.9859154929577465</v>
      </c>
      <c r="G49" s="17">
        <v>0.8242813465054466</v>
      </c>
    </row>
    <row r="50" spans="2:7" x14ac:dyDescent="0.3">
      <c r="B50" t="s">
        <v>79</v>
      </c>
      <c r="C50">
        <v>185</v>
      </c>
      <c r="D50">
        <v>0.98395721925133695</v>
      </c>
      <c r="E50">
        <v>0.98936170212765961</v>
      </c>
      <c r="F50">
        <v>0.978494623655914</v>
      </c>
      <c r="G50" s="17">
        <v>0.87999322593619678</v>
      </c>
    </row>
    <row r="51" spans="2:7" x14ac:dyDescent="0.3">
      <c r="B51" t="s">
        <v>79</v>
      </c>
      <c r="C51">
        <v>200</v>
      </c>
      <c r="D51">
        <v>0</v>
      </c>
      <c r="G51" s="17" t="s">
        <v>90</v>
      </c>
    </row>
    <row r="52" spans="2:7" x14ac:dyDescent="0.3">
      <c r="B52" t="s">
        <v>79</v>
      </c>
      <c r="C52">
        <v>240</v>
      </c>
      <c r="D52">
        <v>0.73417721518987344</v>
      </c>
      <c r="E52">
        <v>0.75</v>
      </c>
      <c r="F52">
        <v>0.78980891719745228</v>
      </c>
      <c r="G52" s="17">
        <v>0.66926555960577827</v>
      </c>
    </row>
    <row r="53" spans="2:7" x14ac:dyDescent="0.3">
      <c r="B53" t="s">
        <v>80</v>
      </c>
      <c r="C53">
        <v>0</v>
      </c>
      <c r="G53" s="17">
        <v>0</v>
      </c>
    </row>
    <row r="54" spans="2:7" x14ac:dyDescent="0.3">
      <c r="B54" t="s">
        <v>80</v>
      </c>
      <c r="C54">
        <v>40</v>
      </c>
      <c r="G54" s="17" t="s">
        <v>90</v>
      </c>
    </row>
    <row r="55" spans="2:7" x14ac:dyDescent="0.3">
      <c r="B55" t="s">
        <v>80</v>
      </c>
      <c r="C55">
        <v>80</v>
      </c>
      <c r="G55" s="17" t="s">
        <v>90</v>
      </c>
    </row>
    <row r="56" spans="2:7" x14ac:dyDescent="0.3">
      <c r="B56" t="s">
        <v>80</v>
      </c>
      <c r="C56">
        <v>120</v>
      </c>
      <c r="G56" s="17" t="s">
        <v>90</v>
      </c>
    </row>
    <row r="57" spans="2:7" x14ac:dyDescent="0.3">
      <c r="B57" t="s">
        <v>80</v>
      </c>
      <c r="C57">
        <v>168</v>
      </c>
      <c r="D57">
        <v>0</v>
      </c>
      <c r="E57">
        <v>0</v>
      </c>
      <c r="F57">
        <v>0</v>
      </c>
      <c r="G57" s="17">
        <v>0</v>
      </c>
    </row>
    <row r="58" spans="2:7" x14ac:dyDescent="0.3">
      <c r="B58" t="s">
        <v>80</v>
      </c>
      <c r="C58">
        <v>200</v>
      </c>
      <c r="D58">
        <v>1</v>
      </c>
      <c r="E58">
        <v>0.96969696969696972</v>
      </c>
      <c r="F58">
        <v>0.94117647058823528</v>
      </c>
      <c r="G58" s="17">
        <v>0.76192589305524738</v>
      </c>
    </row>
    <row r="59" spans="2:7" x14ac:dyDescent="0.3">
      <c r="B59" t="s">
        <v>80</v>
      </c>
      <c r="C59">
        <v>240</v>
      </c>
      <c r="D59">
        <v>0.97674418604651159</v>
      </c>
      <c r="E59">
        <v>0.96875</v>
      </c>
      <c r="F59">
        <v>0.97674418604651159</v>
      </c>
      <c r="G59" s="17">
        <v>0.84414219946894875</v>
      </c>
    </row>
    <row r="60" spans="2:7" x14ac:dyDescent="0.3">
      <c r="B60" t="s">
        <v>80</v>
      </c>
      <c r="C60">
        <v>244</v>
      </c>
      <c r="D60">
        <v>0.83597883597883593</v>
      </c>
      <c r="E60">
        <v>0.9349112426035503</v>
      </c>
      <c r="F60">
        <v>0.97530864197530864</v>
      </c>
      <c r="G60" s="17">
        <v>0.83159397137582003</v>
      </c>
    </row>
    <row r="61" spans="2:7" x14ac:dyDescent="0.3">
      <c r="B61" t="s">
        <v>80</v>
      </c>
      <c r="C61">
        <v>246</v>
      </c>
      <c r="D61">
        <v>0.87769784172661869</v>
      </c>
      <c r="E61">
        <v>0.89051094890510951</v>
      </c>
      <c r="F61">
        <v>0.86363636363636365</v>
      </c>
      <c r="G61" s="17">
        <v>0.69279314374756529</v>
      </c>
    </row>
    <row r="62" spans="2:7" x14ac:dyDescent="0.3">
      <c r="B62" t="s">
        <v>80</v>
      </c>
      <c r="C62">
        <v>248</v>
      </c>
      <c r="D62">
        <v>0.90540540540540537</v>
      </c>
      <c r="E62">
        <v>0.94666666666666666</v>
      </c>
      <c r="F62">
        <v>0.91156462585034015</v>
      </c>
      <c r="G62" s="17">
        <v>0.89468180998738056</v>
      </c>
    </row>
    <row r="63" spans="2:7" x14ac:dyDescent="0.3">
      <c r="B63" t="s">
        <v>80</v>
      </c>
      <c r="C63">
        <v>249</v>
      </c>
      <c r="D63">
        <v>0.64233576642335766</v>
      </c>
      <c r="E63">
        <v>0.85</v>
      </c>
      <c r="F63">
        <v>0.82051282051282048</v>
      </c>
      <c r="G63" s="17">
        <v>0.7937524678629404</v>
      </c>
    </row>
    <row r="64" spans="2:7" x14ac:dyDescent="0.3">
      <c r="B64" t="s">
        <v>80</v>
      </c>
      <c r="C64">
        <v>280</v>
      </c>
      <c r="D64">
        <v>0.85106382978723405</v>
      </c>
      <c r="E64">
        <v>0.83211678832116787</v>
      </c>
      <c r="F64">
        <v>0.83211678832116787</v>
      </c>
      <c r="G64" s="17">
        <v>0.51289029732500702</v>
      </c>
    </row>
    <row r="65" spans="2:7" x14ac:dyDescent="0.3">
      <c r="B65" t="s">
        <v>81</v>
      </c>
      <c r="C65">
        <v>0</v>
      </c>
      <c r="G65" s="17" t="s">
        <v>90</v>
      </c>
    </row>
    <row r="66" spans="2:7" x14ac:dyDescent="0.3">
      <c r="B66" t="s">
        <v>81</v>
      </c>
      <c r="C66">
        <v>40</v>
      </c>
      <c r="G66" s="17" t="s">
        <v>90</v>
      </c>
    </row>
    <row r="67" spans="2:7" x14ac:dyDescent="0.3">
      <c r="B67" t="s">
        <v>81</v>
      </c>
      <c r="C67">
        <v>80</v>
      </c>
      <c r="G67" s="17" t="s">
        <v>90</v>
      </c>
    </row>
    <row r="68" spans="2:7" x14ac:dyDescent="0.3">
      <c r="B68" t="s">
        <v>81</v>
      </c>
      <c r="C68">
        <v>120</v>
      </c>
      <c r="G68" s="17" t="s">
        <v>90</v>
      </c>
    </row>
    <row r="69" spans="2:7" x14ac:dyDescent="0.3">
      <c r="B69" t="s">
        <v>81</v>
      </c>
      <c r="C69">
        <v>160</v>
      </c>
      <c r="D69">
        <v>0.9642857142857143</v>
      </c>
      <c r="E69">
        <v>0.98113207547169812</v>
      </c>
      <c r="F69">
        <v>0.93913043478260871</v>
      </c>
      <c r="G69" s="17">
        <v>0.76111085524800814</v>
      </c>
    </row>
    <row r="70" spans="2:7" x14ac:dyDescent="0.3">
      <c r="B70" t="s">
        <v>82</v>
      </c>
      <c r="C70">
        <v>80</v>
      </c>
      <c r="D70">
        <v>0.99224806201550386</v>
      </c>
      <c r="E70">
        <v>0.97637795275590555</v>
      </c>
      <c r="F70">
        <v>0.97637795275590555</v>
      </c>
      <c r="G70" s="17">
        <v>0.887113010251248</v>
      </c>
    </row>
    <row r="71" spans="2:7" x14ac:dyDescent="0.3">
      <c r="B71" t="s">
        <v>82</v>
      </c>
      <c r="C71">
        <v>120</v>
      </c>
      <c r="D71">
        <v>0.98113207547169812</v>
      </c>
      <c r="E71">
        <v>0.99047619047619051</v>
      </c>
      <c r="F71">
        <v>1</v>
      </c>
      <c r="G71" s="17">
        <v>0.93485655131617862</v>
      </c>
    </row>
    <row r="72" spans="2:7" x14ac:dyDescent="0.3">
      <c r="B72" t="s">
        <v>82</v>
      </c>
      <c r="C72">
        <v>160</v>
      </c>
      <c r="D72">
        <v>0.97872340425531912</v>
      </c>
      <c r="E72">
        <v>0.88372093023255816</v>
      </c>
      <c r="F72">
        <v>0.8</v>
      </c>
      <c r="G72" s="17">
        <v>0.37777294475859069</v>
      </c>
    </row>
    <row r="73" spans="2:7" x14ac:dyDescent="0.3">
      <c r="B73" t="s">
        <v>82</v>
      </c>
      <c r="C73">
        <v>200</v>
      </c>
      <c r="D73">
        <v>0.78378378378378377</v>
      </c>
      <c r="E73">
        <v>0.87323943661971826</v>
      </c>
      <c r="F73">
        <v>0.90909090909090906</v>
      </c>
      <c r="G73" s="17">
        <v>0.5655723467083551</v>
      </c>
    </row>
    <row r="74" spans="2:7" x14ac:dyDescent="0.3">
      <c r="B74" t="s">
        <v>82</v>
      </c>
      <c r="C74">
        <v>240</v>
      </c>
      <c r="D74">
        <v>0.87931034482758619</v>
      </c>
      <c r="E74">
        <v>0.8392857142857143</v>
      </c>
      <c r="F74">
        <v>0.84684684684684686</v>
      </c>
      <c r="G74" s="17">
        <v>0.66273496719806924</v>
      </c>
    </row>
    <row r="75" spans="2:7" x14ac:dyDescent="0.3">
      <c r="B75" t="s">
        <v>82</v>
      </c>
      <c r="C75">
        <v>280</v>
      </c>
      <c r="D75">
        <v>0.95744680851063835</v>
      </c>
      <c r="E75">
        <v>0.94623655913978499</v>
      </c>
      <c r="F75">
        <v>0.94623655913978499</v>
      </c>
      <c r="G75" s="17">
        <v>0.86863944317456399</v>
      </c>
    </row>
    <row r="76" spans="2:7" x14ac:dyDescent="0.3">
      <c r="B76" t="s">
        <v>82</v>
      </c>
      <c r="C76">
        <v>320</v>
      </c>
      <c r="D76">
        <v>0.91891891891891897</v>
      </c>
      <c r="E76">
        <v>0.94594594594594594</v>
      </c>
      <c r="F76">
        <v>0.94594594594594594</v>
      </c>
      <c r="G76" s="17">
        <v>0.63302588515322822</v>
      </c>
    </row>
    <row r="77" spans="2:7" x14ac:dyDescent="0.3">
      <c r="B77" t="s">
        <v>82</v>
      </c>
      <c r="C77">
        <v>360</v>
      </c>
      <c r="D77">
        <v>0.72340425531914898</v>
      </c>
      <c r="E77">
        <v>0.76288659793814428</v>
      </c>
      <c r="F77">
        <v>0.76288659793814428</v>
      </c>
      <c r="G77" s="17">
        <v>0.84453133605022579</v>
      </c>
    </row>
    <row r="78" spans="2:7" x14ac:dyDescent="0.3">
      <c r="B78" t="s">
        <v>82</v>
      </c>
      <c r="C78">
        <v>400</v>
      </c>
      <c r="D78">
        <v>0</v>
      </c>
      <c r="E78">
        <v>0</v>
      </c>
      <c r="F78">
        <v>0</v>
      </c>
      <c r="G78" s="17">
        <v>0</v>
      </c>
    </row>
    <row r="79" spans="2:7" x14ac:dyDescent="0.3">
      <c r="B79" t="s">
        <v>82</v>
      </c>
      <c r="C79">
        <v>440</v>
      </c>
      <c r="D79">
        <v>0.94399999999999995</v>
      </c>
      <c r="E79">
        <v>0.95238095238095233</v>
      </c>
      <c r="F79">
        <v>0.94399999999999995</v>
      </c>
      <c r="G79" s="17">
        <v>0.64893198794391294</v>
      </c>
    </row>
    <row r="80" spans="2:7" x14ac:dyDescent="0.3">
      <c r="B80" t="s">
        <v>82</v>
      </c>
      <c r="C80">
        <v>480</v>
      </c>
      <c r="D80">
        <v>0.99224806201550386</v>
      </c>
      <c r="E80">
        <v>0.984375</v>
      </c>
      <c r="F80">
        <v>0.99224806201550386</v>
      </c>
      <c r="G80" s="17">
        <v>0.76477948076321556</v>
      </c>
    </row>
    <row r="81" spans="2:7" x14ac:dyDescent="0.3">
      <c r="B81" t="s">
        <v>82</v>
      </c>
      <c r="C81">
        <v>520</v>
      </c>
      <c r="D81">
        <v>0.98245614035087714</v>
      </c>
      <c r="E81">
        <v>0.97391304347826091</v>
      </c>
      <c r="F81">
        <v>0.9821428571428571</v>
      </c>
      <c r="G81" s="17">
        <v>0.83075143345739866</v>
      </c>
    </row>
    <row r="82" spans="2:7" x14ac:dyDescent="0.3">
      <c r="B82" t="s">
        <v>83</v>
      </c>
      <c r="C82">
        <v>0</v>
      </c>
      <c r="D82">
        <v>0</v>
      </c>
      <c r="G82" s="17" t="s">
        <v>90</v>
      </c>
    </row>
    <row r="83" spans="2:7" x14ac:dyDescent="0.3">
      <c r="B83" t="s">
        <v>83</v>
      </c>
      <c r="C83">
        <v>40</v>
      </c>
      <c r="D83">
        <v>0</v>
      </c>
      <c r="G83" s="17" t="s">
        <v>90</v>
      </c>
    </row>
    <row r="84" spans="2:7" x14ac:dyDescent="0.3">
      <c r="B84" t="s">
        <v>83</v>
      </c>
      <c r="C84">
        <v>80</v>
      </c>
      <c r="D84">
        <v>0</v>
      </c>
      <c r="G84" s="17" t="s">
        <v>90</v>
      </c>
    </row>
    <row r="85" spans="2:7" x14ac:dyDescent="0.3">
      <c r="B85" t="s">
        <v>83</v>
      </c>
      <c r="C85">
        <v>120</v>
      </c>
      <c r="G85" s="17" t="s">
        <v>90</v>
      </c>
    </row>
    <row r="86" spans="2:7" x14ac:dyDescent="0.3">
      <c r="B86" t="s">
        <v>83</v>
      </c>
      <c r="C86">
        <v>160</v>
      </c>
      <c r="G86" s="17" t="s">
        <v>90</v>
      </c>
    </row>
    <row r="87" spans="2:7" x14ac:dyDescent="0.3">
      <c r="B87" t="s">
        <v>83</v>
      </c>
      <c r="C87">
        <v>200</v>
      </c>
      <c r="G87" s="17" t="s">
        <v>90</v>
      </c>
    </row>
    <row r="88" spans="2:7" x14ac:dyDescent="0.3">
      <c r="B88" t="s">
        <v>83</v>
      </c>
      <c r="C88">
        <v>240</v>
      </c>
      <c r="G88" s="17" t="s">
        <v>90</v>
      </c>
    </row>
    <row r="89" spans="2:7" x14ac:dyDescent="0.3">
      <c r="B89" t="s">
        <v>83</v>
      </c>
      <c r="C89">
        <v>280</v>
      </c>
      <c r="G89" s="17" t="s">
        <v>90</v>
      </c>
    </row>
    <row r="90" spans="2:7" x14ac:dyDescent="0.3">
      <c r="B90" t="s">
        <v>83</v>
      </c>
      <c r="C90">
        <v>320</v>
      </c>
      <c r="G90" s="17" t="s">
        <v>90</v>
      </c>
    </row>
    <row r="91" spans="2:7" x14ac:dyDescent="0.3">
      <c r="B91" t="s">
        <v>83</v>
      </c>
      <c r="C91">
        <v>360</v>
      </c>
      <c r="D91">
        <v>0.90697674418604646</v>
      </c>
      <c r="E91">
        <v>0.91304347826086951</v>
      </c>
      <c r="F91">
        <v>0.95348837209302328</v>
      </c>
      <c r="G91" s="17">
        <v>0.80325394163032537</v>
      </c>
    </row>
    <row r="92" spans="2:7" x14ac:dyDescent="0.3">
      <c r="B92" t="s">
        <v>83</v>
      </c>
      <c r="C92">
        <v>377</v>
      </c>
      <c r="D92">
        <v>0.9719626168224299</v>
      </c>
      <c r="E92">
        <v>0.95575221238938057</v>
      </c>
      <c r="F92">
        <v>0.9642857142857143</v>
      </c>
      <c r="G92" s="17">
        <v>0.90414385370056416</v>
      </c>
    </row>
    <row r="93" spans="2:7" x14ac:dyDescent="0.3">
      <c r="B93" t="s">
        <v>83</v>
      </c>
      <c r="C93">
        <v>385</v>
      </c>
      <c r="D93">
        <v>0.99199999999999999</v>
      </c>
      <c r="E93">
        <v>1</v>
      </c>
      <c r="F93">
        <v>0.99199999999999999</v>
      </c>
      <c r="G93" s="17">
        <v>0.91461320823156722</v>
      </c>
    </row>
    <row r="94" spans="2:7" x14ac:dyDescent="0.3">
      <c r="B94" t="s">
        <v>83</v>
      </c>
      <c r="C94">
        <v>400</v>
      </c>
      <c r="D94">
        <v>0.94857142857142862</v>
      </c>
      <c r="E94">
        <v>0.94857142857142862</v>
      </c>
      <c r="F94">
        <v>0.94857142857142862</v>
      </c>
      <c r="G94" s="17">
        <v>0.82555311241267926</v>
      </c>
    </row>
    <row r="95" spans="2:7" x14ac:dyDescent="0.3">
      <c r="B95" t="s">
        <v>83</v>
      </c>
      <c r="C95">
        <v>440</v>
      </c>
      <c r="D95">
        <v>0</v>
      </c>
      <c r="G95" s="17" t="s">
        <v>90</v>
      </c>
    </row>
    <row r="96" spans="2:7" x14ac:dyDescent="0.3">
      <c r="B96" t="s">
        <v>83</v>
      </c>
      <c r="C96">
        <v>480</v>
      </c>
      <c r="G96" s="17" t="s">
        <v>90</v>
      </c>
    </row>
    <row r="97" spans="2:7" x14ac:dyDescent="0.3">
      <c r="B97" t="s">
        <v>83</v>
      </c>
      <c r="C97">
        <v>520</v>
      </c>
      <c r="D97">
        <v>0.91489361702127658</v>
      </c>
      <c r="E97">
        <v>0.87912087912087911</v>
      </c>
      <c r="F97">
        <v>0.89130434782608692</v>
      </c>
      <c r="G97" s="17">
        <v>0.78302427834066146</v>
      </c>
    </row>
    <row r="98" spans="2:7" x14ac:dyDescent="0.3">
      <c r="B98" t="s">
        <v>84</v>
      </c>
      <c r="C98">
        <v>0</v>
      </c>
      <c r="G98" s="17" t="s">
        <v>90</v>
      </c>
    </row>
    <row r="99" spans="2:7" x14ac:dyDescent="0.3">
      <c r="B99" t="s">
        <v>84</v>
      </c>
      <c r="C99">
        <v>40</v>
      </c>
      <c r="G99" s="17" t="s">
        <v>90</v>
      </c>
    </row>
    <row r="100" spans="2:7" x14ac:dyDescent="0.3">
      <c r="B100" t="s">
        <v>84</v>
      </c>
      <c r="C100">
        <v>105</v>
      </c>
      <c r="G100" s="17" t="s">
        <v>90</v>
      </c>
    </row>
    <row r="101" spans="2:7" x14ac:dyDescent="0.3">
      <c r="B101" t="s">
        <v>84</v>
      </c>
      <c r="C101">
        <v>143</v>
      </c>
      <c r="D101">
        <v>0</v>
      </c>
      <c r="G101" s="17" t="s">
        <v>90</v>
      </c>
    </row>
    <row r="102" spans="2:7" x14ac:dyDescent="0.3">
      <c r="B102" t="s">
        <v>84</v>
      </c>
      <c r="C102">
        <v>160</v>
      </c>
      <c r="D102">
        <v>0</v>
      </c>
      <c r="E102">
        <v>0</v>
      </c>
      <c r="F102">
        <v>0</v>
      </c>
      <c r="G102" s="17">
        <v>0</v>
      </c>
    </row>
    <row r="103" spans="2:7" x14ac:dyDescent="0.3">
      <c r="B103" t="s">
        <v>84</v>
      </c>
      <c r="C103">
        <v>268</v>
      </c>
      <c r="D103">
        <v>0.92553191489361697</v>
      </c>
      <c r="E103">
        <v>0.94054054054054059</v>
      </c>
      <c r="F103">
        <v>0.86206896551724133</v>
      </c>
      <c r="G103" s="17">
        <v>0.65086552192539449</v>
      </c>
    </row>
    <row r="104" spans="2:7" x14ac:dyDescent="0.3">
      <c r="B104" t="s">
        <v>85</v>
      </c>
      <c r="C104">
        <v>0</v>
      </c>
      <c r="G104" s="17" t="s">
        <v>90</v>
      </c>
    </row>
    <row r="105" spans="2:7" x14ac:dyDescent="0.3">
      <c r="B105" t="s">
        <v>85</v>
      </c>
      <c r="C105">
        <v>80</v>
      </c>
      <c r="G105" s="17" t="s">
        <v>90</v>
      </c>
    </row>
    <row r="106" spans="2:7" x14ac:dyDescent="0.3">
      <c r="B106" t="s">
        <v>85</v>
      </c>
      <c r="C106">
        <v>120</v>
      </c>
      <c r="G106" s="17" t="s">
        <v>90</v>
      </c>
    </row>
    <row r="107" spans="2:7" x14ac:dyDescent="0.3">
      <c r="B107" t="s">
        <v>85</v>
      </c>
      <c r="C107">
        <v>160</v>
      </c>
      <c r="G107" s="17" t="s">
        <v>90</v>
      </c>
    </row>
    <row r="108" spans="2:7" x14ac:dyDescent="0.3">
      <c r="B108" t="s">
        <v>85</v>
      </c>
      <c r="C108">
        <v>200</v>
      </c>
      <c r="D108">
        <v>5.7142857142857141E-2</v>
      </c>
      <c r="E108">
        <v>0.15384615384615391</v>
      </c>
      <c r="F108">
        <v>0.125</v>
      </c>
      <c r="G108" s="17">
        <v>0</v>
      </c>
    </row>
    <row r="109" spans="2:7" x14ac:dyDescent="0.3">
      <c r="B109" t="s">
        <v>85</v>
      </c>
      <c r="C109">
        <v>240</v>
      </c>
      <c r="G109" s="17" t="s">
        <v>90</v>
      </c>
    </row>
    <row r="110" spans="2:7" x14ac:dyDescent="0.3">
      <c r="B110" t="s">
        <v>85</v>
      </c>
      <c r="C110">
        <v>280</v>
      </c>
      <c r="G110" s="17" t="s">
        <v>90</v>
      </c>
    </row>
    <row r="111" spans="2:7" x14ac:dyDescent="0.3">
      <c r="B111" t="s">
        <v>85</v>
      </c>
      <c r="C111">
        <v>320</v>
      </c>
      <c r="G111" s="17" t="s">
        <v>90</v>
      </c>
    </row>
    <row r="112" spans="2:7" x14ac:dyDescent="0.3">
      <c r="B112" t="s">
        <v>85</v>
      </c>
      <c r="C112">
        <v>352</v>
      </c>
      <c r="D112">
        <v>0.97959183673469385</v>
      </c>
      <c r="E112">
        <v>0.97938144329896903</v>
      </c>
      <c r="F112">
        <v>0.97938144329896903</v>
      </c>
      <c r="G112" s="17">
        <v>0.78722744194291794</v>
      </c>
    </row>
    <row r="113" spans="2:7" x14ac:dyDescent="0.3">
      <c r="B113" t="s">
        <v>85</v>
      </c>
      <c r="C113">
        <v>360</v>
      </c>
      <c r="D113">
        <v>0.93264248704663211</v>
      </c>
      <c r="E113">
        <v>0.92063492063492058</v>
      </c>
      <c r="F113">
        <v>0.90816326530612246</v>
      </c>
      <c r="G113" s="17">
        <v>0.49738732555479298</v>
      </c>
    </row>
    <row r="114" spans="2:7" x14ac:dyDescent="0.3">
      <c r="B114" t="s">
        <v>85</v>
      </c>
      <c r="C114">
        <v>400</v>
      </c>
      <c r="D114">
        <v>0.97354497354497349</v>
      </c>
      <c r="E114">
        <v>0.967741935483871</v>
      </c>
      <c r="F114">
        <v>0.98412698412698407</v>
      </c>
      <c r="G114" s="17">
        <v>0.6638630024432961</v>
      </c>
    </row>
    <row r="115" spans="2:7" x14ac:dyDescent="0.3">
      <c r="B115" t="s">
        <v>85</v>
      </c>
      <c r="C115">
        <v>440</v>
      </c>
      <c r="D115">
        <v>0.98522167487684731</v>
      </c>
      <c r="E115">
        <v>0.97512437810945274</v>
      </c>
      <c r="F115">
        <v>0.95431472081218272</v>
      </c>
      <c r="G115" s="17">
        <v>0.89723504837291113</v>
      </c>
    </row>
    <row r="116" spans="2:7" x14ac:dyDescent="0.3">
      <c r="B116" t="s">
        <v>85</v>
      </c>
      <c r="C116">
        <v>480</v>
      </c>
      <c r="D116">
        <v>0.98412698412698407</v>
      </c>
      <c r="E116">
        <v>0.95161290322580649</v>
      </c>
      <c r="F116">
        <v>0.967741935483871</v>
      </c>
      <c r="G116" s="17">
        <v>0.7126088072623743</v>
      </c>
    </row>
    <row r="117" spans="2:7" x14ac:dyDescent="0.3">
      <c r="B117" t="s">
        <v>86</v>
      </c>
      <c r="C117">
        <v>0</v>
      </c>
      <c r="D117">
        <v>6.4516129032258063E-2</v>
      </c>
      <c r="G117" s="17" t="s">
        <v>90</v>
      </c>
    </row>
    <row r="118" spans="2:7" x14ac:dyDescent="0.3">
      <c r="B118" t="s">
        <v>86</v>
      </c>
      <c r="C118">
        <v>27</v>
      </c>
      <c r="G118" s="17" t="s">
        <v>90</v>
      </c>
    </row>
    <row r="119" spans="2:7" x14ac:dyDescent="0.3">
      <c r="B119" t="s">
        <v>86</v>
      </c>
      <c r="C119">
        <v>40</v>
      </c>
      <c r="D119">
        <v>0</v>
      </c>
      <c r="G119" s="17" t="s">
        <v>90</v>
      </c>
    </row>
    <row r="120" spans="2:7" x14ac:dyDescent="0.3">
      <c r="B120" t="s">
        <v>86</v>
      </c>
      <c r="C120">
        <v>80</v>
      </c>
      <c r="G120" s="17" t="s">
        <v>90</v>
      </c>
    </row>
    <row r="121" spans="2:7" x14ac:dyDescent="0.3">
      <c r="B121" t="s">
        <v>86</v>
      </c>
      <c r="C121">
        <v>200</v>
      </c>
      <c r="D121">
        <v>0</v>
      </c>
      <c r="E121">
        <v>0</v>
      </c>
      <c r="F121">
        <v>0</v>
      </c>
      <c r="G121" s="17">
        <v>0</v>
      </c>
    </row>
    <row r="122" spans="2:7" x14ac:dyDescent="0.3">
      <c r="B122" t="s">
        <v>87</v>
      </c>
      <c r="C122">
        <v>40</v>
      </c>
      <c r="D122">
        <v>0</v>
      </c>
      <c r="E122">
        <v>0</v>
      </c>
      <c r="F122">
        <v>0</v>
      </c>
      <c r="G122" s="17">
        <v>0</v>
      </c>
    </row>
    <row r="123" spans="2:7" x14ac:dyDescent="0.3">
      <c r="B123" t="s">
        <v>87</v>
      </c>
      <c r="C123">
        <v>80</v>
      </c>
      <c r="D123">
        <v>0.52459016393442626</v>
      </c>
      <c r="E123">
        <v>0.8666666666666667</v>
      </c>
      <c r="F123">
        <v>0.5</v>
      </c>
      <c r="G123" s="17">
        <v>0.36528272806088047</v>
      </c>
    </row>
    <row r="124" spans="2:7" x14ac:dyDescent="0.3">
      <c r="B124" t="s">
        <v>87</v>
      </c>
      <c r="C124">
        <v>120</v>
      </c>
      <c r="G124" s="17" t="s">
        <v>90</v>
      </c>
    </row>
    <row r="125" spans="2:7" x14ac:dyDescent="0.3">
      <c r="B125" t="s">
        <v>87</v>
      </c>
      <c r="C125">
        <v>160</v>
      </c>
      <c r="D125">
        <v>1</v>
      </c>
      <c r="E125">
        <v>0.97916666666666663</v>
      </c>
      <c r="F125">
        <v>0.97916666666666663</v>
      </c>
      <c r="G125" s="17">
        <v>0.90738995827163815</v>
      </c>
    </row>
    <row r="126" spans="2:7" x14ac:dyDescent="0.3">
      <c r="B126" t="s">
        <v>87</v>
      </c>
      <c r="C126">
        <v>200</v>
      </c>
      <c r="D126">
        <v>0.94972067039106145</v>
      </c>
      <c r="E126">
        <v>0.94972067039106145</v>
      </c>
      <c r="F126">
        <v>0.9438202247191011</v>
      </c>
      <c r="G126" s="17">
        <v>0.80376616076447438</v>
      </c>
    </row>
    <row r="127" spans="2:7" x14ac:dyDescent="0.3">
      <c r="B127" t="s">
        <v>87</v>
      </c>
      <c r="C127">
        <v>240</v>
      </c>
      <c r="D127">
        <v>0.72619047619047616</v>
      </c>
      <c r="E127">
        <v>0.92207792207792205</v>
      </c>
      <c r="F127">
        <v>0.96815286624203822</v>
      </c>
      <c r="G127" s="17">
        <v>0.65081969876679613</v>
      </c>
    </row>
    <row r="128" spans="2:7" x14ac:dyDescent="0.3">
      <c r="B128" t="s">
        <v>87</v>
      </c>
      <c r="C128">
        <v>280</v>
      </c>
      <c r="D128">
        <v>0.88571428571428568</v>
      </c>
      <c r="E128">
        <v>0.93243243243243246</v>
      </c>
      <c r="F128">
        <v>0.73015873015873012</v>
      </c>
      <c r="G128" s="17">
        <v>0.43760963629984789</v>
      </c>
    </row>
    <row r="129" spans="2:7" x14ac:dyDescent="0.3">
      <c r="B129" t="s">
        <v>87</v>
      </c>
      <c r="C129">
        <v>339</v>
      </c>
      <c r="D129">
        <v>0.7766323024054983</v>
      </c>
      <c r="E129">
        <v>0.78787878787878785</v>
      </c>
      <c r="F129">
        <v>0.89795918367346939</v>
      </c>
      <c r="G129" s="17">
        <v>0.75650155319554568</v>
      </c>
    </row>
    <row r="130" spans="2:7" x14ac:dyDescent="0.3">
      <c r="B130" t="s">
        <v>87</v>
      </c>
      <c r="C130">
        <v>400</v>
      </c>
      <c r="D130">
        <v>4.4444444444444453E-2</v>
      </c>
      <c r="E130">
        <v>0</v>
      </c>
      <c r="G130" s="17" t="s">
        <v>90</v>
      </c>
    </row>
    <row r="131" spans="2:7" x14ac:dyDescent="0.3">
      <c r="B131" t="s">
        <v>87</v>
      </c>
      <c r="C131">
        <v>440</v>
      </c>
      <c r="D131">
        <v>0</v>
      </c>
      <c r="E131">
        <v>0.7857142857142857</v>
      </c>
      <c r="F131">
        <v>0.82758620689655171</v>
      </c>
      <c r="G131" s="17">
        <v>0.3880776155231046</v>
      </c>
    </row>
    <row r="132" spans="2:7" x14ac:dyDescent="0.3">
      <c r="B132" t="s">
        <v>87</v>
      </c>
      <c r="C132">
        <v>480</v>
      </c>
      <c r="G132" s="17" t="s">
        <v>90</v>
      </c>
    </row>
    <row r="133" spans="2:7" x14ac:dyDescent="0.3">
      <c r="B133" t="s">
        <v>87</v>
      </c>
      <c r="C133">
        <v>520</v>
      </c>
      <c r="D133">
        <v>0.90625</v>
      </c>
      <c r="E133">
        <v>0.90322580645161288</v>
      </c>
      <c r="F133">
        <v>0.8666666666666667</v>
      </c>
      <c r="G133" s="17">
        <v>0.64063868658808221</v>
      </c>
    </row>
    <row r="134" spans="2:7" x14ac:dyDescent="0.3">
      <c r="B134" t="s">
        <v>88</v>
      </c>
      <c r="C134">
        <v>40</v>
      </c>
      <c r="G134" s="17" t="s">
        <v>90</v>
      </c>
    </row>
    <row r="135" spans="2:7" x14ac:dyDescent="0.3">
      <c r="B135" t="s">
        <v>88</v>
      </c>
      <c r="C135">
        <v>80</v>
      </c>
      <c r="G135" s="17" t="s">
        <v>90</v>
      </c>
    </row>
    <row r="136" spans="2:7" x14ac:dyDescent="0.3">
      <c r="B136" t="s">
        <v>88</v>
      </c>
      <c r="C136">
        <v>120</v>
      </c>
      <c r="G136" s="17" t="s">
        <v>90</v>
      </c>
    </row>
    <row r="137" spans="2:7" x14ac:dyDescent="0.3">
      <c r="B137" t="s">
        <v>88</v>
      </c>
      <c r="C137">
        <v>160</v>
      </c>
      <c r="G137" s="17" t="s">
        <v>90</v>
      </c>
    </row>
    <row r="138" spans="2:7" x14ac:dyDescent="0.3">
      <c r="B138" t="s">
        <v>88</v>
      </c>
      <c r="C138">
        <v>200</v>
      </c>
      <c r="G138" s="17" t="s">
        <v>90</v>
      </c>
    </row>
    <row r="139" spans="2:7" x14ac:dyDescent="0.3">
      <c r="B139" t="s">
        <v>88</v>
      </c>
      <c r="C139">
        <v>226</v>
      </c>
      <c r="D139">
        <v>0.96</v>
      </c>
      <c r="E139">
        <v>0.94594594594594594</v>
      </c>
      <c r="F139">
        <v>0.88571428571428601</v>
      </c>
      <c r="G139" s="17">
        <v>0.72758138147782803</v>
      </c>
    </row>
    <row r="140" spans="2:7" x14ac:dyDescent="0.3">
      <c r="B140" t="s">
        <v>88</v>
      </c>
      <c r="C140">
        <v>240</v>
      </c>
      <c r="D140">
        <v>0.83760683760683763</v>
      </c>
      <c r="E140">
        <v>0.9494949494949495</v>
      </c>
      <c r="F140">
        <v>0.96</v>
      </c>
      <c r="G140" s="17">
        <v>0.78709255423525559</v>
      </c>
    </row>
    <row r="141" spans="2:7" x14ac:dyDescent="0.3">
      <c r="B141" t="s">
        <v>88</v>
      </c>
      <c r="C141">
        <v>280</v>
      </c>
      <c r="D141">
        <v>0.96969696969696972</v>
      </c>
      <c r="E141">
        <v>0.96969696969696972</v>
      </c>
      <c r="F141">
        <v>0.95522388059701491</v>
      </c>
      <c r="G141" s="17">
        <v>0.93291305984192696</v>
      </c>
    </row>
    <row r="142" spans="2:7" x14ac:dyDescent="0.3">
      <c r="B142" t="s">
        <v>88</v>
      </c>
      <c r="C142">
        <v>360</v>
      </c>
      <c r="D142">
        <v>0.91954022988505746</v>
      </c>
      <c r="E142">
        <v>0.91954022988505746</v>
      </c>
      <c r="F142">
        <v>0.89411764705882357</v>
      </c>
      <c r="G142" s="17">
        <v>0.81124945496826706</v>
      </c>
    </row>
    <row r="143" spans="2:7" x14ac:dyDescent="0.3">
      <c r="B143" t="s">
        <v>88</v>
      </c>
      <c r="C143">
        <v>400</v>
      </c>
      <c r="D143">
        <v>0.2857142857142857</v>
      </c>
      <c r="E143">
        <v>0</v>
      </c>
      <c r="F143">
        <v>0.75862068965517238</v>
      </c>
      <c r="G143" s="17">
        <v>0.33562421562182515</v>
      </c>
    </row>
    <row r="144" spans="2:7" x14ac:dyDescent="0.3">
      <c r="B144" t="s">
        <v>88</v>
      </c>
      <c r="C144">
        <v>481</v>
      </c>
      <c r="D144">
        <v>0.69230769230769229</v>
      </c>
      <c r="E144">
        <v>0.75</v>
      </c>
      <c r="F144">
        <v>0.75</v>
      </c>
      <c r="G144" s="17">
        <v>0.40492129545865752</v>
      </c>
    </row>
    <row r="145" spans="2:7" x14ac:dyDescent="0.3">
      <c r="B145" t="s">
        <v>88</v>
      </c>
      <c r="C145">
        <v>520</v>
      </c>
      <c r="D145">
        <v>0</v>
      </c>
      <c r="G145" s="17" t="s">
        <v>90</v>
      </c>
    </row>
    <row r="146" spans="2:7" x14ac:dyDescent="0.3">
      <c r="B146" t="s">
        <v>91</v>
      </c>
      <c r="C146">
        <v>0</v>
      </c>
      <c r="D146">
        <v>0.85490196078431369</v>
      </c>
      <c r="E146">
        <v>0.859375</v>
      </c>
      <c r="F146">
        <v>0.859375</v>
      </c>
      <c r="G146" s="17">
        <v>0.62210058530240619</v>
      </c>
    </row>
    <row r="147" spans="2:7" x14ac:dyDescent="0.3">
      <c r="B147" t="s">
        <v>91</v>
      </c>
      <c r="C147">
        <v>32</v>
      </c>
      <c r="G147" s="17" t="s">
        <v>90</v>
      </c>
    </row>
    <row r="148" spans="2:7" x14ac:dyDescent="0.3">
      <c r="B148" t="s">
        <v>91</v>
      </c>
      <c r="C148">
        <v>40</v>
      </c>
      <c r="D148">
        <v>0</v>
      </c>
      <c r="E148">
        <v>0</v>
      </c>
      <c r="F148">
        <v>0</v>
      </c>
      <c r="G148" s="17">
        <v>0</v>
      </c>
    </row>
    <row r="149" spans="2:7" x14ac:dyDescent="0.3">
      <c r="B149" t="s">
        <v>91</v>
      </c>
      <c r="C149">
        <v>80</v>
      </c>
      <c r="D149">
        <v>0.86192468619246865</v>
      </c>
      <c r="E149">
        <v>0.96682464454976302</v>
      </c>
      <c r="F149">
        <v>0.96261682242990654</v>
      </c>
      <c r="G149" s="17">
        <v>0.37772753562227246</v>
      </c>
    </row>
    <row r="150" spans="2:7" x14ac:dyDescent="0.3">
      <c r="B150" t="s">
        <v>91</v>
      </c>
      <c r="C150">
        <v>112</v>
      </c>
      <c r="D150">
        <v>1</v>
      </c>
      <c r="E150">
        <v>1</v>
      </c>
      <c r="F150">
        <v>1</v>
      </c>
      <c r="G150" s="17">
        <v>0.34875465963862573</v>
      </c>
    </row>
    <row r="151" spans="2:7" x14ac:dyDescent="0.3">
      <c r="B151" t="s">
        <v>91</v>
      </c>
      <c r="C151">
        <v>120</v>
      </c>
      <c r="D151">
        <v>0.84984025559105436</v>
      </c>
      <c r="E151">
        <v>0.82736156351791534</v>
      </c>
      <c r="F151">
        <v>0.69090909090909092</v>
      </c>
      <c r="G151" s="17">
        <v>0.50412958429614041</v>
      </c>
    </row>
    <row r="152" spans="2:7" x14ac:dyDescent="0.3">
      <c r="B152" t="s">
        <v>91</v>
      </c>
      <c r="C152">
        <v>160</v>
      </c>
      <c r="D152">
        <v>0.88172043010752688</v>
      </c>
      <c r="E152">
        <v>0.99029126213592233</v>
      </c>
      <c r="F152">
        <v>0.98039215686274506</v>
      </c>
      <c r="G152" s="17">
        <v>0.3922134102379235</v>
      </c>
    </row>
    <row r="153" spans="2:7" x14ac:dyDescent="0.3">
      <c r="B153" t="s">
        <v>91</v>
      </c>
      <c r="C153">
        <v>200</v>
      </c>
      <c r="D153">
        <v>0.97810218978102192</v>
      </c>
      <c r="E153">
        <v>0.97810218978102192</v>
      </c>
      <c r="F153">
        <v>0.98529411764705888</v>
      </c>
      <c r="G153" s="17">
        <v>0.48399120127092754</v>
      </c>
    </row>
    <row r="154" spans="2:7" x14ac:dyDescent="0.3">
      <c r="B154" t="s">
        <v>91</v>
      </c>
      <c r="C154">
        <v>240</v>
      </c>
      <c r="D154">
        <v>0.92307692307692313</v>
      </c>
      <c r="E154">
        <v>0.93203883495145634</v>
      </c>
      <c r="F154">
        <v>0.91428571428571426</v>
      </c>
      <c r="G154" s="17">
        <v>0.57364009579199449</v>
      </c>
    </row>
    <row r="155" spans="2:7" x14ac:dyDescent="0.3">
      <c r="B155" t="s">
        <v>91</v>
      </c>
      <c r="C155">
        <v>280</v>
      </c>
      <c r="D155">
        <v>0.97584541062801933</v>
      </c>
      <c r="E155">
        <v>0.98113207547169812</v>
      </c>
      <c r="F155">
        <v>0.9856459330143541</v>
      </c>
      <c r="G155" s="17">
        <v>0.56869695993124936</v>
      </c>
    </row>
    <row r="156" spans="2:7" x14ac:dyDescent="0.3">
      <c r="B156" t="s">
        <v>91</v>
      </c>
      <c r="C156">
        <v>360</v>
      </c>
      <c r="G156" s="17" t="s">
        <v>90</v>
      </c>
    </row>
    <row r="157" spans="2:7" x14ac:dyDescent="0.3">
      <c r="B157" t="s">
        <v>91</v>
      </c>
      <c r="C157">
        <v>400</v>
      </c>
      <c r="D157">
        <v>0.88311688311688308</v>
      </c>
      <c r="E157">
        <v>0.9882352941176471</v>
      </c>
      <c r="F157">
        <v>0.95121951219512191</v>
      </c>
      <c r="G157" s="17">
        <v>0.3897535337041384</v>
      </c>
    </row>
    <row r="158" spans="2:7" x14ac:dyDescent="0.3">
      <c r="B158" t="s">
        <v>91</v>
      </c>
      <c r="C158">
        <v>440</v>
      </c>
      <c r="D158">
        <v>0.76923076923076927</v>
      </c>
      <c r="E158">
        <v>0.62857142857142856</v>
      </c>
      <c r="F158">
        <v>0</v>
      </c>
      <c r="G158" s="17">
        <v>0</v>
      </c>
    </row>
    <row r="159" spans="2:7" x14ac:dyDescent="0.3">
      <c r="B159" t="s">
        <v>91</v>
      </c>
      <c r="C159">
        <v>520</v>
      </c>
      <c r="D159">
        <v>0</v>
      </c>
      <c r="E159">
        <v>0</v>
      </c>
      <c r="F159">
        <v>0</v>
      </c>
      <c r="G159" s="17">
        <v>0</v>
      </c>
    </row>
    <row r="160" spans="2:7" x14ac:dyDescent="0.3">
      <c r="B160" t="s">
        <v>89</v>
      </c>
      <c r="C160">
        <v>0</v>
      </c>
      <c r="G160" s="17" t="s">
        <v>90</v>
      </c>
    </row>
    <row r="161" spans="2:7" x14ac:dyDescent="0.3">
      <c r="B161" t="s">
        <v>89</v>
      </c>
      <c r="C161">
        <v>10</v>
      </c>
      <c r="G161" s="17" t="s">
        <v>90</v>
      </c>
    </row>
    <row r="162" spans="2:7" x14ac:dyDescent="0.3">
      <c r="B162" t="s">
        <v>89</v>
      </c>
      <c r="C162">
        <v>20</v>
      </c>
      <c r="G162" s="17" t="s">
        <v>90</v>
      </c>
    </row>
    <row r="163" spans="2:7" x14ac:dyDescent="0.3">
      <c r="B163" t="s">
        <v>89</v>
      </c>
      <c r="C163">
        <v>30</v>
      </c>
      <c r="G163" s="17" t="s">
        <v>90</v>
      </c>
    </row>
    <row r="164" spans="2:7" x14ac:dyDescent="0.3">
      <c r="B164" t="s">
        <v>89</v>
      </c>
      <c r="C164">
        <v>40</v>
      </c>
      <c r="G164" s="17" t="s">
        <v>90</v>
      </c>
    </row>
    <row r="165" spans="2:7" x14ac:dyDescent="0.3">
      <c r="B165" t="s">
        <v>89</v>
      </c>
      <c r="C165">
        <v>50</v>
      </c>
      <c r="G165" s="17" t="s">
        <v>90</v>
      </c>
    </row>
    <row r="166" spans="2:7" x14ac:dyDescent="0.3">
      <c r="B166" t="s">
        <v>89</v>
      </c>
      <c r="C166">
        <v>60</v>
      </c>
      <c r="G166" s="17" t="s">
        <v>90</v>
      </c>
    </row>
    <row r="167" spans="2:7" x14ac:dyDescent="0.3">
      <c r="B167" t="s">
        <v>89</v>
      </c>
      <c r="C167">
        <v>70</v>
      </c>
      <c r="G167" s="17" t="s">
        <v>90</v>
      </c>
    </row>
    <row r="168" spans="2:7" x14ac:dyDescent="0.3">
      <c r="B168" t="s">
        <v>89</v>
      </c>
      <c r="C168">
        <v>80</v>
      </c>
      <c r="G168" s="17" t="s">
        <v>90</v>
      </c>
    </row>
    <row r="169" spans="2:7" x14ac:dyDescent="0.3">
      <c r="B169" t="s">
        <v>89</v>
      </c>
      <c r="C169">
        <v>100</v>
      </c>
      <c r="G169" s="17" t="s">
        <v>90</v>
      </c>
    </row>
    <row r="170" spans="2:7" x14ac:dyDescent="0.3">
      <c r="B170" t="s">
        <v>89</v>
      </c>
      <c r="C170">
        <v>120</v>
      </c>
      <c r="G170" s="17" t="s">
        <v>90</v>
      </c>
    </row>
    <row r="171" spans="2:7" x14ac:dyDescent="0.3">
      <c r="B171" t="s">
        <v>89</v>
      </c>
      <c r="C171">
        <v>160</v>
      </c>
      <c r="G171" s="17" t="s">
        <v>90</v>
      </c>
    </row>
    <row r="172" spans="2:7" x14ac:dyDescent="0.3">
      <c r="B172" t="s">
        <v>89</v>
      </c>
      <c r="C172">
        <v>200</v>
      </c>
      <c r="G172" s="17" t="s">
        <v>90</v>
      </c>
    </row>
    <row r="173" spans="2:7" x14ac:dyDescent="0.3">
      <c r="B173" t="s">
        <v>89</v>
      </c>
      <c r="C173">
        <v>240</v>
      </c>
      <c r="G173" s="17" t="s">
        <v>90</v>
      </c>
    </row>
    <row r="174" spans="2:7" x14ac:dyDescent="0.3">
      <c r="B174" t="s">
        <v>89</v>
      </c>
      <c r="C174">
        <v>280</v>
      </c>
      <c r="G174" s="17" t="s">
        <v>90</v>
      </c>
    </row>
    <row r="175" spans="2:7" x14ac:dyDescent="0.3">
      <c r="B175" t="s">
        <v>89</v>
      </c>
      <c r="C175">
        <v>320</v>
      </c>
      <c r="D175">
        <v>0.81739130434782614</v>
      </c>
      <c r="E175">
        <v>0.86238532110091748</v>
      </c>
      <c r="F175">
        <v>0.90384615384615385</v>
      </c>
      <c r="G175" s="17">
        <v>0.69864944935945894</v>
      </c>
    </row>
    <row r="176" spans="2:7" x14ac:dyDescent="0.3">
      <c r="B176" t="s">
        <v>89</v>
      </c>
      <c r="C176">
        <v>350</v>
      </c>
      <c r="D176">
        <v>0.96124031007751942</v>
      </c>
      <c r="E176">
        <v>0.93650793650793651</v>
      </c>
      <c r="F176">
        <v>0.91056910569105687</v>
      </c>
      <c r="G176" s="17">
        <v>0.86162113748320646</v>
      </c>
    </row>
    <row r="177" spans="2:7" x14ac:dyDescent="0.3">
      <c r="B177" t="s">
        <v>89</v>
      </c>
      <c r="C177">
        <v>360</v>
      </c>
      <c r="D177">
        <v>0.84745762711864403</v>
      </c>
      <c r="E177">
        <v>0.79646017699115046</v>
      </c>
      <c r="F177">
        <v>0.84745762711864403</v>
      </c>
      <c r="G177" s="17">
        <v>0.42159334126040426</v>
      </c>
    </row>
    <row r="178" spans="2:7" x14ac:dyDescent="0.3">
      <c r="B178" t="s">
        <v>89</v>
      </c>
      <c r="C178">
        <v>380</v>
      </c>
      <c r="D178">
        <v>0.91428571428571426</v>
      </c>
      <c r="E178">
        <v>0.98969072164948457</v>
      </c>
      <c r="F178">
        <v>0.96842105263157896</v>
      </c>
      <c r="G178" s="17">
        <v>0.66125500667556747</v>
      </c>
    </row>
    <row r="179" spans="2:7" x14ac:dyDescent="0.3">
      <c r="B179" t="s">
        <v>89</v>
      </c>
      <c r="C179">
        <v>400</v>
      </c>
      <c r="D179">
        <v>0</v>
      </c>
      <c r="G179" s="17" t="s">
        <v>90</v>
      </c>
    </row>
    <row r="180" spans="2:7" x14ac:dyDescent="0.3">
      <c r="B180" t="s">
        <v>89</v>
      </c>
      <c r="C180">
        <v>440</v>
      </c>
      <c r="D180">
        <v>0.967741935483871</v>
      </c>
      <c r="E180">
        <v>0.90909090909090906</v>
      </c>
      <c r="F180">
        <v>0.93548387096774188</v>
      </c>
      <c r="G180" s="17">
        <v>0.56705834683954615</v>
      </c>
    </row>
    <row r="181" spans="2:7" x14ac:dyDescent="0.3">
      <c r="B181" t="s">
        <v>89</v>
      </c>
      <c r="C181">
        <v>460</v>
      </c>
      <c r="G181" s="17" t="s">
        <v>90</v>
      </c>
    </row>
    <row r="182" spans="2:7" x14ac:dyDescent="0.3">
      <c r="B182" t="s">
        <v>89</v>
      </c>
      <c r="C182">
        <v>480</v>
      </c>
      <c r="G182" s="17" t="s">
        <v>90</v>
      </c>
    </row>
  </sheetData>
  <pageMargins left="0.7" right="0.7" top="0.75" bottom="0.75" header="0.3" footer="0.3"/>
  <ignoredErrors>
    <ignoredError sqref="C4:C6" calculatedColumn="1"/>
  </ignoredErrors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FBA9-5690-4D30-920E-4EB44CF6FB94}">
  <dimension ref="A1"/>
  <sheetViews>
    <sheetView showGridLines="0" tabSelected="1" workbookViewId="0">
      <selection activeCell="K20" sqref="K20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workbookViewId="0">
      <selection activeCell="D14" sqref="D14"/>
    </sheetView>
  </sheetViews>
  <sheetFormatPr defaultColWidth="8.88671875" defaultRowHeight="14.4" x14ac:dyDescent="0.3"/>
  <cols>
    <col min="1" max="1" width="19.441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4" t="s">
        <v>183</v>
      </c>
      <c r="N2" s="3"/>
      <c r="O2" s="3"/>
      <c r="P2" s="3"/>
      <c r="Q2" s="3"/>
      <c r="R2" s="3"/>
      <c r="S2" s="3"/>
      <c r="T2" s="3"/>
      <c r="U2" s="3"/>
    </row>
    <row r="3" spans="1:21" x14ac:dyDescent="0.3">
      <c r="N3" s="3"/>
      <c r="O3" s="3"/>
      <c r="P3" s="3"/>
      <c r="Q3" s="3"/>
      <c r="R3" s="3"/>
      <c r="S3" s="3"/>
      <c r="T3" s="3"/>
      <c r="U3" s="3"/>
    </row>
    <row r="4" spans="1:21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12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12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12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12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12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12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12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12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12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12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12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12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12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12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12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12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12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12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12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12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12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12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12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12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12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12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12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12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12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12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12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12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12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12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12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12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12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12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12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12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12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12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3">
      <c r="A59" s="12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3">
      <c r="A60" s="12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E17" sqref="E17"/>
    </sheetView>
  </sheetViews>
  <sheetFormatPr defaultColWidth="8.88671875" defaultRowHeight="14.4" x14ac:dyDescent="0.3"/>
  <cols>
    <col min="1" max="1" width="19.66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14" t="s">
        <v>183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3">
      <c r="A17" s="12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3">
      <c r="A18" s="12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3">
      <c r="A21" s="14" t="s">
        <v>93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3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3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3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3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3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3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3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3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3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3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3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3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3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3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3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workbookViewId="0">
      <selection activeCell="H38" sqref="H38"/>
    </sheetView>
  </sheetViews>
  <sheetFormatPr defaultRowHeight="14.4" x14ac:dyDescent="0.3"/>
  <cols>
    <col min="1" max="1" width="19.3320312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664062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3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3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3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3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3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3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3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3">
      <c r="A14" t="s">
        <v>103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3">
      <c r="A15" t="s">
        <v>129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108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3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3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3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3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3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3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3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3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3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3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3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3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3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3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3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3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3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3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3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3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3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3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3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3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3">
      <c r="A52" t="s">
        <v>128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3">
      <c r="A53" t="s">
        <v>107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112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3">
      <c r="A55" t="s">
        <v>113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3">
      <c r="A56" t="s">
        <v>118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133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125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122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3">
      <c r="A60" t="s">
        <v>105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3">
      <c r="A61" t="s">
        <v>119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3">
      <c r="A62" t="s">
        <v>111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3">
      <c r="A63" t="s">
        <v>126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3">
      <c r="A64" t="s">
        <v>121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3">
      <c r="A65" t="s">
        <v>117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104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3">
      <c r="A67" t="s">
        <v>132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3">
      <c r="A68" t="s">
        <v>130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3">
      <c r="A69" t="s">
        <v>127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3">
      <c r="A70" t="s">
        <v>109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106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131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3">
      <c r="A73" t="s">
        <v>120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134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3">
      <c r="A75" t="s">
        <v>114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3">
      <c r="A76" t="s">
        <v>110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3">
      <c r="A77" t="s">
        <v>116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3">
      <c r="A78" t="s">
        <v>123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3">
      <c r="A79" t="s">
        <v>124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3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3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3">
      <c r="A84" t="s">
        <v>115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3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3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3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3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3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3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3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3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3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3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3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3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3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3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3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3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3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3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3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3">
      <c r="A21" s="13" t="s">
        <v>93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3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I39" sqref="I39"/>
    </sheetView>
  </sheetViews>
  <sheetFormatPr defaultRowHeight="14.4" x14ac:dyDescent="0.3"/>
  <cols>
    <col min="1" max="1" width="19.6640625" bestFit="1" customWidth="1"/>
    <col min="2" max="11" width="12" bestFit="1" customWidth="1"/>
    <col min="12" max="12" width="10.554687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3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136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3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3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3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3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3">
      <c r="A14" t="s">
        <v>164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3">
      <c r="A16" t="s">
        <v>103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3">
      <c r="A17" t="s">
        <v>129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108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3">
      <c r="A19" t="s">
        <v>149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3">
      <c r="A20" t="s">
        <v>157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3">
      <c r="A21" t="s">
        <v>146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3">
      <c r="A22" t="s">
        <v>156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3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3">
      <c r="A24" t="s">
        <v>144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3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3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3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3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3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3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3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3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3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3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3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3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3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3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3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3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3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3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3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3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3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128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3">
      <c r="A60" t="s">
        <v>107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3">
      <c r="A61" t="s">
        <v>112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3">
      <c r="A62" t="s">
        <v>113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3">
      <c r="A63" t="s">
        <v>118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3">
      <c r="A64" t="s">
        <v>142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3">
      <c r="A65" t="s">
        <v>133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125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3">
      <c r="A67" t="s">
        <v>122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3">
      <c r="A68" t="s">
        <v>105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3">
      <c r="A69" t="s">
        <v>119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3">
      <c r="A70" t="s">
        <v>111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126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121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3">
      <c r="A73" t="s">
        <v>117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140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3">
      <c r="A75" t="s">
        <v>135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3">
      <c r="A76" t="s">
        <v>104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3">
      <c r="A77" t="s">
        <v>132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3">
      <c r="A78" t="s">
        <v>147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3">
      <c r="A79" t="s">
        <v>130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3">
      <c r="A80" t="s">
        <v>127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3">
      <c r="A81" t="s">
        <v>109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3">
      <c r="A82" t="s">
        <v>106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131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3">
      <c r="A84" t="s">
        <v>152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120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3">
      <c r="A86" t="s">
        <v>134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3">
      <c r="A87" t="s">
        <v>114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3">
      <c r="A88" t="s">
        <v>110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3">
      <c r="A89" t="s">
        <v>116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3">
      <c r="A90" t="s">
        <v>123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3">
      <c r="A91" t="s">
        <v>137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160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3">
      <c r="A93" t="s">
        <v>158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3">
      <c r="A94" t="s">
        <v>154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3">
      <c r="A95" t="s">
        <v>162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3">
      <c r="A96" t="s">
        <v>139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3">
      <c r="A97" t="s">
        <v>150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3">
      <c r="A98" t="s">
        <v>151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3">
      <c r="A99" t="s">
        <v>155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3">
      <c r="A100" t="s">
        <v>153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3">
      <c r="A101" t="s">
        <v>143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3">
      <c r="A102" t="s">
        <v>138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3">
      <c r="A103" t="s">
        <v>124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3">
      <c r="A104" t="s">
        <v>145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3">
      <c r="A105" t="s">
        <v>161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3">
      <c r="A106" t="s">
        <v>148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3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3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3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3">
      <c r="A111" t="s">
        <v>141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3">
      <c r="A112" t="s">
        <v>115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3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3">
      <c r="A114" t="s">
        <v>163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3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3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3">
      <c r="A117" t="s">
        <v>159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3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3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3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3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3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1 6 R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n X p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6 R V h a J c n f 9 A Q A A X h 8 A A B M A H A B G b 3 J t d W x h c y 9 T Z W N 0 a W 9 u M S 5 t I K I Y A C i g F A A A A A A A A A A A A A A A A A A A A A A A A A A A A O 2 X T U / j M B C G 7 5 X 6 H y J z S a U S k Y a v 3 R W n A g c u S F B x Q J U i 1 / G y 3 n V s 5 D i A Q P x 3 7 J j G g a a i E k o 2 V Z z D Z G z V M 5 O + j + x x h p E k n H n X 5 h 3 + G g 6 G g + w P F D j x 7 n N K F x D 9 i 1 M s B U F Z n P I E 0 z B G D 9 6 J R 7 E c D j z 1 X P N c I K x m L j L O g l O O 8 h Q z 6 Z 8 T i o M p Z 1 I N M h / c / p z f C Z 4 I c p f j 5 / k U i o R A d D m d z Z e x F z m h y X x 9 y u C v C g 9 G o 7 H J u g N U 7 A c s p K p T c m 8 G F x Q D V c Q V R l w k w Y w X M 7 4 p z i 4 6 e 7 q H L F F r b i D N i w X F 7 w I z b x Z P O c 1 T 5 t d m G H v A r B x 7 L y D U w 3 C v s M a f a F u Y S J t 9 b Q 6 0 O d T m S J t j b X 6 A V x 2 g C B W E Z d T A B H v 3 q / M T 6 1 f c y L r 7 1 j 2 w 7 q F 1 j 6 x 7 b F 1 V y G g 4 I G z N / / M 1 D Z N Y 4 k y 2 z I N J 6 o j 4 z 0 Q w / B g n B O G s M f n L D B 3 U 2 q i 8 s b y r Y F Q E r 4 r c m K 6 b M L W x 9 j v A q u 9 P R s A h 0 D s E S m W W h 3 S j J 0 F t N s d E x 5 i o b A s f q G h n i 3 B o b C M a k U O j 5 2 j Y L l + L F K v 2 X k D C W r h U V N N 1 k I p + X S c + y R K 1 S 0 H k K O g o B U 1 2 l U W S 3 a g G h m 6 e E / 1 i 4 d P p 3 T A L t d k 6 y E C / e 4 W V N j J q / 4 b h 0 N g u N F q 8 Y T g 0 O o p G f V / R 6 K 7 R h 6 Z C m d 8 C p k X E 5 f d 2 p 9 M o 3 b J G M 7 S V f h u g J v c W B 9 C W A / Q G U E s B A i 0 A F A A C A A g A J 1 6 R V m H P 0 4 K m A A A A 9 g A A A B I A A A A A A A A A A A A A A A A A A A A A A E N v b m Z p Z y 9 Q Y W N r Y W d l L n h t b F B L A Q I t A B Q A A g A I A C d e k V Y P y u m r p A A A A O k A A A A T A A A A A A A A A A A A A A A A A P I A A A B b Q 2 9 u d G V u d F 9 U e X B l c 1 0 u e G 1 s U E s B A i 0 A F A A C A A g A J 1 6 R V h a J c n f 9 A Q A A X h 8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f M A A A A A A A B v 8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F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Q 1 O j M w L j k 4 N D U y N z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F f Y 3 Y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2 O j U w L j U z M j Y z N z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l 9 0 Z X N 0 L 0 F 1 d G 9 S Z W 1 v d m V k Q 2 9 s d W 1 u c z E u e 0 5 h b W U s M H 0 m c X V v d D s s J n F 1 b 3 Q 7 U 2 V j d G l v b j E v c H V s b G J h Y 2 t f b W V 0 c m l j c 1 9 t b 2 R l b D J f d G V z d C 9 B d X R v U m V t b 3 Z l Z E N v b H V t b n M x L n t W Y W x 1 Z S 4 x L D F 9 J n F 1 b 3 Q 7 L C Z x d W 9 0 O 1 N l Y 3 R p b 2 4 x L 3 B 1 b G x i Y W N r X 2 1 l d H J p Y 3 N f b W 9 k Z W w y X 3 R l c 3 Q v Q X V 0 b 1 J l b W 9 2 Z W R D b 2 x 1 b W 5 z M S 5 7 V m F s d W U u M T A s M n 0 m c X V v d D s s J n F 1 b 3 Q 7 U 2 V j d G l v b j E v c H V s b G J h Y 2 t f b W V 0 c m l j c 1 9 t b 2 R l b D J f d G V z d C 9 B d X R v U m V t b 3 Z l Z E N v b H V t b n M x L n t W Y W x 1 Z S 4 x M S w z f S Z x d W 9 0 O y w m c X V v d D t T Z W N 0 a W 9 u M S 9 w d W x s Y m F j a 1 9 t Z X R y a W N z X 2 1 v Z G V s M l 9 0 Z X N 0 L 0 F 1 d G 9 S Z W 1 v d m V k Q 2 9 s d W 1 u c z E u e 1 Z h b H V l L j E y L D R 9 J n F 1 b 3 Q 7 L C Z x d W 9 0 O 1 N l Y 3 R p b 2 4 x L 3 B 1 b G x i Y W N r X 2 1 l d H J p Y 3 N f b W 9 k Z W w y X 3 R l c 3 Q v Q X V 0 b 1 J l b W 9 2 Z W R D b 2 x 1 b W 5 z M S 5 7 V m F s d W U u M i w 1 f S Z x d W 9 0 O y w m c X V v d D t T Z W N 0 a W 9 u M S 9 w d W x s Y m F j a 1 9 t Z X R y a W N z X 2 1 v Z G V s M l 9 0 Z X N 0 L 0 F 1 d G 9 S Z W 1 v d m V k Q 2 9 s d W 1 u c z E u e 1 Z h b H V l L j M s N n 0 m c X V v d D s s J n F 1 b 3 Q 7 U 2 V j d G l v b j E v c H V s b G J h Y 2 t f b W V 0 c m l j c 1 9 t b 2 R l b D J f d G V z d C 9 B d X R v U m V t b 3 Z l Z E N v b H V t b n M x L n t W Y W x 1 Z S 4 0 L D d 9 J n F 1 b 3 Q 7 L C Z x d W 9 0 O 1 N l Y 3 R p b 2 4 x L 3 B 1 b G x i Y W N r X 2 1 l d H J p Y 3 N f b W 9 k Z W w y X 3 R l c 3 Q v Q X V 0 b 1 J l b W 9 2 Z W R D b 2 x 1 b W 5 z M S 5 7 V m F s d W U u N S w 4 f S Z x d W 9 0 O y w m c X V v d D t T Z W N 0 a W 9 u M S 9 w d W x s Y m F j a 1 9 t Z X R y a W N z X 2 1 v Z G V s M l 9 0 Z X N 0 L 0 F 1 d G 9 S Z W 1 v d m V k Q 2 9 s d W 1 u c z E u e 1 Z h b H V l L j Y s O X 0 m c X V v d D s s J n F 1 b 3 Q 7 U 2 V j d G l v b j E v c H V s b G J h Y 2 t f b W V 0 c m l j c 1 9 t b 2 R l b D J f d G V z d C 9 B d X R v U m V t b 3 Z l Z E N v b H V t b n M x L n t W Y W x 1 Z S 4 3 L D E w f S Z x d W 9 0 O y w m c X V v d D t T Z W N 0 a W 9 u M S 9 w d W x s Y m F j a 1 9 t Z X R y a W N z X 2 1 v Z G V s M l 9 0 Z X N 0 L 0 F 1 d G 9 S Z W 1 v d m V k Q 2 9 s d W 1 u c z E u e 1 Z h b H V l L j g s M T F 9 J n F 1 b 3 Q 7 L C Z x d W 9 0 O 1 N l Y 3 R p b 2 4 x L 3 B 1 b G x i Y W N r X 2 1 l d H J p Y 3 N f b W 9 k Z W w y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J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0 O j A x O j M 5 L j g 3 N T A 2 O D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M j o 0 O S 4 4 N T c y N z M 1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v Q X V 0 b 1 J l b W 9 2 Z W R D b 2 x 1 b W 5 z M S 5 7 T m F t Z S w w f S Z x d W 9 0 O y w m c X V v d D t T Z W N 0 a W 9 u M S 9 u Z X d f Z G l j Z X N f b W 9 k Z W w x X 3 R l c 3 Q v Q X V 0 b 1 J l b W 9 2 Z W R D b 2 x 1 b W 5 z M S 5 7 V m F s d W U u M C w x f S Z x d W 9 0 O y w m c X V v d D t T Z W N 0 a W 9 u M S 9 u Z X d f Z G l j Z X N f b W 9 k Z W w x X 3 R l c 3 Q v Q X V 0 b 1 J l b W 9 2 Z W R D b 2 x 1 b W 5 z M S 5 7 V m F s d W U u M S w y f S Z x d W 9 0 O y w m c X V v d D t T Z W N 0 a W 9 u M S 9 u Z X d f Z G l j Z X N f b W 9 k Z W w x X 3 R l c 3 Q v Q X V 0 b 1 J l b W 9 2 Z W R D b 2 x 1 b W 5 z M S 5 7 V m F s d W U u M i w z f S Z x d W 9 0 O y w m c X V v d D t T Z W N 0 a W 9 u M S 9 u Z X d f Z G l j Z X N f b W 9 k Z W w x X 3 R l c 3 Q v Q X V 0 b 1 J l b W 9 2 Z W R D b 2 x 1 b W 5 z M S 5 7 V m F s d W U u M y w 0 f S Z x d W 9 0 O y w m c X V v d D t T Z W N 0 a W 9 u M S 9 u Z X d f Z G l j Z X N f b W 9 k Z W w x X 3 R l c 3 Q v Q X V 0 b 1 J l b W 9 2 Z W R D b 2 x 1 b W 5 z M S 5 7 V m F s d W U u N C w 1 f S Z x d W 9 0 O y w m c X V v d D t T Z W N 0 a W 9 u M S 9 u Z X d f Z G l j Z X N f b W 9 k Z W w x X 3 R l c 3 Q v Q X V 0 b 1 J l b W 9 2 Z W R D b 2 x 1 b W 5 z M S 5 7 V m F s d W U u N S w 2 f S Z x d W 9 0 O y w m c X V v d D t T Z W N 0 a W 9 u M S 9 u Z X d f Z G l j Z X N f b W 9 k Z W w x X 3 R l c 3 Q v Q X V 0 b 1 J l b W 9 2 Z W R D b 2 x 1 b W 5 z M S 5 7 V m F s d W U u N i w 3 f S Z x d W 9 0 O y w m c X V v d D t T Z W N 0 a W 9 u M S 9 u Z X d f Z G l j Z X N f b W 9 k Z W w x X 3 R l c 3 Q v Q X V 0 b 1 J l b W 9 2 Z W R D b 2 x 1 b W 5 z M S 5 7 V m F s d W U u N y w 4 f S Z x d W 9 0 O y w m c X V v d D t T Z W N 0 a W 9 u M S 9 u Z X d f Z G l j Z X N f b W 9 k Z W w x X 3 R l c 3 Q v Q X V 0 b 1 J l b W 9 2 Z W R D b 2 x 1 b W 5 z M S 5 7 V m F s d W U u O C w 5 f S Z x d W 9 0 O y w m c X V v d D t T Z W N 0 a W 9 u M S 9 u Z X d f Z G l j Z X N f b W 9 k Z W w x X 3 R l c 3 Q v Q X V 0 b 1 J l b W 9 2 Z W R D b 2 x 1 b W 5 z M S 5 7 V m F s d W U u O S w x M H 0 m c X V v d D s s J n F 1 b 3 Q 7 U 2 V j d G l v b j E v b m V 3 X 2 R p Y 2 V z X 2 1 v Z G V s M V 9 0 Z X N 0 L 0 F 1 d G 9 S Z W 1 v d m V k Q 2 9 s d W 1 u c z E u e 1 Z h b H V l L j E w L D E x f S Z x d W 9 0 O y w m c X V v d D t T Z W N 0 a W 9 u M S 9 u Z X d f Z G l j Z X N f b W 9 k Z W w x X 3 R l c 3 Q v Q X V 0 b 1 J l b W 9 2 Z W R D b 2 x 1 b W 5 z M S 5 7 V m F s d W U u M T E s M T J 9 J n F 1 b 3 Q 7 L C Z x d W 9 0 O 1 N l Y 3 R p b 2 4 x L 2 5 l d 1 9 k a W N l c 1 9 t b 2 R l b D F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x X 3 R l c 3 R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l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x O D o 0 N i 4 w O T k z M T A 1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0 c m F p b i 9 B d X R v U m V t b 3 Z l Z E N v b H V t b n M x L n t O Y W 1 l L D B 9 J n F 1 b 3 Q 7 L C Z x d W 9 0 O 1 N l Y 3 R p b 2 4 x L 3 B 1 b G x i Y W N r X 2 1 v Z G V s X z J f d H J h a W 4 v Q X V 0 b 1 J l b W 9 2 Z W R D b 2 x 1 b W 5 z M S 5 7 V m F s d W U u M S w x f S Z x d W 9 0 O y w m c X V v d D t T Z W N 0 a W 9 u M S 9 w d W x s Y m F j a 1 9 t b 2 R l b F 8 y X 3 R y Y W l u L 0 F 1 d G 9 S Z W 1 v d m V k Q 2 9 s d W 1 u c z E u e 1 Z h b H V l L j E w L D J 9 J n F 1 b 3 Q 7 L C Z x d W 9 0 O 1 N l Y 3 R p b 2 4 x L 3 B 1 b G x i Y W N r X 2 1 v Z G V s X z J f d H J h a W 4 v Q X V 0 b 1 J l b W 9 2 Z W R D b 2 x 1 b W 5 z M S 5 7 V m F s d W U u M T E s M 3 0 m c X V v d D s s J n F 1 b 3 Q 7 U 2 V j d G l v b j E v c H V s b G J h Y 2 t f b W 9 k Z W x f M l 9 0 c m F p b i 9 B d X R v U m V t b 3 Z l Z E N v b H V t b n M x L n t W Y W x 1 Z S 4 x M i w 0 f S Z x d W 9 0 O y w m c X V v d D t T Z W N 0 a W 9 u M S 9 w d W x s Y m F j a 1 9 t b 2 R l b F 8 y X 3 R y Y W l u L 0 F 1 d G 9 S Z W 1 v d m V k Q 2 9 s d W 1 u c z E u e 1 Z h b H V l L j I s N X 0 m c X V v d D s s J n F 1 b 3 Q 7 U 2 V j d G l v b j E v c H V s b G J h Y 2 t f b W 9 k Z W x f M l 9 0 c m F p b i 9 B d X R v U m V t b 3 Z l Z E N v b H V t b n M x L n t W Y W x 1 Z S 4 z L D Z 9 J n F 1 b 3 Q 7 L C Z x d W 9 0 O 1 N l Y 3 R p b 2 4 x L 3 B 1 b G x i Y W N r X 2 1 v Z G V s X z J f d H J h a W 4 v Q X V 0 b 1 J l b W 9 2 Z W R D b 2 x 1 b W 5 z M S 5 7 V m F s d W U u N C w 3 f S Z x d W 9 0 O y w m c X V v d D t T Z W N 0 a W 9 u M S 9 w d W x s Y m F j a 1 9 t b 2 R l b F 8 y X 3 R y Y W l u L 0 F 1 d G 9 S Z W 1 v d m V k Q 2 9 s d W 1 u c z E u e 1 Z h b H V l L j U s O H 0 m c X V v d D s s J n F 1 b 3 Q 7 U 2 V j d G l v b j E v c H V s b G J h Y 2 t f b W 9 k Z W x f M l 9 0 c m F p b i 9 B d X R v U m V t b 3 Z l Z E N v b H V t b n M x L n t W Y W x 1 Z S 4 2 L D l 9 J n F 1 b 3 Q 7 L C Z x d W 9 0 O 1 N l Y 3 R p b 2 4 x L 3 B 1 b G x i Y W N r X 2 1 v Z G V s X z J f d H J h a W 4 v Q X V 0 b 1 J l b W 9 2 Z W R D b 2 x 1 b W 5 z M S 5 7 V m F s d W U u N y w x M H 0 m c X V v d D s s J n F 1 b 3 Q 7 U 2 V j d G l v b j E v c H V s b G J h Y 2 t f b W 9 k Z W x f M l 9 0 c m F p b i 9 B d X R v U m V t b 3 Z l Z E N v b H V t b n M x L n t W Y W x 1 Z S 4 4 L D E x f S Z x d W 9 0 O y w m c X V v d D t T Z W N 0 a W 9 u M S 9 w d W x s Y m F j a 1 9 t b 2 R l b F 8 y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y N j o w O C 4 3 N D A 4 O T k z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c m F p b i 9 B d X R v U m V t b 3 Z l Z E N v b H V t b n M x L n t O Y W 1 l L D B 9 J n F 1 b 3 Q 7 L C Z x d W 9 0 O 1 N l Y 3 R p b 2 4 x L 3 B 1 b G x i Y W N r X 2 1 v Z G V s X z N f d H J h a W 4 v Q X V 0 b 1 J l b W 9 2 Z W R D b 2 x 1 b W 5 z M S 5 7 V m F s d W U u M S w x f S Z x d W 9 0 O y w m c X V v d D t T Z W N 0 a W 9 u M S 9 w d W x s Y m F j a 1 9 t b 2 R l b F 8 z X 3 R y Y W l u L 0 F 1 d G 9 S Z W 1 v d m V k Q 2 9 s d W 1 u c z E u e 1 Z h b H V l L j E w L D J 9 J n F 1 b 3 Q 7 L C Z x d W 9 0 O 1 N l Y 3 R p b 2 4 x L 3 B 1 b G x i Y W N r X 2 1 v Z G V s X z N f d H J h a W 4 v Q X V 0 b 1 J l b W 9 2 Z W R D b 2 x 1 b W 5 z M S 5 7 V m F s d W U u M T E s M 3 0 m c X V v d D s s J n F 1 b 3 Q 7 U 2 V j d G l v b j E v c H V s b G J h Y 2 t f b W 9 k Z W x f M 1 9 0 c m F p b i 9 B d X R v U m V t b 3 Z l Z E N v b H V t b n M x L n t W Y W x 1 Z S 4 x M i w 0 f S Z x d W 9 0 O y w m c X V v d D t T Z W N 0 a W 9 u M S 9 w d W x s Y m F j a 1 9 t b 2 R l b F 8 z X 3 R y Y W l u L 0 F 1 d G 9 S Z W 1 v d m V k Q 2 9 s d W 1 u c z E u e 1 Z h b H V l L j I s N X 0 m c X V v d D s s J n F 1 b 3 Q 7 U 2 V j d G l v b j E v c H V s b G J h Y 2 t f b W 9 k Z W x f M 1 9 0 c m F p b i 9 B d X R v U m V t b 3 Z l Z E N v b H V t b n M x L n t W Y W x 1 Z S 4 z L D Z 9 J n F 1 b 3 Q 7 L C Z x d W 9 0 O 1 N l Y 3 R p b 2 4 x L 3 B 1 b G x i Y W N r X 2 1 v Z G V s X z N f d H J h a W 4 v Q X V 0 b 1 J l b W 9 2 Z W R D b 2 x 1 b W 5 z M S 5 7 V m F s d W U u N C w 3 f S Z x d W 9 0 O y w m c X V v d D t T Z W N 0 a W 9 u M S 9 w d W x s Y m F j a 1 9 t b 2 R l b F 8 z X 3 R y Y W l u L 0 F 1 d G 9 S Z W 1 v d m V k Q 2 9 s d W 1 u c z E u e 1 Z h b H V l L j U s O H 0 m c X V v d D s s J n F 1 b 3 Q 7 U 2 V j d G l v b j E v c H V s b G J h Y 2 t f b W 9 k Z W x f M 1 9 0 c m F p b i 9 B d X R v U m V t b 3 Z l Z E N v b H V t b n M x L n t W Y W x 1 Z S 4 2 L D l 9 J n F 1 b 3 Q 7 L C Z x d W 9 0 O 1 N l Y 3 R p b 2 4 x L 3 B 1 b G x i Y W N r X 2 1 v Z G V s X z N f d H J h a W 4 v Q X V 0 b 1 J l b W 9 2 Z W R D b 2 x 1 b W 5 z M S 5 7 V m F s d W U u N y w x M H 0 m c X V v d D s s J n F 1 b 3 Q 7 U 2 V j d G l v b j E v c H V s b G J h Y 2 t f b W 9 k Z W x f M 1 9 0 c m F p b i 9 B d X R v U m V t b 3 Z l Z E N v b H V t b n M x L n t W Y W x 1 Z S 4 4 L D E x f S Z x d W 9 0 O y w m c X V v d D t T Z W N 0 a W 9 u M S 9 w d W x s Y m F j a 1 9 t b 2 R l b F 8 z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z N D o x N i 4 0 M T E y N z I 4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G V z d C 9 B d X R v U m V t b 3 Z l Z E N v b H V t b n M x L n t O Y W 1 l L D B 9 J n F 1 b 3 Q 7 L C Z x d W 9 0 O 1 N l Y 3 R p b 2 4 x L 3 B 1 b G x i Y W N r X 2 1 v Z G V s X z N f d G V z d C 9 B d X R v U m V t b 3 Z l Z E N v b H V t b n M x L n t W Y W x 1 Z S 4 x L D F 9 J n F 1 b 3 Q 7 L C Z x d W 9 0 O 1 N l Y 3 R p b 2 4 x L 3 B 1 b G x i Y W N r X 2 1 v Z G V s X z N f d G V z d C 9 B d X R v U m V t b 3 Z l Z E N v b H V t b n M x L n t W Y W x 1 Z S 4 x M C w y f S Z x d W 9 0 O y w m c X V v d D t T Z W N 0 a W 9 u M S 9 w d W x s Y m F j a 1 9 t b 2 R l b F 8 z X 3 R l c 3 Q v Q X V 0 b 1 J l b W 9 2 Z W R D b 2 x 1 b W 5 z M S 5 7 V m F s d W U u M T E s M 3 0 m c X V v d D s s J n F 1 b 3 Q 7 U 2 V j d G l v b j E v c H V s b G J h Y 2 t f b W 9 k Z W x f M 1 9 0 Z X N 0 L 0 F 1 d G 9 S Z W 1 v d m V k Q 2 9 s d W 1 u c z E u e 1 Z h b H V l L j E y L D R 9 J n F 1 b 3 Q 7 L C Z x d W 9 0 O 1 N l Y 3 R p b 2 4 x L 3 B 1 b G x i Y W N r X 2 1 v Z G V s X z N f d G V z d C 9 B d X R v U m V t b 3 Z l Z E N v b H V t b n M x L n t W Y W x 1 Z S 4 y L D V 9 J n F 1 b 3 Q 7 L C Z x d W 9 0 O 1 N l Y 3 R p b 2 4 x L 3 B 1 b G x i Y W N r X 2 1 v Z G V s X z N f d G V z d C 9 B d X R v U m V t b 3 Z l Z E N v b H V t b n M x L n t W Y W x 1 Z S 4 z L D Z 9 J n F 1 b 3 Q 7 L C Z x d W 9 0 O 1 N l Y 3 R p b 2 4 x L 3 B 1 b G x i Y W N r X 2 1 v Z G V s X z N f d G V z d C 9 B d X R v U m V t b 3 Z l Z E N v b H V t b n M x L n t W Y W x 1 Z S 4 0 L D d 9 J n F 1 b 3 Q 7 L C Z x d W 9 0 O 1 N l Y 3 R p b 2 4 x L 3 B 1 b G x i Y W N r X 2 1 v Z G V s X z N f d G V z d C 9 B d X R v U m V t b 3 Z l Z E N v b H V t b n M x L n t W Y W x 1 Z S 4 1 L D h 9 J n F 1 b 3 Q 7 L C Z x d W 9 0 O 1 N l Y 3 R p b 2 4 x L 3 B 1 b G x i Y W N r X 2 1 v Z G V s X z N f d G V z d C 9 B d X R v U m V t b 3 Z l Z E N v b H V t b n M x L n t W Y W x 1 Z S 4 2 L D l 9 J n F 1 b 3 Q 7 L C Z x d W 9 0 O 1 N l Y 3 R p b 2 4 x L 3 B 1 b G x i Y W N r X 2 1 v Z G V s X z N f d G V z d C 9 B d X R v U m V t b 3 Z l Z E N v b H V t b n M x L n t W Y W x 1 Z S 4 3 L D E w f S Z x d W 9 0 O y w m c X V v d D t T Z W N 0 a W 9 u M S 9 w d W x s Y m F j a 1 9 t b 2 R l b F 8 z X 3 R l c 3 Q v Q X V 0 b 1 J l b W 9 2 Z W R D b 2 x 1 b W 5 z M S 5 7 V m F s d W U u O C w x M X 0 m c X V v d D s s J n F 1 b 3 Q 7 U 2 V j d G l v b j E v c H V s b G J h Y 2 t f b W 9 k Z W x f M 1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w N z o 0 M i 4 3 N j I 4 N z g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v Q X V 0 b 1 J l b W 9 2 Z W R D b 2 x 1 b W 5 z M S 5 7 T m F t Z S w w f S Z x d W 9 0 O y w m c X V v d D t T Z W N 0 a W 9 u M S 9 u Z X d f Z G l j Z X N f b W 9 k Z W w z X 3 R l c 3 Q v Q X V 0 b 1 J l b W 9 2 Z W R D b 2 x 1 b W 5 z M S 5 7 V m F s d W U u M C w x f S Z x d W 9 0 O y w m c X V v d D t T Z W N 0 a W 9 u M S 9 u Z X d f Z G l j Z X N f b W 9 k Z W w z X 3 R l c 3 Q v Q X V 0 b 1 J l b W 9 2 Z W R D b 2 x 1 b W 5 z M S 5 7 V m F s d W U u M S w y f S Z x d W 9 0 O y w m c X V v d D t T Z W N 0 a W 9 u M S 9 u Z X d f Z G l j Z X N f b W 9 k Z W w z X 3 R l c 3 Q v Q X V 0 b 1 J l b W 9 2 Z W R D b 2 x 1 b W 5 z M S 5 7 V m F s d W U u M i w z f S Z x d W 9 0 O y w m c X V v d D t T Z W N 0 a W 9 u M S 9 u Z X d f Z G l j Z X N f b W 9 k Z W w z X 3 R l c 3 Q v Q X V 0 b 1 J l b W 9 2 Z W R D b 2 x 1 b W 5 z M S 5 7 V m F s d W U u M y w 0 f S Z x d W 9 0 O y w m c X V v d D t T Z W N 0 a W 9 u M S 9 u Z X d f Z G l j Z X N f b W 9 k Z W w z X 3 R l c 3 Q v Q X V 0 b 1 J l b W 9 2 Z W R D b 2 x 1 b W 5 z M S 5 7 V m F s d W U u N C w 1 f S Z x d W 9 0 O y w m c X V v d D t T Z W N 0 a W 9 u M S 9 u Z X d f Z G l j Z X N f b W 9 k Z W w z X 3 R l c 3 Q v Q X V 0 b 1 J l b W 9 2 Z W R D b 2 x 1 b W 5 z M S 5 7 V m F s d W U u N S w 2 f S Z x d W 9 0 O y w m c X V v d D t T Z W N 0 a W 9 u M S 9 u Z X d f Z G l j Z X N f b W 9 k Z W w z X 3 R l c 3 Q v Q X V 0 b 1 J l b W 9 2 Z W R D b 2 x 1 b W 5 z M S 5 7 V m F s d W U u N i w 3 f S Z x d W 9 0 O y w m c X V v d D t T Z W N 0 a W 9 u M S 9 u Z X d f Z G l j Z X N f b W 9 k Z W w z X 3 R l c 3 Q v Q X V 0 b 1 J l b W 9 2 Z W R D b 2 x 1 b W 5 z M S 5 7 V m F s d W U u N y w 4 f S Z x d W 9 0 O y w m c X V v d D t T Z W N 0 a W 9 u M S 9 u Z X d f Z G l j Z X N f b W 9 k Z W w z X 3 R l c 3 Q v Q X V 0 b 1 J l b W 9 2 Z W R D b 2 x 1 b W 5 z M S 5 7 V m F s d W U u O C w 5 f S Z x d W 9 0 O y w m c X V v d D t T Z W N 0 a W 9 u M S 9 u Z X d f Z G l j Z X N f b W 9 k Z W w z X 3 R l c 3 Q v Q X V 0 b 1 J l b W 9 2 Z W R D b 2 x 1 b W 5 z M S 5 7 V m F s d W U u O S w x M H 0 m c X V v d D s s J n F 1 b 3 Q 7 U 2 V j d G l v b j E v b m V 3 X 2 R p Y 2 V z X 2 1 v Z G V s M 1 9 0 Z X N 0 L 0 F 1 d G 9 S Z W 1 v d m V k Q 2 9 s d W 1 u c z E u e 1 Z h b H V l L j E w L D E x f S Z x d W 9 0 O y w m c X V v d D t T Z W N 0 a W 9 u M S 9 u Z X d f Z G l j Z X N f b W 9 k Z W w z X 3 R l c 3 Q v Q X V 0 b 1 J l b W 9 2 Z W R D b 2 x 1 b W 5 z M S 5 7 V m F s d W U u M T E s M T J 9 J n F 1 b 3 Q 7 L C Z x d W 9 0 O 1 N l Y 3 R p b 2 4 x L 2 5 l d 1 9 k a W N l c 1 9 t b 2 R l b D N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z X 3 R l c 3 R f X z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l c 3 Q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Q 2 9 1 b n Q i I F Z h b H V l P S J s M T Y y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M p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N P + K j X E k a P s 3 o z 6 V V / w Q A A A A A C A A A A A A A Q Z g A A A A E A A C A A A A B a D C a b r 4 V / t X l C / f 6 z u z J 4 6 w 1 k 3 / p W o o o r O V K e p f M X B A A A A A A O g A A A A A I A A C A A A A C R I w v h R g 1 b Q S f Y u P L / t n W Q e r a C K j g Y X q R M t Y d 0 v i e y T 1 A A A A B 1 p y B B J u G d h 9 F X l D c C w D e 2 h q + j C T C g e 6 W 9 8 M v 5 w 5 N V K t 9 n P o Z j 1 x r d N m E i V t q S V M D U y p Y v + u Q Y F a 3 x l v 5 p 0 h n S 5 D k 5 o + j v r h y G W k S f S 3 7 M S U A A A A A F u 2 / a Z K J t U J b 1 / l H Z p 6 3 a C P 0 5 T H j T U v z K 3 W k X y F 5 d t q Y l i + l h s n Z h x E x D K y r C r u M X 0 / V B + 0 6 x R + 8 Q + + i Z W 8 d p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 train</vt:lpstr>
      <vt:lpstr>Overview test</vt:lpstr>
      <vt:lpstr>Lipid arc DICEs</vt:lpstr>
      <vt:lpstr>Calcium arc DICEs</vt:lpstr>
      <vt:lpstr>Model 1 2D train</vt:lpstr>
      <vt:lpstr>Model 1 2D test</vt:lpstr>
      <vt:lpstr>Model 2 2D train</vt:lpstr>
      <vt:lpstr>Model 2 2D test</vt:lpstr>
      <vt:lpstr>Model 3 2D train</vt:lpstr>
      <vt:lpstr>Model 3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2023-04-17T15:27:29Z</dcterms:modified>
</cp:coreProperties>
</file>