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rodriguez\CardiacOCT\metrics_build\"/>
    </mc:Choice>
  </mc:AlternateContent>
  <xr:revisionPtr revIDLastSave="0" documentId="13_ncr:1_{104178BB-9E38-4971-A16E-BB6B001C1AC4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Test set" sheetId="1" r:id="rId1"/>
    <sheet name="Tests overview" sheetId="3" r:id="rId2"/>
    <sheet name="Test 1" sheetId="2" r:id="rId3"/>
    <sheet name="Test 2" sheetId="4" r:id="rId4"/>
    <sheet name="Test 3" sheetId="5" r:id="rId5"/>
    <sheet name="Test 4" sheetId="6" r:id="rId6"/>
    <sheet name="Test 5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2" i="7" l="1"/>
  <c r="F127" i="7"/>
  <c r="F44" i="7"/>
  <c r="F43" i="7"/>
  <c r="F42" i="7"/>
  <c r="F33" i="7"/>
  <c r="F132" i="6"/>
  <c r="F127" i="6"/>
  <c r="F44" i="6"/>
  <c r="F43" i="6"/>
  <c r="F42" i="6"/>
  <c r="F33" i="6"/>
  <c r="F132" i="5"/>
  <c r="F127" i="5"/>
  <c r="F42" i="5"/>
  <c r="F43" i="5"/>
  <c r="F44" i="5"/>
  <c r="F33" i="5"/>
  <c r="F132" i="4"/>
  <c r="F127" i="4"/>
  <c r="F42" i="4"/>
  <c r="F43" i="4"/>
  <c r="F44" i="4"/>
  <c r="F33" i="4"/>
  <c r="F132" i="2"/>
  <c r="F127" i="2"/>
  <c r="C16" i="1"/>
  <c r="F44" i="2"/>
  <c r="F43" i="2"/>
  <c r="F42" i="2"/>
  <c r="F33" i="2"/>
  <c r="D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Volleberg, Rick</author>
  </authors>
  <commentList>
    <comment ref="S30" authorId="0" shapeId="0" xr:uid="{D51E6C54-E0ED-4351-AFC2-5C5465654169}">
      <text>
        <r>
          <rPr>
            <sz val="11"/>
            <color theme="1"/>
            <rFont val="Calibri"/>
            <family val="2"/>
            <scheme val="minor"/>
          </rPr>
          <t xml:space="preserve">Volleberg, Rick:
Mean_difference calculated as AI minus manual
</t>
        </r>
      </text>
    </comment>
    <comment ref="A33" authorId="0" shapeId="0" xr:uid="{1C0FBDDB-40C5-49CA-9152-7673506E9420}">
      <text>
        <r>
          <rPr>
            <sz val="11"/>
            <color theme="1"/>
            <rFont val="Calibri"/>
            <family val="2"/>
            <scheme val="minor"/>
          </rPr>
          <t>Volleberg, Rick:
Nearest neighbour added to algorithm</t>
        </r>
      </text>
    </comment>
  </commentList>
</comments>
</file>

<file path=xl/sharedStrings.xml><?xml version="1.0" encoding="utf-8"?>
<sst xmlns="http://schemas.openxmlformats.org/spreadsheetml/2006/main" count="1194" uniqueCount="118">
  <si>
    <t>Patient</t>
  </si>
  <si>
    <t>Pullback</t>
  </si>
  <si>
    <t>Number of frames</t>
  </si>
  <si>
    <t>Frames</t>
  </si>
  <si>
    <t>NLD-AMPH-0005</t>
  </si>
  <si>
    <t>1,41,81,121,161,201,241,269,281,321,361,401,441,450,481,521</t>
  </si>
  <si>
    <t>NLD-AMPH-0011</t>
  </si>
  <si>
    <t>1,41,193,201,241,281</t>
  </si>
  <si>
    <t>NLD-AMPH-0051</t>
  </si>
  <si>
    <t>1,41,47,81,91,121,161,186,201,241</t>
  </si>
  <si>
    <t>NLD-AMPH-0054</t>
  </si>
  <si>
    <t>1,41,81,121,169,201,241,245,247,249,250,281</t>
  </si>
  <si>
    <t>NLD-HMC-0008</t>
  </si>
  <si>
    <t>1,41,81,121,161</t>
  </si>
  <si>
    <t>NLD-ISALA-0057</t>
  </si>
  <si>
    <t>81,121,161,201,241,281,321,361,401,441,481,521</t>
  </si>
  <si>
    <t>NLD-ISALA-0062</t>
  </si>
  <si>
    <t>1,41,81,121,161,201,241,281,321,361,378,386,401,441,481,521</t>
  </si>
  <si>
    <t>NLD-ISALA-0065</t>
  </si>
  <si>
    <t>NLD-ISALA-0065-LAD</t>
  </si>
  <si>
    <t>1,41,106,144,161,269</t>
  </si>
  <si>
    <t>NLD-ISALA-0065-MO1</t>
  </si>
  <si>
    <t>1,81,121,161,201,241,281,321,353,361,401,441,481</t>
  </si>
  <si>
    <t>NLD-ISALA-0073</t>
  </si>
  <si>
    <t>1,28,41,81,201</t>
  </si>
  <si>
    <t>NLD-ISALA-0087</t>
  </si>
  <si>
    <t>41,81,121,161,201,241,281,340,401,441,481,521</t>
  </si>
  <si>
    <t>NLD-ISALA-0089</t>
  </si>
  <si>
    <t>41,81,121,161,201,227,241,281,361,401,482,521</t>
  </si>
  <si>
    <t>NLD-ISALA-0093</t>
  </si>
  <si>
    <t xml:space="preserve"> 1,33,41,81,113,121,161,201,241,281,361,401,441,521</t>
  </si>
  <si>
    <t>NLD-ISALA-0097</t>
  </si>
  <si>
    <t>1,11,21,31,41,51,61,71,81,101,121,161,201,241,281,321,351,361,381,401,441,461,481</t>
  </si>
  <si>
    <t>Totaal</t>
  </si>
  <si>
    <t>Test</t>
  </si>
  <si>
    <t>Date</t>
  </si>
  <si>
    <t>n_patients_trainingset</t>
  </si>
  <si>
    <t>n_frames_trainingset</t>
  </si>
  <si>
    <t>Architecture_used</t>
  </si>
  <si>
    <t>Computational time (hours)</t>
  </si>
  <si>
    <t>Lumen_DICE</t>
  </si>
  <si>
    <t>Catheter_DICE</t>
  </si>
  <si>
    <t>Guidewire_DICE</t>
  </si>
  <si>
    <t>Intima_DICE</t>
  </si>
  <si>
    <t>Media_DICE</t>
  </si>
  <si>
    <t>Lipid_DICE</t>
  </si>
  <si>
    <t>Lipid_sens</t>
  </si>
  <si>
    <t>Lipid_spec</t>
  </si>
  <si>
    <t>Lipid_ppv</t>
  </si>
  <si>
    <t>Lipid_npv</t>
  </si>
  <si>
    <t>Lipid_K</t>
  </si>
  <si>
    <t>FCT_ICC(2,1)</t>
  </si>
  <si>
    <t>FCT_mean_difference</t>
  </si>
  <si>
    <t>FCT_SD</t>
  </si>
  <si>
    <t>Lipid_arc_ICC(2,1)</t>
  </si>
  <si>
    <t>Lipid_arc_mean_difference</t>
  </si>
  <si>
    <t>Lipid_arc_SD</t>
  </si>
  <si>
    <t>TCFA_sens</t>
  </si>
  <si>
    <t>TCFA_spec</t>
  </si>
  <si>
    <t>TCFA_ppv</t>
  </si>
  <si>
    <t>TCFA_npv</t>
  </si>
  <si>
    <t>TCFA_K</t>
  </si>
  <si>
    <t>Calcium_DICE</t>
  </si>
  <si>
    <t>Calcium_sens</t>
  </si>
  <si>
    <t>Calcium_spec</t>
  </si>
  <si>
    <t>Calcium_ppv</t>
  </si>
  <si>
    <t>Calcium_npv</t>
  </si>
  <si>
    <t>Calcium_K</t>
  </si>
  <si>
    <t>Plaque_rupture_DICE</t>
  </si>
  <si>
    <t>Plaque_rupture_sens</t>
  </si>
  <si>
    <t>Plaque_rupture_spec</t>
  </si>
  <si>
    <t>Plaque_rupture_ppv</t>
  </si>
  <si>
    <t>Plaque_rupture_npv</t>
  </si>
  <si>
    <t>Plaque_rupture_K</t>
  </si>
  <si>
    <t>Red_Thrombus_DICE</t>
  </si>
  <si>
    <t>Red_Thrombus_sens</t>
  </si>
  <si>
    <t>Red_Thrombus_spec</t>
  </si>
  <si>
    <t>Red_Thrombus_ppv</t>
  </si>
  <si>
    <t>Red_Thrombus_npv</t>
  </si>
  <si>
    <t>Red_Thrombus_K</t>
  </si>
  <si>
    <t>White_Thrombus_DICE</t>
  </si>
  <si>
    <t>White_Thrombus_sens</t>
  </si>
  <si>
    <t>White_Thrombus_spec</t>
  </si>
  <si>
    <t>White_Thrombus_ppv</t>
  </si>
  <si>
    <t>White_Thrombus_npv</t>
  </si>
  <si>
    <t>White_Thrombus_K</t>
  </si>
  <si>
    <t>Sidebranch_DICE</t>
  </si>
  <si>
    <t>Sidebranch_sens</t>
  </si>
  <si>
    <t>Sidebranch_spec</t>
  </si>
  <si>
    <t>Sidebranch_ppv</t>
  </si>
  <si>
    <t>Sidebranch_npv</t>
  </si>
  <si>
    <t>Sidebranch_K</t>
  </si>
  <si>
    <t>2D nnUNet</t>
  </si>
  <si>
    <t>~27 hours per fold</t>
  </si>
  <si>
    <t>NA</t>
  </si>
  <si>
    <t>~48 hours longest fold</t>
  </si>
  <si>
    <t>Frame</t>
  </si>
  <si>
    <t>Manual_lipid</t>
  </si>
  <si>
    <t>Manual_FCT</t>
  </si>
  <si>
    <t>Manual_lipid_arc</t>
  </si>
  <si>
    <t>Manual_TCFA</t>
  </si>
  <si>
    <t>Manual_calcium</t>
  </si>
  <si>
    <t>Manual_plaque_rupture</t>
  </si>
  <si>
    <t>Manual_white_thrombus</t>
  </si>
  <si>
    <t>Manual_red_thrombus</t>
  </si>
  <si>
    <t>Manual_sidebranch</t>
  </si>
  <si>
    <t>AI_lipid</t>
  </si>
  <si>
    <t>AI_FCT</t>
  </si>
  <si>
    <t>AI_lipid_arc</t>
  </si>
  <si>
    <t>AI_TCFA</t>
  </si>
  <si>
    <t>AI_calcium</t>
  </si>
  <si>
    <t>AI_plaque_rupture</t>
  </si>
  <si>
    <t>AI_white_thrombus</t>
  </si>
  <si>
    <t>AI_red_thrombus</t>
  </si>
  <si>
    <t>AI_sidebranch</t>
  </si>
  <si>
    <t>NLD-AMPH-0051-LAD</t>
  </si>
  <si>
    <t>Tangential signal dropoff</t>
  </si>
  <si>
    <t>Tangential signal dropof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</si>
</sst>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  <border>
      <left/>
      <right style="thin">
        <color rgb="FF92CDDC"/>
      </right>
      <top style="thin">
        <color rgb="FF92CDDC"/>
      </top>
      <bottom style="thin">
        <color rgb="FF92CDD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3" xfId="0" applyFont="1" applyBorder="1"/>
    <xf numFmtId="0" fontId="1" fillId="0" borderId="1" xfId="0" applyFont="1" applyBorder="1"/>
    <xf numFmtId="0" fontId="2" fillId="0" borderId="2" xfId="0" applyFont="1" applyBorder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0" fontId="0" fillId="2" borderId="0" xfId="0" applyFill="1"/>
    <xf numFmtId="0" fontId="1" fillId="0" borderId="2" xfId="0" applyFont="1" applyBorder="1"/>
  </cellXfs>
  <cellStyles count="1">
    <cellStyle name="Normal" xfId="0" builtinId="0"/>
  </cellStyles>
  <dxfs count="68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>
          <fgColor indexed="64"/>
          <bgColor rgb="FFFFFFFF"/>
        </patternFill>
      </fill>
    </dxf>
    <dxf>
      <fill>
        <patternFill patternType="none">
          <fgColor indexed="64"/>
          <bgColor rgb="FFFFFFFF"/>
        </patternFill>
      </fill>
    </dxf>
    <dxf>
      <fill>
        <patternFill patternType="none">
          <fgColor indexed="64"/>
          <bgColor rgb="FFFFFFFF"/>
        </patternFill>
      </fill>
    </dxf>
    <dxf>
      <fill>
        <patternFill patternType="none">
          <fgColor indexed="64"/>
          <bgColor rgb="FFFFFFFF"/>
        </patternFill>
      </fill>
    </dxf>
    <dxf>
      <fill>
        <patternFill patternType="none">
          <fgColor indexed="64"/>
          <bgColor rgb="FFFFFFFF"/>
        </patternFill>
      </fill>
    </dxf>
    <dxf>
      <fill>
        <patternFill patternType="none"/>
      </fill>
    </dxf>
    <dxf>
      <fill>
        <patternFill patternType="none">
          <fgColor indexed="64"/>
          <bgColor rgb="FFFFFFFF"/>
        </patternFill>
      </fill>
    </dxf>
    <dxf>
      <fill>
        <patternFill patternType="none">
          <fgColor indexed="64"/>
          <bgColor rgb="FFFFFFFF"/>
        </patternFill>
      </fill>
    </dxf>
    <dxf>
      <fill>
        <patternFill patternType="none">
          <fgColor indexed="64"/>
          <bgColor rgb="FFFFFFFF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Lumen_DICE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overview'!$G$31:$G$33</c:f>
              <c:numCache>
                <c:formatCode>0.000</c:formatCode>
                <c:ptCount val="3"/>
                <c:pt idx="0">
                  <c:v>0.97389499999999996</c:v>
                </c:pt>
                <c:pt idx="1">
                  <c:v>0.97471600000000003</c:v>
                </c:pt>
                <c:pt idx="2" formatCode="General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11D-47AB-BE79-E65EC446871C}"/>
            </c:ext>
          </c:extLst>
        </c:ser>
        <c:ser>
          <c:idx val="1"/>
          <c:order val="1"/>
          <c:tx>
            <c:strRef>
              <c:f>'Tests overview'!$H$30</c:f>
              <c:strCache>
                <c:ptCount val="1"/>
                <c:pt idx="0">
                  <c:v>Catheter_DICE</c:v>
                </c:pt>
              </c:strCache>
            </c:strRef>
          </c:tx>
          <c:spPr>
            <a:ln w="28575" cap="rnd">
              <a:solidFill>
                <a:srgbClr val="BFBFB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overview'!$H$31:$H$33</c:f>
              <c:numCache>
                <c:formatCode>0.000</c:formatCode>
                <c:ptCount val="3"/>
                <c:pt idx="0">
                  <c:v>0.98705822600000004</c:v>
                </c:pt>
                <c:pt idx="1">
                  <c:v>0.98785536900000004</c:v>
                </c:pt>
                <c:pt idx="2" formatCode="General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11D-47AB-BE79-E65EC446871C}"/>
            </c:ext>
          </c:extLst>
        </c:ser>
        <c:ser>
          <c:idx val="2"/>
          <c:order val="2"/>
          <c:tx>
            <c:strRef>
              <c:f>'Tests overview'!$I$30</c:f>
              <c:strCache>
                <c:ptCount val="1"/>
                <c:pt idx="0">
                  <c:v>Guidewire_DICE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overview'!$I$31:$I$33</c:f>
              <c:numCache>
                <c:formatCode>0.000</c:formatCode>
                <c:ptCount val="3"/>
                <c:pt idx="0">
                  <c:v>0.92829146600000001</c:v>
                </c:pt>
                <c:pt idx="1">
                  <c:v>0.93038858099999999</c:v>
                </c:pt>
                <c:pt idx="2" formatCode="General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11D-47AB-BE79-E65EC446871C}"/>
            </c:ext>
          </c:extLst>
        </c:ser>
        <c:ser>
          <c:idx val="3"/>
          <c:order val="3"/>
          <c:tx>
            <c:strRef>
              <c:f>'Tests overview'!$J$30</c:f>
              <c:strCache>
                <c:ptCount val="1"/>
                <c:pt idx="0">
                  <c:v>Intima_DICE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overview'!$J$31:$J$33</c:f>
              <c:numCache>
                <c:formatCode>0.000</c:formatCode>
                <c:ptCount val="3"/>
                <c:pt idx="0">
                  <c:v>0.87282032200000004</c:v>
                </c:pt>
                <c:pt idx="1">
                  <c:v>0.88961936500000005</c:v>
                </c:pt>
                <c:pt idx="2" formatCode="General">
                  <c:v>0.89400000000000002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11D-47AB-BE79-E65EC446871C}"/>
            </c:ext>
          </c:extLst>
        </c:ser>
        <c:ser>
          <c:idx val="4"/>
          <c:order val="4"/>
          <c:tx>
            <c:strRef>
              <c:f>'Tests overview'!$K$30</c:f>
              <c:strCache>
                <c:ptCount val="1"/>
                <c:pt idx="0">
                  <c:v>Media_DICE</c:v>
                </c:pt>
              </c:strCache>
            </c:strRef>
          </c:tx>
          <c:spPr>
            <a:ln w="28575" cap="rnd">
              <a:solidFill>
                <a:srgbClr val="F4B08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overview'!$K$31:$K$33</c:f>
              <c:numCache>
                <c:formatCode>0.000</c:formatCode>
                <c:ptCount val="3"/>
                <c:pt idx="0">
                  <c:v>0.73593666599999996</c:v>
                </c:pt>
                <c:pt idx="1">
                  <c:v>0.74699446599999997</c:v>
                </c:pt>
                <c:pt idx="2" formatCode="General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11D-47AB-BE79-E65EC446871C}"/>
            </c:ext>
          </c:extLst>
        </c:ser>
        <c:ser>
          <c:idx val="5"/>
          <c:order val="5"/>
          <c:tx>
            <c:strRef>
              <c:f>'Tests overview'!$L$30</c:f>
              <c:strCache>
                <c:ptCount val="1"/>
                <c:pt idx="0">
                  <c:v>Lipid_DICE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overview'!$L$31:$L$33</c:f>
              <c:numCache>
                <c:formatCode>0.000</c:formatCode>
                <c:ptCount val="3"/>
                <c:pt idx="0">
                  <c:v>0.41522563499999998</c:v>
                </c:pt>
                <c:pt idx="1">
                  <c:v>0.465212232</c:v>
                </c:pt>
                <c:pt idx="2" formatCode="General">
                  <c:v>0.55400000000000005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11D-47AB-BE79-E65EC446871C}"/>
            </c:ext>
          </c:extLst>
        </c:ser>
        <c:ser>
          <c:idx val="22"/>
          <c:order val="6"/>
          <c:tx>
            <c:strRef>
              <c:f>'Tests overview'!$AC$30</c:f>
              <c:strCache>
                <c:ptCount val="1"/>
                <c:pt idx="0">
                  <c:v>Calcium_DICE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overview'!$AC$31:$AC$33</c:f>
              <c:numCache>
                <c:formatCode>0.000</c:formatCode>
                <c:ptCount val="3"/>
                <c:pt idx="0">
                  <c:v>0.25866417400000002</c:v>
                </c:pt>
                <c:pt idx="1">
                  <c:v>0.25827307100000002</c:v>
                </c:pt>
                <c:pt idx="2" formatCode="General">
                  <c:v>0.50800000000000001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B11D-47AB-BE79-E65EC446871C}"/>
            </c:ext>
          </c:extLst>
        </c:ser>
        <c:ser>
          <c:idx val="28"/>
          <c:order val="7"/>
          <c:tx>
            <c:strRef>
              <c:f>'Tests overview'!$AI$30</c:f>
              <c:strCache>
                <c:ptCount val="1"/>
                <c:pt idx="0">
                  <c:v>Plaque_rupture_DICE</c:v>
                </c:pt>
              </c:strCache>
            </c:strRef>
          </c:tx>
          <c:spPr>
            <a:ln w="28575" cap="rnd">
              <a:solidFill>
                <a:srgbClr val="FFE699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overview'!$AI$31:$AI$33</c:f>
              <c:numCache>
                <c:formatCode>0.000</c:formatCode>
                <c:ptCount val="3"/>
                <c:pt idx="0">
                  <c:v>0.31276923400000001</c:v>
                </c:pt>
                <c:pt idx="1">
                  <c:v>0.36852101700000001</c:v>
                </c:pt>
                <c:pt idx="2" formatCode="General">
                  <c:v>0.378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B11D-47AB-BE79-E65EC446871C}"/>
            </c:ext>
          </c:extLst>
        </c:ser>
        <c:ser>
          <c:idx val="34"/>
          <c:order val="8"/>
          <c:tx>
            <c:strRef>
              <c:f>'Tests overview'!$AO$30</c:f>
              <c:strCache>
                <c:ptCount val="1"/>
                <c:pt idx="0">
                  <c:v>Red_Thrombus_DICE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overview'!$AO$31:$AO$33</c:f>
              <c:numCache>
                <c:formatCode>0.000</c:formatCode>
                <c:ptCount val="3"/>
                <c:pt idx="0" formatCode="0">
                  <c:v>0</c:v>
                </c:pt>
                <c:pt idx="1">
                  <c:v>3.2079646000000003E-2</c:v>
                </c:pt>
                <c:pt idx="2" formatCode="General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B11D-47AB-BE79-E65EC446871C}"/>
            </c:ext>
          </c:extLst>
        </c:ser>
        <c:ser>
          <c:idx val="40"/>
          <c:order val="9"/>
          <c:tx>
            <c:strRef>
              <c:f>'Tests overview'!$AU$30</c:f>
              <c:strCache>
                <c:ptCount val="1"/>
                <c:pt idx="0">
                  <c:v>White_Thrombus_DICE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overview'!$AU$31:$AU$33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B11D-47AB-BE79-E65EC446871C}"/>
            </c:ext>
          </c:extLst>
        </c:ser>
        <c:ser>
          <c:idx val="46"/>
          <c:order val="10"/>
          <c:tx>
            <c:strRef>
              <c:f>'Tests overview'!$BA$30</c:f>
              <c:strCache>
                <c:ptCount val="1"/>
                <c:pt idx="0">
                  <c:v>Sidebranch_DICE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overview'!$BA$31:$BA$33</c:f>
              <c:numCache>
                <c:formatCode>0.000</c:formatCode>
                <c:ptCount val="3"/>
                <c:pt idx="0">
                  <c:v>0.52165905700000004</c:v>
                </c:pt>
                <c:pt idx="1">
                  <c:v>0.55399145699999996</c:v>
                </c:pt>
                <c:pt idx="2" formatCode="General">
                  <c:v>0.59899999999999998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B11D-47AB-BE79-E65EC4468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'Tests overview'!$G$30</c:f>
              <c:strCache>
                <c:ptCount val="1"/>
                <c:pt idx="0">
                  <c:v>Lumen_DICE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overview'!$G$31:$G$33</c:f>
              <c:numCache>
                <c:formatCode>0.000</c:formatCode>
                <c:ptCount val="3"/>
                <c:pt idx="0">
                  <c:v>0.97389499999999996</c:v>
                </c:pt>
                <c:pt idx="1">
                  <c:v>0.97471600000000003</c:v>
                </c:pt>
                <c:pt idx="2" formatCode="General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4-41DF-A29E-CFA445692E1A}"/>
            </c:ext>
          </c:extLst>
        </c:ser>
        <c:ser>
          <c:idx val="1"/>
          <c:order val="1"/>
          <c:tx>
            <c:strRef>
              <c:f>'Tests overview'!$H$30</c:f>
              <c:strCache>
                <c:ptCount val="1"/>
                <c:pt idx="0">
                  <c:v>Catheter_DICE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overview'!$H$31:$H$33</c:f>
              <c:numCache>
                <c:formatCode>0.000</c:formatCode>
                <c:ptCount val="3"/>
                <c:pt idx="0">
                  <c:v>0.98705822600000004</c:v>
                </c:pt>
                <c:pt idx="1">
                  <c:v>0.98785536900000004</c:v>
                </c:pt>
                <c:pt idx="2" formatCode="General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4-41DF-A29E-CFA445692E1A}"/>
            </c:ext>
          </c:extLst>
        </c:ser>
        <c:ser>
          <c:idx val="2"/>
          <c:order val="2"/>
          <c:tx>
            <c:strRef>
              <c:f>'Tests overview'!$I$30</c:f>
              <c:strCache>
                <c:ptCount val="1"/>
                <c:pt idx="0">
                  <c:v>Guidewire_DICE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overview'!$I$31:$I$33</c:f>
              <c:numCache>
                <c:formatCode>0.000</c:formatCode>
                <c:ptCount val="3"/>
                <c:pt idx="0">
                  <c:v>0.92829146600000001</c:v>
                </c:pt>
                <c:pt idx="1">
                  <c:v>0.93038858099999999</c:v>
                </c:pt>
                <c:pt idx="2" formatCode="General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4-41DF-A29E-CFA445692E1A}"/>
            </c:ext>
          </c:extLst>
        </c:ser>
        <c:ser>
          <c:idx val="3"/>
          <c:order val="3"/>
          <c:tx>
            <c:strRef>
              <c:f>'Tests overview'!$J$30</c:f>
              <c:strCache>
                <c:ptCount val="1"/>
                <c:pt idx="0">
                  <c:v>Intima_DICE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overview'!$J$31:$J$33</c:f>
              <c:numCache>
                <c:formatCode>0.000</c:formatCode>
                <c:ptCount val="3"/>
                <c:pt idx="0">
                  <c:v>0.87282032200000004</c:v>
                </c:pt>
                <c:pt idx="1">
                  <c:v>0.88961936500000005</c:v>
                </c:pt>
                <c:pt idx="2" formatCode="General">
                  <c:v>0.89400000000000002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74-41DF-A29E-CFA445692E1A}"/>
            </c:ext>
          </c:extLst>
        </c:ser>
        <c:ser>
          <c:idx val="4"/>
          <c:order val="4"/>
          <c:tx>
            <c:strRef>
              <c:f>'Tests overview'!$K$30</c:f>
              <c:strCache>
                <c:ptCount val="1"/>
                <c:pt idx="0">
                  <c:v>Media_DICE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overview'!$K$31:$K$33</c:f>
              <c:numCache>
                <c:formatCode>0.000</c:formatCode>
                <c:ptCount val="3"/>
                <c:pt idx="0">
                  <c:v>0.73593666599999996</c:v>
                </c:pt>
                <c:pt idx="1">
                  <c:v>0.74699446599999997</c:v>
                </c:pt>
                <c:pt idx="2" formatCode="General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74-41DF-A29E-CFA445692E1A}"/>
            </c:ext>
          </c:extLst>
        </c:ser>
        <c:ser>
          <c:idx val="5"/>
          <c:order val="5"/>
          <c:tx>
            <c:strRef>
              <c:f>'Tests overview'!$L$30</c:f>
              <c:strCache>
                <c:ptCount val="1"/>
                <c:pt idx="0">
                  <c:v>Lipid_DICE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overview'!$L$31:$L$33</c:f>
              <c:numCache>
                <c:formatCode>0.000</c:formatCode>
                <c:ptCount val="3"/>
                <c:pt idx="0">
                  <c:v>0.41522563499999998</c:v>
                </c:pt>
                <c:pt idx="1">
                  <c:v>0.465212232</c:v>
                </c:pt>
                <c:pt idx="2" formatCode="General">
                  <c:v>0.55400000000000005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74-41DF-A29E-CFA445692E1A}"/>
            </c:ext>
          </c:extLst>
        </c:ser>
        <c:ser>
          <c:idx val="6"/>
          <c:order val="6"/>
          <c:tx>
            <c:strRef>
              <c:f>'Tests overview'!$M$30</c:f>
              <c:strCache>
                <c:ptCount val="1"/>
                <c:pt idx="0">
                  <c:v>Lipid_sens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overview'!$M$31:$M$33</c:f>
              <c:numCache>
                <c:formatCode>General</c:formatCode>
                <c:ptCount val="3"/>
                <c:pt idx="0" formatCode="0.0">
                  <c:v>98.7</c:v>
                </c:pt>
                <c:pt idx="1">
                  <c:v>96.1</c:v>
                </c:pt>
                <c:pt idx="2">
                  <c:v>96.1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74-41DF-A29E-CFA445692E1A}"/>
            </c:ext>
          </c:extLst>
        </c:ser>
        <c:ser>
          <c:idx val="7"/>
          <c:order val="7"/>
          <c:tx>
            <c:strRef>
              <c:f>'Tests overview'!$N$30</c:f>
              <c:strCache>
                <c:ptCount val="1"/>
                <c:pt idx="0">
                  <c:v>Lipid_spec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overview'!$N$31:$N$33</c:f>
              <c:numCache>
                <c:formatCode>General</c:formatCode>
                <c:ptCount val="3"/>
                <c:pt idx="0" formatCode="0.0">
                  <c:v>67.099999999999994</c:v>
                </c:pt>
                <c:pt idx="1">
                  <c:v>83.5</c:v>
                </c:pt>
                <c:pt idx="2">
                  <c:v>89.4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74-41DF-A29E-CFA445692E1A}"/>
            </c:ext>
          </c:extLst>
        </c:ser>
        <c:ser>
          <c:idx val="8"/>
          <c:order val="8"/>
          <c:tx>
            <c:strRef>
              <c:f>'Tests overview'!$O$30</c:f>
              <c:strCache>
                <c:ptCount val="1"/>
                <c:pt idx="0">
                  <c:v>Lipid_ppv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overview'!$O$31:$O$33</c:f>
              <c:numCache>
                <c:formatCode>General</c:formatCode>
                <c:ptCount val="3"/>
                <c:pt idx="0" formatCode="0.0">
                  <c:v>73.099999999999994</c:v>
                </c:pt>
                <c:pt idx="1">
                  <c:v>84.1</c:v>
                </c:pt>
                <c:pt idx="2">
                  <c:v>89.2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74-41DF-A29E-CFA445692E1A}"/>
            </c:ext>
          </c:extLst>
        </c:ser>
        <c:ser>
          <c:idx val="9"/>
          <c:order val="9"/>
          <c:tx>
            <c:strRef>
              <c:f>'Tests overview'!$P$30</c:f>
              <c:strCache>
                <c:ptCount val="1"/>
                <c:pt idx="0">
                  <c:v>Lipid_npv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overview'!$P$31:$P$33</c:f>
              <c:numCache>
                <c:formatCode>General</c:formatCode>
                <c:ptCount val="3"/>
                <c:pt idx="0" formatCode="0.0">
                  <c:v>98.3</c:v>
                </c:pt>
                <c:pt idx="1">
                  <c:v>95.9</c:v>
                </c:pt>
                <c:pt idx="2">
                  <c:v>96.2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74-41DF-A29E-CFA445692E1A}"/>
            </c:ext>
          </c:extLst>
        </c:ser>
        <c:ser>
          <c:idx val="10"/>
          <c:order val="10"/>
          <c:tx>
            <c:strRef>
              <c:f>'Tests overview'!$Q$30</c:f>
              <c:strCache>
                <c:ptCount val="1"/>
                <c:pt idx="0">
                  <c:v>Lipid_K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overview'!$Q$31:$Q$33</c:f>
              <c:numCache>
                <c:formatCode>General</c:formatCode>
                <c:ptCount val="3"/>
                <c:pt idx="0" formatCode="0.000">
                  <c:v>0.64700000000000002</c:v>
                </c:pt>
                <c:pt idx="1">
                  <c:v>0.79100000000000004</c:v>
                </c:pt>
                <c:pt idx="2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74-41DF-A29E-CFA445692E1A}"/>
            </c:ext>
          </c:extLst>
        </c:ser>
        <c:ser>
          <c:idx val="11"/>
          <c:order val="11"/>
          <c:tx>
            <c:strRef>
              <c:f>'Tests overview'!$R$30</c:f>
              <c:strCache>
                <c:ptCount val="1"/>
                <c:pt idx="0">
                  <c:v>FCT_ICC(2,1)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overview'!$R$31:$R$33</c:f>
              <c:numCache>
                <c:formatCode>General</c:formatCode>
                <c:ptCount val="3"/>
                <c:pt idx="0" formatCode="0.000">
                  <c:v>0.56499999999999995</c:v>
                </c:pt>
                <c:pt idx="1">
                  <c:v>0.54400000000000004</c:v>
                </c:pt>
                <c:pt idx="2">
                  <c:v>0.79500000000000004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774-41DF-A29E-CFA445692E1A}"/>
            </c:ext>
          </c:extLst>
        </c:ser>
        <c:ser>
          <c:idx val="12"/>
          <c:order val="12"/>
          <c:tx>
            <c:strRef>
              <c:f>'Tests overview'!$S$30</c:f>
              <c:strCache>
                <c:ptCount val="1"/>
                <c:pt idx="0">
                  <c:v>FCT_mean_difference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overview'!$S$31:$S$33</c:f>
              <c:numCache>
                <c:formatCode>General</c:formatCode>
                <c:ptCount val="3"/>
                <c:pt idx="0" formatCode="0.000">
                  <c:v>26.434200000000001</c:v>
                </c:pt>
                <c:pt idx="1">
                  <c:v>23.418900000000001</c:v>
                </c:pt>
                <c:pt idx="2">
                  <c:v>26.635000000000002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774-41DF-A29E-CFA445692E1A}"/>
            </c:ext>
          </c:extLst>
        </c:ser>
        <c:ser>
          <c:idx val="13"/>
          <c:order val="13"/>
          <c:tx>
            <c:strRef>
              <c:f>'Tests overview'!$T$30</c:f>
              <c:strCache>
                <c:ptCount val="1"/>
                <c:pt idx="0">
                  <c:v>FCT_SD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overview'!$T$31:$T$33</c:f>
              <c:numCache>
                <c:formatCode>General</c:formatCode>
                <c:ptCount val="3"/>
                <c:pt idx="0" formatCode="0.000">
                  <c:v>126.97199999999999</c:v>
                </c:pt>
                <c:pt idx="1">
                  <c:v>140.30500000000001</c:v>
                </c:pt>
                <c:pt idx="2">
                  <c:v>83.867999999999995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774-41DF-A29E-CFA445692E1A}"/>
            </c:ext>
          </c:extLst>
        </c:ser>
        <c:ser>
          <c:idx val="14"/>
          <c:order val="14"/>
          <c:tx>
            <c:strRef>
              <c:f>'Tests overview'!$U$30</c:f>
              <c:strCache>
                <c:ptCount val="1"/>
                <c:pt idx="0">
                  <c:v>Lipid_arc_ICC(2,1)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overview'!$U$31:$U$33</c:f>
              <c:numCache>
                <c:formatCode>General</c:formatCode>
                <c:ptCount val="3"/>
                <c:pt idx="0" formatCode="0.000">
                  <c:v>0.84899999999999998</c:v>
                </c:pt>
                <c:pt idx="1">
                  <c:v>0.878</c:v>
                </c:pt>
                <c:pt idx="2">
                  <c:v>0.90700000000000003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774-41DF-A29E-CFA445692E1A}"/>
            </c:ext>
          </c:extLst>
        </c:ser>
        <c:ser>
          <c:idx val="15"/>
          <c:order val="15"/>
          <c:tx>
            <c:strRef>
              <c:f>'Tests overview'!$V$30</c:f>
              <c:strCache>
                <c:ptCount val="1"/>
                <c:pt idx="0">
                  <c:v>Lipid_arc_mean_difference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overview'!$V$31:$V$33</c:f>
              <c:numCache>
                <c:formatCode>General</c:formatCode>
                <c:ptCount val="3"/>
                <c:pt idx="0" formatCode="0.000">
                  <c:v>10.0329</c:v>
                </c:pt>
                <c:pt idx="1">
                  <c:v>5.5743</c:v>
                </c:pt>
                <c:pt idx="2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774-41DF-A29E-CFA445692E1A}"/>
            </c:ext>
          </c:extLst>
        </c:ser>
        <c:ser>
          <c:idx val="16"/>
          <c:order val="16"/>
          <c:tx>
            <c:strRef>
              <c:f>'Tests overview'!$W$30</c:f>
              <c:strCache>
                <c:ptCount val="1"/>
                <c:pt idx="0">
                  <c:v>Lipid_arc_SD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overview'!$W$31:$W$33</c:f>
              <c:numCache>
                <c:formatCode>General</c:formatCode>
                <c:ptCount val="3"/>
                <c:pt idx="0" formatCode="0.000">
                  <c:v>36.542999999999999</c:v>
                </c:pt>
                <c:pt idx="1">
                  <c:v>31.745999999999999</c:v>
                </c:pt>
                <c:pt idx="2">
                  <c:v>26.648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774-41DF-A29E-CFA445692E1A}"/>
            </c:ext>
          </c:extLst>
        </c:ser>
        <c:ser>
          <c:idx val="17"/>
          <c:order val="17"/>
          <c:tx>
            <c:strRef>
              <c:f>'Tests overview'!$X$30</c:f>
              <c:strCache>
                <c:ptCount val="1"/>
                <c:pt idx="0">
                  <c:v>TCFA_sens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overview'!$X$31:$X$33</c:f>
              <c:numCache>
                <c:formatCode>General</c:formatCode>
                <c:ptCount val="3"/>
                <c:pt idx="0" formatCode="0.0">
                  <c:v>16.7</c:v>
                </c:pt>
                <c:pt idx="1">
                  <c:v>33.299999999999997</c:v>
                </c:pt>
                <c:pt idx="2">
                  <c:v>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774-41DF-A29E-CFA445692E1A}"/>
            </c:ext>
          </c:extLst>
        </c:ser>
        <c:ser>
          <c:idx val="18"/>
          <c:order val="18"/>
          <c:tx>
            <c:strRef>
              <c:f>'Tests overview'!$Y$30</c:f>
              <c:strCache>
                <c:ptCount val="1"/>
                <c:pt idx="0">
                  <c:v>TCFA_spec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overview'!$Y$31:$Y$33</c:f>
              <c:numCache>
                <c:formatCode>General</c:formatCode>
                <c:ptCount val="3"/>
                <c:pt idx="0" formatCode="0.0">
                  <c:v>99.3</c:v>
                </c:pt>
                <c:pt idx="1">
                  <c:v>98.7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774-41DF-A29E-CFA445692E1A}"/>
            </c:ext>
          </c:extLst>
        </c:ser>
        <c:ser>
          <c:idx val="19"/>
          <c:order val="19"/>
          <c:tx>
            <c:strRef>
              <c:f>'Tests overview'!$Z$30</c:f>
              <c:strCache>
                <c:ptCount val="1"/>
                <c:pt idx="0">
                  <c:v>TCFA_ppv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overview'!$Z$31:$Z$33</c:f>
              <c:numCache>
                <c:formatCode>General</c:formatCode>
                <c:ptCount val="3"/>
                <c:pt idx="0" formatCode="0.0">
                  <c:v>66.7</c:v>
                </c:pt>
                <c:pt idx="1">
                  <c:v>66.7</c:v>
                </c:pt>
                <c:pt idx="2">
                  <c:v>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774-41DF-A29E-CFA445692E1A}"/>
            </c:ext>
          </c:extLst>
        </c:ser>
        <c:ser>
          <c:idx val="20"/>
          <c:order val="20"/>
          <c:tx>
            <c:strRef>
              <c:f>'Tests overview'!$AA$30</c:f>
              <c:strCache>
                <c:ptCount val="1"/>
                <c:pt idx="0">
                  <c:v>TCFA_npv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overview'!$AA$31:$AA$33</c:f>
              <c:numCache>
                <c:formatCode>General</c:formatCode>
                <c:ptCount val="3"/>
                <c:pt idx="0" formatCode="0.0">
                  <c:v>93.7</c:v>
                </c:pt>
                <c:pt idx="1">
                  <c:v>94.9</c:v>
                </c:pt>
                <c:pt idx="2">
                  <c:v>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774-41DF-A29E-CFA445692E1A}"/>
            </c:ext>
          </c:extLst>
        </c:ser>
        <c:ser>
          <c:idx val="21"/>
          <c:order val="21"/>
          <c:tx>
            <c:strRef>
              <c:f>'Tests overview'!$AB$30</c:f>
              <c:strCache>
                <c:ptCount val="1"/>
                <c:pt idx="0">
                  <c:v>TCFA_K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overview'!$AB$31:$AB$33</c:f>
              <c:numCache>
                <c:formatCode>General</c:formatCode>
                <c:ptCount val="3"/>
                <c:pt idx="0" formatCode="0.000">
                  <c:v>0.24399999999999999</c:v>
                </c:pt>
                <c:pt idx="1">
                  <c:v>0.41599999999999998</c:v>
                </c:pt>
                <c:pt idx="2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774-41DF-A29E-CFA445692E1A}"/>
            </c:ext>
          </c:extLst>
        </c:ser>
        <c:ser>
          <c:idx val="22"/>
          <c:order val="22"/>
          <c:tx>
            <c:strRef>
              <c:f>'Tests overview'!$AC$30</c:f>
              <c:strCache>
                <c:ptCount val="1"/>
                <c:pt idx="0">
                  <c:v>Calcium_DICE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overview'!$AC$31:$AC$33</c:f>
              <c:numCache>
                <c:formatCode>0.000</c:formatCode>
                <c:ptCount val="3"/>
                <c:pt idx="0">
                  <c:v>0.25866417400000002</c:v>
                </c:pt>
                <c:pt idx="1">
                  <c:v>0.25827307100000002</c:v>
                </c:pt>
                <c:pt idx="2" formatCode="General">
                  <c:v>0.50800000000000001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774-41DF-A29E-CFA445692E1A}"/>
            </c:ext>
          </c:extLst>
        </c:ser>
        <c:ser>
          <c:idx val="23"/>
          <c:order val="23"/>
          <c:tx>
            <c:strRef>
              <c:f>'Tests overview'!$AD$30</c:f>
              <c:strCache>
                <c:ptCount val="1"/>
                <c:pt idx="0">
                  <c:v>Calcium_sens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overview'!$AD$31:$AD$33</c:f>
              <c:numCache>
                <c:formatCode>General</c:formatCode>
                <c:ptCount val="3"/>
                <c:pt idx="0" formatCode="0.0">
                  <c:v>85.2</c:v>
                </c:pt>
                <c:pt idx="1">
                  <c:v>88.9</c:v>
                </c:pt>
                <c:pt idx="2">
                  <c:v>92.6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774-41DF-A29E-CFA445692E1A}"/>
            </c:ext>
          </c:extLst>
        </c:ser>
        <c:ser>
          <c:idx val="24"/>
          <c:order val="24"/>
          <c:tx>
            <c:strRef>
              <c:f>'Tests overview'!$AE$30</c:f>
              <c:strCache>
                <c:ptCount val="1"/>
                <c:pt idx="0">
                  <c:v>Calcium_spec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overview'!$AE$31:$AE$33</c:f>
              <c:numCache>
                <c:formatCode>General</c:formatCode>
                <c:ptCount val="3"/>
                <c:pt idx="0" formatCode="0.0">
                  <c:v>73.3</c:v>
                </c:pt>
                <c:pt idx="1">
                  <c:v>71.099999999999994</c:v>
                </c:pt>
                <c:pt idx="2">
                  <c:v>94.1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774-41DF-A29E-CFA445692E1A}"/>
            </c:ext>
          </c:extLst>
        </c:ser>
        <c:ser>
          <c:idx val="25"/>
          <c:order val="25"/>
          <c:tx>
            <c:strRef>
              <c:f>'Tests overview'!$AF$30</c:f>
              <c:strCache>
                <c:ptCount val="1"/>
                <c:pt idx="0">
                  <c:v>Calcium_ppv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overview'!$AF$31:$AF$33</c:f>
              <c:numCache>
                <c:formatCode>General</c:formatCode>
                <c:ptCount val="3"/>
                <c:pt idx="0" formatCode="0.0">
                  <c:v>39</c:v>
                </c:pt>
                <c:pt idx="1">
                  <c:v>38.1</c:v>
                </c:pt>
                <c:pt idx="2">
                  <c:v>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774-41DF-A29E-CFA445692E1A}"/>
            </c:ext>
          </c:extLst>
        </c:ser>
        <c:ser>
          <c:idx val="26"/>
          <c:order val="26"/>
          <c:tx>
            <c:strRef>
              <c:f>'Tests overview'!$AG$30</c:f>
              <c:strCache>
                <c:ptCount val="1"/>
                <c:pt idx="0">
                  <c:v>Calcium_npv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overview'!$AG$31:$AG$33</c:f>
              <c:numCache>
                <c:formatCode>General</c:formatCode>
                <c:ptCount val="3"/>
                <c:pt idx="0" formatCode="0.0">
                  <c:v>96.1</c:v>
                </c:pt>
                <c:pt idx="1">
                  <c:v>97</c:v>
                </c:pt>
                <c:pt idx="2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774-41DF-A29E-CFA445692E1A}"/>
            </c:ext>
          </c:extLst>
        </c:ser>
        <c:ser>
          <c:idx val="27"/>
          <c:order val="27"/>
          <c:tx>
            <c:strRef>
              <c:f>'Tests overview'!$AH$30</c:f>
              <c:strCache>
                <c:ptCount val="1"/>
                <c:pt idx="0">
                  <c:v>Calcium_K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overview'!$AH$31:$AH$33</c:f>
              <c:numCache>
                <c:formatCode>General</c:formatCode>
                <c:ptCount val="3"/>
                <c:pt idx="0" formatCode="0.000">
                  <c:v>0.39700000000000002</c:v>
                </c:pt>
                <c:pt idx="1">
                  <c:v>0.39100000000000001</c:v>
                </c:pt>
                <c:pt idx="2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774-41DF-A29E-CFA445692E1A}"/>
            </c:ext>
          </c:extLst>
        </c:ser>
        <c:ser>
          <c:idx val="28"/>
          <c:order val="28"/>
          <c:tx>
            <c:strRef>
              <c:f>'Tests overview'!$AI$30</c:f>
              <c:strCache>
                <c:ptCount val="1"/>
                <c:pt idx="0">
                  <c:v>Plaque_rupture_DICE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overview'!$AI$31:$AI$33</c:f>
              <c:numCache>
                <c:formatCode>0.000</c:formatCode>
                <c:ptCount val="3"/>
                <c:pt idx="0">
                  <c:v>0.31276923400000001</c:v>
                </c:pt>
                <c:pt idx="1">
                  <c:v>0.36852101700000001</c:v>
                </c:pt>
                <c:pt idx="2" formatCode="General">
                  <c:v>0.378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774-41DF-A29E-CFA445692E1A}"/>
            </c:ext>
          </c:extLst>
        </c:ser>
        <c:ser>
          <c:idx val="29"/>
          <c:order val="29"/>
          <c:tx>
            <c:strRef>
              <c:f>'Tests overview'!$AJ$30</c:f>
              <c:strCache>
                <c:ptCount val="1"/>
                <c:pt idx="0">
                  <c:v>Plaque_rupture_sens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overview'!$AJ$31:$AJ$33</c:f>
              <c:numCache>
                <c:formatCode>General</c:formatCode>
                <c:ptCount val="3"/>
                <c:pt idx="0" formatCode="0.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774-41DF-A29E-CFA445692E1A}"/>
            </c:ext>
          </c:extLst>
        </c:ser>
        <c:ser>
          <c:idx val="30"/>
          <c:order val="30"/>
          <c:tx>
            <c:strRef>
              <c:f>'Tests overview'!$AK$30</c:f>
              <c:strCache>
                <c:ptCount val="1"/>
                <c:pt idx="0">
                  <c:v>Plaque_rupture_spec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overview'!$AK$31:$AK$33</c:f>
              <c:numCache>
                <c:formatCode>General</c:formatCode>
                <c:ptCount val="3"/>
                <c:pt idx="0" formatCode="0.0">
                  <c:v>99.4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774-41DF-A29E-CFA445692E1A}"/>
            </c:ext>
          </c:extLst>
        </c:ser>
        <c:ser>
          <c:idx val="31"/>
          <c:order val="31"/>
          <c:tx>
            <c:strRef>
              <c:f>'Tests overview'!$AL$30</c:f>
              <c:strCache>
                <c:ptCount val="1"/>
                <c:pt idx="0">
                  <c:v>Plaque_rupture_ppv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overview'!$AL$31:$AL$33</c:f>
              <c:numCache>
                <c:formatCode>General</c:formatCode>
                <c:ptCount val="3"/>
                <c:pt idx="0" formatCode="0.0">
                  <c:v>80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774-41DF-A29E-CFA445692E1A}"/>
            </c:ext>
          </c:extLst>
        </c:ser>
        <c:ser>
          <c:idx val="32"/>
          <c:order val="32"/>
          <c:tx>
            <c:strRef>
              <c:f>'Tests overview'!$AM$30</c:f>
              <c:strCache>
                <c:ptCount val="1"/>
                <c:pt idx="0">
                  <c:v>Plaque_rupture_npv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overview'!$AM$31:$AM$33</c:f>
              <c:numCache>
                <c:formatCode>General</c:formatCode>
                <c:ptCount val="3"/>
                <c:pt idx="0" formatCode="0.0">
                  <c:v>99.4</c:v>
                </c:pt>
                <c:pt idx="1">
                  <c:v>99.4</c:v>
                </c:pt>
                <c:pt idx="2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774-41DF-A29E-CFA445692E1A}"/>
            </c:ext>
          </c:extLst>
        </c:ser>
        <c:ser>
          <c:idx val="33"/>
          <c:order val="33"/>
          <c:tx>
            <c:strRef>
              <c:f>'Tests overview'!$AN$30</c:f>
              <c:strCache>
                <c:ptCount val="1"/>
                <c:pt idx="0">
                  <c:v>Plaque_rupture_K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overview'!$AN$31:$AN$33</c:f>
              <c:numCache>
                <c:formatCode>General</c:formatCode>
                <c:ptCount val="3"/>
                <c:pt idx="0" formatCode="0.000">
                  <c:v>0.79400000000000004</c:v>
                </c:pt>
                <c:pt idx="1">
                  <c:v>0.88600000000000001</c:v>
                </c:pt>
                <c:pt idx="2">
                  <c:v>0.88600000000000001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774-41DF-A29E-CFA445692E1A}"/>
            </c:ext>
          </c:extLst>
        </c:ser>
        <c:ser>
          <c:idx val="34"/>
          <c:order val="34"/>
          <c:tx>
            <c:strRef>
              <c:f>'Tests overview'!$AO$30</c:f>
              <c:strCache>
                <c:ptCount val="1"/>
                <c:pt idx="0">
                  <c:v>Red_Thrombus_DICE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overview'!$AO$31:$AO$33</c:f>
              <c:numCache>
                <c:formatCode>0.000</c:formatCode>
                <c:ptCount val="3"/>
                <c:pt idx="0" formatCode="0">
                  <c:v>0</c:v>
                </c:pt>
                <c:pt idx="1">
                  <c:v>3.2079646000000003E-2</c:v>
                </c:pt>
                <c:pt idx="2" formatCode="General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774-41DF-A29E-CFA445692E1A}"/>
            </c:ext>
          </c:extLst>
        </c:ser>
        <c:ser>
          <c:idx val="35"/>
          <c:order val="35"/>
          <c:tx>
            <c:strRef>
              <c:f>'Tests overview'!$AP$30</c:f>
              <c:strCache>
                <c:ptCount val="1"/>
                <c:pt idx="0">
                  <c:v>Red_Thrombus_sens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overview'!$AP$31:$AP$33</c:f>
              <c:numCache>
                <c:formatCode>General</c:formatCode>
                <c:ptCount val="3"/>
                <c:pt idx="0" formatCode="0.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774-41DF-A29E-CFA445692E1A}"/>
            </c:ext>
          </c:extLst>
        </c:ser>
        <c:ser>
          <c:idx val="36"/>
          <c:order val="36"/>
          <c:tx>
            <c:strRef>
              <c:f>'Tests overview'!$AQ$30</c:f>
              <c:strCache>
                <c:ptCount val="1"/>
                <c:pt idx="0">
                  <c:v>Red_Thrombus_spec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overview'!$AQ$31:$AQ$33</c:f>
              <c:numCache>
                <c:formatCode>General</c:formatCode>
                <c:ptCount val="3"/>
                <c:pt idx="0" formatCode="0.0">
                  <c:v>97.5</c:v>
                </c:pt>
                <c:pt idx="1">
                  <c:v>98.1</c:v>
                </c:pt>
                <c:pt idx="2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774-41DF-A29E-CFA445692E1A}"/>
            </c:ext>
          </c:extLst>
        </c:ser>
        <c:ser>
          <c:idx val="37"/>
          <c:order val="37"/>
          <c:tx>
            <c:strRef>
              <c:f>'Tests overview'!$AR$30</c:f>
              <c:strCache>
                <c:ptCount val="1"/>
                <c:pt idx="0">
                  <c:v>Red_Thrombus_ppv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overview'!$AR$31:$AR$33</c:f>
              <c:numCache>
                <c:formatCode>General</c:formatCode>
                <c:ptCount val="3"/>
                <c:pt idx="0" formatCode="0.0">
                  <c:v>20</c:v>
                </c:pt>
                <c:pt idx="1">
                  <c:v>25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774-41DF-A29E-CFA445692E1A}"/>
            </c:ext>
          </c:extLst>
        </c:ser>
        <c:ser>
          <c:idx val="38"/>
          <c:order val="38"/>
          <c:tx>
            <c:strRef>
              <c:f>'Tests overview'!$AS$30</c:f>
              <c:strCache>
                <c:ptCount val="1"/>
                <c:pt idx="0">
                  <c:v>Red_Thrombus_npv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overview'!$AS$31:$AS$33</c:f>
              <c:numCache>
                <c:formatCode>General</c:formatCode>
                <c:ptCount val="3"/>
                <c:pt idx="0" formatCode="0.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774-41DF-A29E-CFA445692E1A}"/>
            </c:ext>
          </c:extLst>
        </c:ser>
        <c:ser>
          <c:idx val="39"/>
          <c:order val="39"/>
          <c:tx>
            <c:strRef>
              <c:f>'Tests overview'!$AT$30</c:f>
              <c:strCache>
                <c:ptCount val="1"/>
                <c:pt idx="0">
                  <c:v>Red_Thrombus_K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overview'!$AT$31:$AT$33</c:f>
              <c:numCache>
                <c:formatCode>General</c:formatCode>
                <c:ptCount val="3"/>
                <c:pt idx="0" formatCode="0.000">
                  <c:v>0.32600000000000001</c:v>
                </c:pt>
                <c:pt idx="1">
                  <c:v>0.39400000000000002</c:v>
                </c:pt>
                <c:pt idx="2">
                  <c:v>0.66400000000000003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774-41DF-A29E-CFA445692E1A}"/>
            </c:ext>
          </c:extLst>
        </c:ser>
        <c:ser>
          <c:idx val="40"/>
          <c:order val="40"/>
          <c:tx>
            <c:strRef>
              <c:f>'Tests overview'!$AU$30</c:f>
              <c:strCache>
                <c:ptCount val="1"/>
                <c:pt idx="0">
                  <c:v>White_Thrombus_DICE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overview'!$AU$31:$AU$33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774-41DF-A29E-CFA445692E1A}"/>
            </c:ext>
          </c:extLst>
        </c:ser>
        <c:ser>
          <c:idx val="41"/>
          <c:order val="41"/>
          <c:tx>
            <c:strRef>
              <c:f>'Tests overview'!$AV$30</c:f>
              <c:strCache>
                <c:ptCount val="1"/>
                <c:pt idx="0">
                  <c:v>White_Thrombus_sens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overview'!$AV$31:$AV$33</c:f>
              <c:numCache>
                <c:formatCode>General</c:formatCode>
                <c:ptCount val="3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774-41DF-A29E-CFA445692E1A}"/>
            </c:ext>
          </c:extLst>
        </c:ser>
        <c:ser>
          <c:idx val="42"/>
          <c:order val="42"/>
          <c:tx>
            <c:strRef>
              <c:f>'Tests overview'!$AW$30</c:f>
              <c:strCache>
                <c:ptCount val="1"/>
                <c:pt idx="0">
                  <c:v>White_Thrombus_spec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overview'!$AW$31:$AW$33</c:f>
              <c:numCache>
                <c:formatCode>General</c:formatCode>
                <c:ptCount val="3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774-41DF-A29E-CFA445692E1A}"/>
            </c:ext>
          </c:extLst>
        </c:ser>
        <c:ser>
          <c:idx val="43"/>
          <c:order val="43"/>
          <c:tx>
            <c:strRef>
              <c:f>'Tests overview'!$AX$30</c:f>
              <c:strCache>
                <c:ptCount val="1"/>
                <c:pt idx="0">
                  <c:v>White_Thrombus_ppv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overview'!$AX$31:$AX$33</c:f>
              <c:numCache>
                <c:formatCode>General</c:formatCode>
                <c:ptCount val="3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774-41DF-A29E-CFA445692E1A}"/>
            </c:ext>
          </c:extLst>
        </c:ser>
        <c:ser>
          <c:idx val="44"/>
          <c:order val="44"/>
          <c:tx>
            <c:strRef>
              <c:f>'Tests overview'!$AY$30</c:f>
              <c:strCache>
                <c:ptCount val="1"/>
                <c:pt idx="0">
                  <c:v>White_Thrombus_npv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overview'!$AY$31:$AY$33</c:f>
              <c:numCache>
                <c:formatCode>General</c:formatCode>
                <c:ptCount val="3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774-41DF-A29E-CFA445692E1A}"/>
            </c:ext>
          </c:extLst>
        </c:ser>
        <c:ser>
          <c:idx val="45"/>
          <c:order val="45"/>
          <c:tx>
            <c:strRef>
              <c:f>'Tests overview'!$AZ$30</c:f>
              <c:strCache>
                <c:ptCount val="1"/>
                <c:pt idx="0">
                  <c:v>White_Thrombus_K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overview'!$AZ$31:$AZ$33</c:f>
              <c:numCache>
                <c:formatCode>General</c:formatCode>
                <c:ptCount val="3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774-41DF-A29E-CFA445692E1A}"/>
            </c:ext>
          </c:extLst>
        </c:ser>
        <c:ser>
          <c:idx val="46"/>
          <c:order val="46"/>
          <c:tx>
            <c:strRef>
              <c:f>'Tests overview'!$BA$30</c:f>
              <c:strCache>
                <c:ptCount val="1"/>
                <c:pt idx="0">
                  <c:v>Sidebranch_DICE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overview'!$BA$31:$BA$33</c:f>
              <c:numCache>
                <c:formatCode>0.000</c:formatCode>
                <c:ptCount val="3"/>
                <c:pt idx="0">
                  <c:v>0.52165905700000004</c:v>
                </c:pt>
                <c:pt idx="1">
                  <c:v>0.55399145699999996</c:v>
                </c:pt>
                <c:pt idx="2" formatCode="General">
                  <c:v>0.59899999999999998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774-41DF-A29E-CFA445692E1A}"/>
            </c:ext>
          </c:extLst>
        </c:ser>
        <c:ser>
          <c:idx val="47"/>
          <c:order val="47"/>
          <c:tx>
            <c:strRef>
              <c:f>'Tests overview'!$BB$30</c:f>
              <c:strCache>
                <c:ptCount val="1"/>
                <c:pt idx="0">
                  <c:v>Sidebranch_sens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overview'!$BB$31:$BB$33</c:f>
              <c:numCache>
                <c:formatCode>General</c:formatCode>
                <c:ptCount val="3"/>
                <c:pt idx="0" formatCode="0.0">
                  <c:v>83.3</c:v>
                </c:pt>
                <c:pt idx="1">
                  <c:v>83.3</c:v>
                </c:pt>
                <c:pt idx="2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774-41DF-A29E-CFA445692E1A}"/>
            </c:ext>
          </c:extLst>
        </c:ser>
        <c:ser>
          <c:idx val="48"/>
          <c:order val="48"/>
          <c:tx>
            <c:strRef>
              <c:f>'Tests overview'!$BC$30</c:f>
              <c:strCache>
                <c:ptCount val="1"/>
                <c:pt idx="0">
                  <c:v>Sidebranch_spec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overview'!$BC$31:$BC$33</c:f>
              <c:numCache>
                <c:formatCode>General</c:formatCode>
                <c:ptCount val="3"/>
                <c:pt idx="0" formatCode="0.0">
                  <c:v>94.2</c:v>
                </c:pt>
                <c:pt idx="1">
                  <c:v>95.7</c:v>
                </c:pt>
                <c:pt idx="2">
                  <c:v>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774-41DF-A29E-CFA445692E1A}"/>
            </c:ext>
          </c:extLst>
        </c:ser>
        <c:ser>
          <c:idx val="49"/>
          <c:order val="49"/>
          <c:tx>
            <c:strRef>
              <c:f>'Tests overview'!$BD$30</c:f>
              <c:strCache>
                <c:ptCount val="1"/>
                <c:pt idx="0">
                  <c:v>Sidebranch_ppv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overview'!$BD$31:$BD$33</c:f>
              <c:numCache>
                <c:formatCode>General</c:formatCode>
                <c:ptCount val="3"/>
                <c:pt idx="0" formatCode="0.0">
                  <c:v>71.400000000000006</c:v>
                </c:pt>
                <c:pt idx="1">
                  <c:v>76.900000000000006</c:v>
                </c:pt>
                <c:pt idx="2">
                  <c:v>72.400000000000006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774-41DF-A29E-CFA445692E1A}"/>
            </c:ext>
          </c:extLst>
        </c:ser>
        <c:ser>
          <c:idx val="50"/>
          <c:order val="50"/>
          <c:tx>
            <c:strRef>
              <c:f>'Tests overview'!$BE$30</c:f>
              <c:strCache>
                <c:ptCount val="1"/>
                <c:pt idx="0">
                  <c:v>Sidebranch_npv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overview'!$BE$31:$BE$33</c:f>
              <c:numCache>
                <c:formatCode>General</c:formatCode>
                <c:ptCount val="3"/>
                <c:pt idx="0" formatCode="0.0">
                  <c:v>97</c:v>
                </c:pt>
                <c:pt idx="1">
                  <c:v>97.1</c:v>
                </c:pt>
                <c:pt idx="2">
                  <c:v>97.7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774-41DF-A29E-CFA445692E1A}"/>
            </c:ext>
          </c:extLst>
        </c:ser>
        <c:ser>
          <c:idx val="51"/>
          <c:order val="51"/>
          <c:tx>
            <c:strRef>
              <c:f>'Tests overview'!$BF$30</c:f>
              <c:strCache>
                <c:ptCount val="1"/>
                <c:pt idx="0">
                  <c:v>Sidebranch_K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overview'!$BF$31:$BF$33</c:f>
              <c:numCache>
                <c:formatCode>General</c:formatCode>
                <c:ptCount val="3"/>
                <c:pt idx="0" formatCode="0.000">
                  <c:v>0.72499999999999998</c:v>
                </c:pt>
                <c:pt idx="1">
                  <c:v>0.76400000000000001</c:v>
                </c:pt>
                <c:pt idx="2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774-41DF-A29E-CFA445692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'Tests overview'!$G$30</c:f>
              <c:strCache>
                <c:ptCount val="1"/>
                <c:pt idx="0">
                  <c:v>Lumen_DICE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overview'!$G$31:$G$33</c:f>
              <c:numCache>
                <c:formatCode>0.000</c:formatCode>
                <c:ptCount val="3"/>
                <c:pt idx="0">
                  <c:v>0.97389499999999996</c:v>
                </c:pt>
                <c:pt idx="1">
                  <c:v>0.97471600000000003</c:v>
                </c:pt>
                <c:pt idx="2" formatCode="General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2-430A-B752-5F7B1C8E4BBA}"/>
            </c:ext>
          </c:extLst>
        </c:ser>
        <c:ser>
          <c:idx val="1"/>
          <c:order val="1"/>
          <c:tx>
            <c:strRef>
              <c:f>'Tests overview'!$H$30</c:f>
              <c:strCache>
                <c:ptCount val="1"/>
                <c:pt idx="0">
                  <c:v>Catheter_DICE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overview'!$H$31:$H$33</c:f>
              <c:numCache>
                <c:formatCode>0.000</c:formatCode>
                <c:ptCount val="3"/>
                <c:pt idx="0">
                  <c:v>0.98705822600000004</c:v>
                </c:pt>
                <c:pt idx="1">
                  <c:v>0.98785536900000004</c:v>
                </c:pt>
                <c:pt idx="2" formatCode="General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2-430A-B752-5F7B1C8E4BBA}"/>
            </c:ext>
          </c:extLst>
        </c:ser>
        <c:ser>
          <c:idx val="2"/>
          <c:order val="2"/>
          <c:tx>
            <c:strRef>
              <c:f>'Tests overview'!$I$30</c:f>
              <c:strCache>
                <c:ptCount val="1"/>
                <c:pt idx="0">
                  <c:v>Guidewire_DICE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overview'!$I$31:$I$33</c:f>
              <c:numCache>
                <c:formatCode>0.000</c:formatCode>
                <c:ptCount val="3"/>
                <c:pt idx="0">
                  <c:v>0.92829146600000001</c:v>
                </c:pt>
                <c:pt idx="1">
                  <c:v>0.93038858099999999</c:v>
                </c:pt>
                <c:pt idx="2" formatCode="General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2-430A-B752-5F7B1C8E4BBA}"/>
            </c:ext>
          </c:extLst>
        </c:ser>
        <c:ser>
          <c:idx val="3"/>
          <c:order val="3"/>
          <c:tx>
            <c:strRef>
              <c:f>'Tests overview'!$J$30</c:f>
              <c:strCache>
                <c:ptCount val="1"/>
                <c:pt idx="0">
                  <c:v>Intima_DICE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overview'!$J$31:$J$33</c:f>
              <c:numCache>
                <c:formatCode>0.000</c:formatCode>
                <c:ptCount val="3"/>
                <c:pt idx="0">
                  <c:v>0.87282032200000004</c:v>
                </c:pt>
                <c:pt idx="1">
                  <c:v>0.88961936500000005</c:v>
                </c:pt>
                <c:pt idx="2" formatCode="General">
                  <c:v>0.89400000000000002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12-430A-B752-5F7B1C8E4BBA}"/>
            </c:ext>
          </c:extLst>
        </c:ser>
        <c:ser>
          <c:idx val="4"/>
          <c:order val="4"/>
          <c:tx>
            <c:strRef>
              <c:f>'Tests overview'!$K$30</c:f>
              <c:strCache>
                <c:ptCount val="1"/>
                <c:pt idx="0">
                  <c:v>Media_DICE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overview'!$K$31:$K$33</c:f>
              <c:numCache>
                <c:formatCode>0.000</c:formatCode>
                <c:ptCount val="3"/>
                <c:pt idx="0">
                  <c:v>0.73593666599999996</c:v>
                </c:pt>
                <c:pt idx="1">
                  <c:v>0.74699446599999997</c:v>
                </c:pt>
                <c:pt idx="2" formatCode="General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12-430A-B752-5F7B1C8E4BBA}"/>
            </c:ext>
          </c:extLst>
        </c:ser>
        <c:ser>
          <c:idx val="5"/>
          <c:order val="5"/>
          <c:tx>
            <c:strRef>
              <c:f>'Tests overview'!$L$30</c:f>
              <c:strCache>
                <c:ptCount val="1"/>
                <c:pt idx="0">
                  <c:v>Lipid_DICE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overview'!$L$31:$L$33</c:f>
              <c:numCache>
                <c:formatCode>0.000</c:formatCode>
                <c:ptCount val="3"/>
                <c:pt idx="0">
                  <c:v>0.41522563499999998</c:v>
                </c:pt>
                <c:pt idx="1">
                  <c:v>0.465212232</c:v>
                </c:pt>
                <c:pt idx="2" formatCode="General">
                  <c:v>0.55400000000000005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12-430A-B752-5F7B1C8E4BBA}"/>
            </c:ext>
          </c:extLst>
        </c:ser>
        <c:ser>
          <c:idx val="6"/>
          <c:order val="6"/>
          <c:tx>
            <c:strRef>
              <c:f>'Tests overview'!$M$30</c:f>
              <c:strCache>
                <c:ptCount val="1"/>
                <c:pt idx="0">
                  <c:v>Lipid_sens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overview'!$M$31:$M$33</c:f>
              <c:numCache>
                <c:formatCode>General</c:formatCode>
                <c:ptCount val="3"/>
                <c:pt idx="0" formatCode="0.0">
                  <c:v>98.7</c:v>
                </c:pt>
                <c:pt idx="1">
                  <c:v>96.1</c:v>
                </c:pt>
                <c:pt idx="2">
                  <c:v>96.1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12-430A-B752-5F7B1C8E4BBA}"/>
            </c:ext>
          </c:extLst>
        </c:ser>
        <c:ser>
          <c:idx val="7"/>
          <c:order val="7"/>
          <c:tx>
            <c:strRef>
              <c:f>'Tests overview'!$N$30</c:f>
              <c:strCache>
                <c:ptCount val="1"/>
                <c:pt idx="0">
                  <c:v>Lipid_spec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overview'!$N$31:$N$33</c:f>
              <c:numCache>
                <c:formatCode>General</c:formatCode>
                <c:ptCount val="3"/>
                <c:pt idx="0" formatCode="0.0">
                  <c:v>67.099999999999994</c:v>
                </c:pt>
                <c:pt idx="1">
                  <c:v>83.5</c:v>
                </c:pt>
                <c:pt idx="2">
                  <c:v>89.4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12-430A-B752-5F7B1C8E4BBA}"/>
            </c:ext>
          </c:extLst>
        </c:ser>
        <c:ser>
          <c:idx val="8"/>
          <c:order val="8"/>
          <c:tx>
            <c:strRef>
              <c:f>'Tests overview'!$O$30</c:f>
              <c:strCache>
                <c:ptCount val="1"/>
                <c:pt idx="0">
                  <c:v>Lipid_ppv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overview'!$O$31:$O$33</c:f>
              <c:numCache>
                <c:formatCode>General</c:formatCode>
                <c:ptCount val="3"/>
                <c:pt idx="0" formatCode="0.0">
                  <c:v>73.099999999999994</c:v>
                </c:pt>
                <c:pt idx="1">
                  <c:v>84.1</c:v>
                </c:pt>
                <c:pt idx="2">
                  <c:v>89.2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12-430A-B752-5F7B1C8E4BBA}"/>
            </c:ext>
          </c:extLst>
        </c:ser>
        <c:ser>
          <c:idx val="9"/>
          <c:order val="9"/>
          <c:tx>
            <c:strRef>
              <c:f>'Tests overview'!$P$30</c:f>
              <c:strCache>
                <c:ptCount val="1"/>
                <c:pt idx="0">
                  <c:v>Lipid_npv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overview'!$P$31:$P$33</c:f>
              <c:numCache>
                <c:formatCode>General</c:formatCode>
                <c:ptCount val="3"/>
                <c:pt idx="0" formatCode="0.0">
                  <c:v>98.3</c:v>
                </c:pt>
                <c:pt idx="1">
                  <c:v>95.9</c:v>
                </c:pt>
                <c:pt idx="2">
                  <c:v>96.2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12-430A-B752-5F7B1C8E4BBA}"/>
            </c:ext>
          </c:extLst>
        </c:ser>
        <c:ser>
          <c:idx val="10"/>
          <c:order val="10"/>
          <c:tx>
            <c:strRef>
              <c:f>'Tests overview'!$Q$30</c:f>
              <c:strCache>
                <c:ptCount val="1"/>
                <c:pt idx="0">
                  <c:v>Lipid_K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overview'!$Q$31:$Q$33</c:f>
              <c:numCache>
                <c:formatCode>General</c:formatCode>
                <c:ptCount val="3"/>
                <c:pt idx="0" formatCode="0.000">
                  <c:v>0.64700000000000002</c:v>
                </c:pt>
                <c:pt idx="1">
                  <c:v>0.79100000000000004</c:v>
                </c:pt>
                <c:pt idx="2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12-430A-B752-5F7B1C8E4BBA}"/>
            </c:ext>
          </c:extLst>
        </c:ser>
        <c:ser>
          <c:idx val="11"/>
          <c:order val="11"/>
          <c:tx>
            <c:strRef>
              <c:f>'Tests overview'!$R$30</c:f>
              <c:strCache>
                <c:ptCount val="1"/>
                <c:pt idx="0">
                  <c:v>FCT_ICC(2,1)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overview'!$R$31:$R$33</c:f>
              <c:numCache>
                <c:formatCode>General</c:formatCode>
                <c:ptCount val="3"/>
                <c:pt idx="0" formatCode="0.000">
                  <c:v>0.56499999999999995</c:v>
                </c:pt>
                <c:pt idx="1">
                  <c:v>0.54400000000000004</c:v>
                </c:pt>
                <c:pt idx="2">
                  <c:v>0.79500000000000004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E12-430A-B752-5F7B1C8E4BBA}"/>
            </c:ext>
          </c:extLst>
        </c:ser>
        <c:ser>
          <c:idx val="12"/>
          <c:order val="12"/>
          <c:tx>
            <c:strRef>
              <c:f>'Tests overview'!$S$30</c:f>
              <c:strCache>
                <c:ptCount val="1"/>
                <c:pt idx="0">
                  <c:v>FCT_mean_difference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overview'!$S$31:$S$33</c:f>
              <c:numCache>
                <c:formatCode>General</c:formatCode>
                <c:ptCount val="3"/>
                <c:pt idx="0" formatCode="0.000">
                  <c:v>26.434200000000001</c:v>
                </c:pt>
                <c:pt idx="1">
                  <c:v>23.418900000000001</c:v>
                </c:pt>
                <c:pt idx="2">
                  <c:v>26.635000000000002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12-430A-B752-5F7B1C8E4BBA}"/>
            </c:ext>
          </c:extLst>
        </c:ser>
        <c:ser>
          <c:idx val="13"/>
          <c:order val="13"/>
          <c:tx>
            <c:strRef>
              <c:f>'Tests overview'!$T$30</c:f>
              <c:strCache>
                <c:ptCount val="1"/>
                <c:pt idx="0">
                  <c:v>FCT_SD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overview'!$T$31:$T$33</c:f>
              <c:numCache>
                <c:formatCode>General</c:formatCode>
                <c:ptCount val="3"/>
                <c:pt idx="0" formatCode="0.000">
                  <c:v>126.97199999999999</c:v>
                </c:pt>
                <c:pt idx="1">
                  <c:v>140.30500000000001</c:v>
                </c:pt>
                <c:pt idx="2">
                  <c:v>83.867999999999995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E12-430A-B752-5F7B1C8E4BBA}"/>
            </c:ext>
          </c:extLst>
        </c:ser>
        <c:ser>
          <c:idx val="14"/>
          <c:order val="14"/>
          <c:tx>
            <c:strRef>
              <c:f>'Tests overview'!$U$30</c:f>
              <c:strCache>
                <c:ptCount val="1"/>
                <c:pt idx="0">
                  <c:v>Lipid_arc_ICC(2,1)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overview'!$U$31:$U$33</c:f>
              <c:numCache>
                <c:formatCode>General</c:formatCode>
                <c:ptCount val="3"/>
                <c:pt idx="0" formatCode="0.000">
                  <c:v>0.84899999999999998</c:v>
                </c:pt>
                <c:pt idx="1">
                  <c:v>0.878</c:v>
                </c:pt>
                <c:pt idx="2">
                  <c:v>0.90700000000000003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E12-430A-B752-5F7B1C8E4BBA}"/>
            </c:ext>
          </c:extLst>
        </c:ser>
        <c:ser>
          <c:idx val="15"/>
          <c:order val="15"/>
          <c:tx>
            <c:strRef>
              <c:f>'Tests overview'!$V$30</c:f>
              <c:strCache>
                <c:ptCount val="1"/>
                <c:pt idx="0">
                  <c:v>Lipid_arc_mean_difference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overview'!$V$31:$V$33</c:f>
              <c:numCache>
                <c:formatCode>General</c:formatCode>
                <c:ptCount val="3"/>
                <c:pt idx="0" formatCode="0.000">
                  <c:v>10.0329</c:v>
                </c:pt>
                <c:pt idx="1">
                  <c:v>5.5743</c:v>
                </c:pt>
                <c:pt idx="2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E12-430A-B752-5F7B1C8E4BBA}"/>
            </c:ext>
          </c:extLst>
        </c:ser>
        <c:ser>
          <c:idx val="16"/>
          <c:order val="16"/>
          <c:tx>
            <c:strRef>
              <c:f>'Tests overview'!$W$30</c:f>
              <c:strCache>
                <c:ptCount val="1"/>
                <c:pt idx="0">
                  <c:v>Lipid_arc_SD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overview'!$W$31:$W$33</c:f>
              <c:numCache>
                <c:formatCode>General</c:formatCode>
                <c:ptCount val="3"/>
                <c:pt idx="0" formatCode="0.000">
                  <c:v>36.542999999999999</c:v>
                </c:pt>
                <c:pt idx="1">
                  <c:v>31.745999999999999</c:v>
                </c:pt>
                <c:pt idx="2">
                  <c:v>26.648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E12-430A-B752-5F7B1C8E4BBA}"/>
            </c:ext>
          </c:extLst>
        </c:ser>
        <c:ser>
          <c:idx val="17"/>
          <c:order val="17"/>
          <c:tx>
            <c:strRef>
              <c:f>'Tests overview'!$X$30</c:f>
              <c:strCache>
                <c:ptCount val="1"/>
                <c:pt idx="0">
                  <c:v>TCFA_sens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overview'!$X$31:$X$33</c:f>
              <c:numCache>
                <c:formatCode>General</c:formatCode>
                <c:ptCount val="3"/>
                <c:pt idx="0" formatCode="0.0">
                  <c:v>16.7</c:v>
                </c:pt>
                <c:pt idx="1">
                  <c:v>33.299999999999997</c:v>
                </c:pt>
                <c:pt idx="2">
                  <c:v>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E12-430A-B752-5F7B1C8E4BBA}"/>
            </c:ext>
          </c:extLst>
        </c:ser>
        <c:ser>
          <c:idx val="18"/>
          <c:order val="18"/>
          <c:tx>
            <c:strRef>
              <c:f>'Tests overview'!$Y$30</c:f>
              <c:strCache>
                <c:ptCount val="1"/>
                <c:pt idx="0">
                  <c:v>TCFA_spec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overview'!$Y$31:$Y$33</c:f>
              <c:numCache>
                <c:formatCode>General</c:formatCode>
                <c:ptCount val="3"/>
                <c:pt idx="0" formatCode="0.0">
                  <c:v>99.3</c:v>
                </c:pt>
                <c:pt idx="1">
                  <c:v>98.7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E12-430A-B752-5F7B1C8E4BBA}"/>
            </c:ext>
          </c:extLst>
        </c:ser>
        <c:ser>
          <c:idx val="19"/>
          <c:order val="19"/>
          <c:tx>
            <c:strRef>
              <c:f>'Tests overview'!$Z$30</c:f>
              <c:strCache>
                <c:ptCount val="1"/>
                <c:pt idx="0">
                  <c:v>TCFA_ppv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overview'!$Z$31:$Z$33</c:f>
              <c:numCache>
                <c:formatCode>General</c:formatCode>
                <c:ptCount val="3"/>
                <c:pt idx="0" formatCode="0.0">
                  <c:v>66.7</c:v>
                </c:pt>
                <c:pt idx="1">
                  <c:v>66.7</c:v>
                </c:pt>
                <c:pt idx="2">
                  <c:v>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E12-430A-B752-5F7B1C8E4BBA}"/>
            </c:ext>
          </c:extLst>
        </c:ser>
        <c:ser>
          <c:idx val="20"/>
          <c:order val="20"/>
          <c:tx>
            <c:strRef>
              <c:f>'Tests overview'!$AA$30</c:f>
              <c:strCache>
                <c:ptCount val="1"/>
                <c:pt idx="0">
                  <c:v>TCFA_npv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overview'!$AA$31:$AA$33</c:f>
              <c:numCache>
                <c:formatCode>General</c:formatCode>
                <c:ptCount val="3"/>
                <c:pt idx="0" formatCode="0.0">
                  <c:v>93.7</c:v>
                </c:pt>
                <c:pt idx="1">
                  <c:v>94.9</c:v>
                </c:pt>
                <c:pt idx="2">
                  <c:v>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E12-430A-B752-5F7B1C8E4BBA}"/>
            </c:ext>
          </c:extLst>
        </c:ser>
        <c:ser>
          <c:idx val="21"/>
          <c:order val="21"/>
          <c:tx>
            <c:strRef>
              <c:f>'Tests overview'!$AB$30</c:f>
              <c:strCache>
                <c:ptCount val="1"/>
                <c:pt idx="0">
                  <c:v>TCFA_K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overview'!$AB$31:$AB$33</c:f>
              <c:numCache>
                <c:formatCode>General</c:formatCode>
                <c:ptCount val="3"/>
                <c:pt idx="0" formatCode="0.000">
                  <c:v>0.24399999999999999</c:v>
                </c:pt>
                <c:pt idx="1">
                  <c:v>0.41599999999999998</c:v>
                </c:pt>
                <c:pt idx="2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E12-430A-B752-5F7B1C8E4BBA}"/>
            </c:ext>
          </c:extLst>
        </c:ser>
        <c:ser>
          <c:idx val="22"/>
          <c:order val="22"/>
          <c:tx>
            <c:strRef>
              <c:f>'Tests overview'!$AC$30</c:f>
              <c:strCache>
                <c:ptCount val="1"/>
                <c:pt idx="0">
                  <c:v>Calcium_DICE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overview'!$AC$31:$AC$33</c:f>
              <c:numCache>
                <c:formatCode>0.000</c:formatCode>
                <c:ptCount val="3"/>
                <c:pt idx="0">
                  <c:v>0.25866417400000002</c:v>
                </c:pt>
                <c:pt idx="1">
                  <c:v>0.25827307100000002</c:v>
                </c:pt>
                <c:pt idx="2" formatCode="General">
                  <c:v>0.50800000000000001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E12-430A-B752-5F7B1C8E4BBA}"/>
            </c:ext>
          </c:extLst>
        </c:ser>
        <c:ser>
          <c:idx val="23"/>
          <c:order val="23"/>
          <c:tx>
            <c:strRef>
              <c:f>'Tests overview'!$AD$30</c:f>
              <c:strCache>
                <c:ptCount val="1"/>
                <c:pt idx="0">
                  <c:v>Calcium_sens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overview'!$AD$31:$AD$33</c:f>
              <c:numCache>
                <c:formatCode>General</c:formatCode>
                <c:ptCount val="3"/>
                <c:pt idx="0" formatCode="0.0">
                  <c:v>85.2</c:v>
                </c:pt>
                <c:pt idx="1">
                  <c:v>88.9</c:v>
                </c:pt>
                <c:pt idx="2">
                  <c:v>92.6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E12-430A-B752-5F7B1C8E4BBA}"/>
            </c:ext>
          </c:extLst>
        </c:ser>
        <c:ser>
          <c:idx val="24"/>
          <c:order val="24"/>
          <c:tx>
            <c:strRef>
              <c:f>'Tests overview'!$AE$30</c:f>
              <c:strCache>
                <c:ptCount val="1"/>
                <c:pt idx="0">
                  <c:v>Calcium_spec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overview'!$AE$31:$AE$33</c:f>
              <c:numCache>
                <c:formatCode>General</c:formatCode>
                <c:ptCount val="3"/>
                <c:pt idx="0" formatCode="0.0">
                  <c:v>73.3</c:v>
                </c:pt>
                <c:pt idx="1">
                  <c:v>71.099999999999994</c:v>
                </c:pt>
                <c:pt idx="2">
                  <c:v>94.1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E12-430A-B752-5F7B1C8E4BBA}"/>
            </c:ext>
          </c:extLst>
        </c:ser>
        <c:ser>
          <c:idx val="25"/>
          <c:order val="25"/>
          <c:tx>
            <c:strRef>
              <c:f>'Tests overview'!$AF$30</c:f>
              <c:strCache>
                <c:ptCount val="1"/>
                <c:pt idx="0">
                  <c:v>Calcium_ppv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overview'!$AF$31:$AF$33</c:f>
              <c:numCache>
                <c:formatCode>General</c:formatCode>
                <c:ptCount val="3"/>
                <c:pt idx="0" formatCode="0.0">
                  <c:v>39</c:v>
                </c:pt>
                <c:pt idx="1">
                  <c:v>38.1</c:v>
                </c:pt>
                <c:pt idx="2">
                  <c:v>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E12-430A-B752-5F7B1C8E4BBA}"/>
            </c:ext>
          </c:extLst>
        </c:ser>
        <c:ser>
          <c:idx val="26"/>
          <c:order val="26"/>
          <c:tx>
            <c:strRef>
              <c:f>'Tests overview'!$AG$30</c:f>
              <c:strCache>
                <c:ptCount val="1"/>
                <c:pt idx="0">
                  <c:v>Calcium_npv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overview'!$AG$31:$AG$33</c:f>
              <c:numCache>
                <c:formatCode>General</c:formatCode>
                <c:ptCount val="3"/>
                <c:pt idx="0" formatCode="0.0">
                  <c:v>96.1</c:v>
                </c:pt>
                <c:pt idx="1">
                  <c:v>97</c:v>
                </c:pt>
                <c:pt idx="2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E12-430A-B752-5F7B1C8E4BBA}"/>
            </c:ext>
          </c:extLst>
        </c:ser>
        <c:ser>
          <c:idx val="27"/>
          <c:order val="27"/>
          <c:tx>
            <c:strRef>
              <c:f>'Tests overview'!$AH$30</c:f>
              <c:strCache>
                <c:ptCount val="1"/>
                <c:pt idx="0">
                  <c:v>Calcium_K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overview'!$AH$31:$AH$33</c:f>
              <c:numCache>
                <c:formatCode>General</c:formatCode>
                <c:ptCount val="3"/>
                <c:pt idx="0" formatCode="0.000">
                  <c:v>0.39700000000000002</c:v>
                </c:pt>
                <c:pt idx="1">
                  <c:v>0.39100000000000001</c:v>
                </c:pt>
                <c:pt idx="2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E12-430A-B752-5F7B1C8E4BBA}"/>
            </c:ext>
          </c:extLst>
        </c:ser>
        <c:ser>
          <c:idx val="28"/>
          <c:order val="28"/>
          <c:tx>
            <c:strRef>
              <c:f>'Tests overview'!$AI$30</c:f>
              <c:strCache>
                <c:ptCount val="1"/>
                <c:pt idx="0">
                  <c:v>Plaque_rupture_DICE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overview'!$AI$31:$AI$33</c:f>
              <c:numCache>
                <c:formatCode>0.000</c:formatCode>
                <c:ptCount val="3"/>
                <c:pt idx="0">
                  <c:v>0.31276923400000001</c:v>
                </c:pt>
                <c:pt idx="1">
                  <c:v>0.36852101700000001</c:v>
                </c:pt>
                <c:pt idx="2" formatCode="General">
                  <c:v>0.378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E12-430A-B752-5F7B1C8E4BBA}"/>
            </c:ext>
          </c:extLst>
        </c:ser>
        <c:ser>
          <c:idx val="29"/>
          <c:order val="29"/>
          <c:tx>
            <c:strRef>
              <c:f>'Tests overview'!$AJ$30</c:f>
              <c:strCache>
                <c:ptCount val="1"/>
                <c:pt idx="0">
                  <c:v>Plaque_rupture_sens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overview'!$AJ$31:$AJ$33</c:f>
              <c:numCache>
                <c:formatCode>General</c:formatCode>
                <c:ptCount val="3"/>
                <c:pt idx="0" formatCode="0.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E12-430A-B752-5F7B1C8E4BBA}"/>
            </c:ext>
          </c:extLst>
        </c:ser>
        <c:ser>
          <c:idx val="30"/>
          <c:order val="30"/>
          <c:tx>
            <c:strRef>
              <c:f>'Tests overview'!$AK$30</c:f>
              <c:strCache>
                <c:ptCount val="1"/>
                <c:pt idx="0">
                  <c:v>Plaque_rupture_spec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overview'!$AK$31:$AK$33</c:f>
              <c:numCache>
                <c:formatCode>General</c:formatCode>
                <c:ptCount val="3"/>
                <c:pt idx="0" formatCode="0.0">
                  <c:v>99.4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E12-430A-B752-5F7B1C8E4BBA}"/>
            </c:ext>
          </c:extLst>
        </c:ser>
        <c:ser>
          <c:idx val="31"/>
          <c:order val="31"/>
          <c:tx>
            <c:strRef>
              <c:f>'Tests overview'!$AL$30</c:f>
              <c:strCache>
                <c:ptCount val="1"/>
                <c:pt idx="0">
                  <c:v>Plaque_rupture_ppv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overview'!$AL$31:$AL$33</c:f>
              <c:numCache>
                <c:formatCode>General</c:formatCode>
                <c:ptCount val="3"/>
                <c:pt idx="0" formatCode="0.0">
                  <c:v>80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E12-430A-B752-5F7B1C8E4BBA}"/>
            </c:ext>
          </c:extLst>
        </c:ser>
        <c:ser>
          <c:idx val="32"/>
          <c:order val="32"/>
          <c:tx>
            <c:strRef>
              <c:f>'Tests overview'!$AM$30</c:f>
              <c:strCache>
                <c:ptCount val="1"/>
                <c:pt idx="0">
                  <c:v>Plaque_rupture_npv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overview'!$AM$31:$AM$33</c:f>
              <c:numCache>
                <c:formatCode>General</c:formatCode>
                <c:ptCount val="3"/>
                <c:pt idx="0" formatCode="0.0">
                  <c:v>99.4</c:v>
                </c:pt>
                <c:pt idx="1">
                  <c:v>99.4</c:v>
                </c:pt>
                <c:pt idx="2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E12-430A-B752-5F7B1C8E4BBA}"/>
            </c:ext>
          </c:extLst>
        </c:ser>
        <c:ser>
          <c:idx val="33"/>
          <c:order val="33"/>
          <c:tx>
            <c:strRef>
              <c:f>'Tests overview'!$AN$30</c:f>
              <c:strCache>
                <c:ptCount val="1"/>
                <c:pt idx="0">
                  <c:v>Plaque_rupture_K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overview'!$AN$31:$AN$33</c:f>
              <c:numCache>
                <c:formatCode>General</c:formatCode>
                <c:ptCount val="3"/>
                <c:pt idx="0" formatCode="0.000">
                  <c:v>0.79400000000000004</c:v>
                </c:pt>
                <c:pt idx="1">
                  <c:v>0.88600000000000001</c:v>
                </c:pt>
                <c:pt idx="2">
                  <c:v>0.88600000000000001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E12-430A-B752-5F7B1C8E4BBA}"/>
            </c:ext>
          </c:extLst>
        </c:ser>
        <c:ser>
          <c:idx val="34"/>
          <c:order val="34"/>
          <c:tx>
            <c:strRef>
              <c:f>'Tests overview'!$AO$30</c:f>
              <c:strCache>
                <c:ptCount val="1"/>
                <c:pt idx="0">
                  <c:v>Red_Thrombus_DICE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overview'!$AO$31:$AO$33</c:f>
              <c:numCache>
                <c:formatCode>0.000</c:formatCode>
                <c:ptCount val="3"/>
                <c:pt idx="0" formatCode="0">
                  <c:v>0</c:v>
                </c:pt>
                <c:pt idx="1">
                  <c:v>3.2079646000000003E-2</c:v>
                </c:pt>
                <c:pt idx="2" formatCode="General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E12-430A-B752-5F7B1C8E4BBA}"/>
            </c:ext>
          </c:extLst>
        </c:ser>
        <c:ser>
          <c:idx val="35"/>
          <c:order val="35"/>
          <c:tx>
            <c:strRef>
              <c:f>'Tests overview'!$AP$30</c:f>
              <c:strCache>
                <c:ptCount val="1"/>
                <c:pt idx="0">
                  <c:v>Red_Thrombus_sens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overview'!$AP$31:$AP$33</c:f>
              <c:numCache>
                <c:formatCode>General</c:formatCode>
                <c:ptCount val="3"/>
                <c:pt idx="0" formatCode="0.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E12-430A-B752-5F7B1C8E4BBA}"/>
            </c:ext>
          </c:extLst>
        </c:ser>
        <c:ser>
          <c:idx val="36"/>
          <c:order val="36"/>
          <c:tx>
            <c:strRef>
              <c:f>'Tests overview'!$AQ$30</c:f>
              <c:strCache>
                <c:ptCount val="1"/>
                <c:pt idx="0">
                  <c:v>Red_Thrombus_spec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overview'!$AQ$31:$AQ$33</c:f>
              <c:numCache>
                <c:formatCode>General</c:formatCode>
                <c:ptCount val="3"/>
                <c:pt idx="0" formatCode="0.0">
                  <c:v>97.5</c:v>
                </c:pt>
                <c:pt idx="1">
                  <c:v>98.1</c:v>
                </c:pt>
                <c:pt idx="2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E12-430A-B752-5F7B1C8E4BBA}"/>
            </c:ext>
          </c:extLst>
        </c:ser>
        <c:ser>
          <c:idx val="37"/>
          <c:order val="37"/>
          <c:tx>
            <c:strRef>
              <c:f>'Tests overview'!$AR$30</c:f>
              <c:strCache>
                <c:ptCount val="1"/>
                <c:pt idx="0">
                  <c:v>Red_Thrombus_ppv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overview'!$AR$31:$AR$33</c:f>
              <c:numCache>
                <c:formatCode>General</c:formatCode>
                <c:ptCount val="3"/>
                <c:pt idx="0" formatCode="0.0">
                  <c:v>20</c:v>
                </c:pt>
                <c:pt idx="1">
                  <c:v>25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E12-430A-B752-5F7B1C8E4BBA}"/>
            </c:ext>
          </c:extLst>
        </c:ser>
        <c:ser>
          <c:idx val="38"/>
          <c:order val="38"/>
          <c:tx>
            <c:strRef>
              <c:f>'Tests overview'!$AS$30</c:f>
              <c:strCache>
                <c:ptCount val="1"/>
                <c:pt idx="0">
                  <c:v>Red_Thrombus_npv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overview'!$AS$31:$AS$33</c:f>
              <c:numCache>
                <c:formatCode>General</c:formatCode>
                <c:ptCount val="3"/>
                <c:pt idx="0" formatCode="0.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E12-430A-B752-5F7B1C8E4BBA}"/>
            </c:ext>
          </c:extLst>
        </c:ser>
        <c:ser>
          <c:idx val="39"/>
          <c:order val="39"/>
          <c:tx>
            <c:strRef>
              <c:f>'Tests overview'!$AT$30</c:f>
              <c:strCache>
                <c:ptCount val="1"/>
                <c:pt idx="0">
                  <c:v>Red_Thrombus_K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overview'!$AT$31:$AT$33</c:f>
              <c:numCache>
                <c:formatCode>General</c:formatCode>
                <c:ptCount val="3"/>
                <c:pt idx="0" formatCode="0.000">
                  <c:v>0.32600000000000001</c:v>
                </c:pt>
                <c:pt idx="1">
                  <c:v>0.39400000000000002</c:v>
                </c:pt>
                <c:pt idx="2">
                  <c:v>0.66400000000000003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E12-430A-B752-5F7B1C8E4BBA}"/>
            </c:ext>
          </c:extLst>
        </c:ser>
        <c:ser>
          <c:idx val="40"/>
          <c:order val="40"/>
          <c:tx>
            <c:strRef>
              <c:f>'Tests overview'!$AU$30</c:f>
              <c:strCache>
                <c:ptCount val="1"/>
                <c:pt idx="0">
                  <c:v>White_Thrombus_DICE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overview'!$AU$31:$AU$33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E12-430A-B752-5F7B1C8E4BBA}"/>
            </c:ext>
          </c:extLst>
        </c:ser>
        <c:ser>
          <c:idx val="41"/>
          <c:order val="41"/>
          <c:tx>
            <c:strRef>
              <c:f>'Tests overview'!$AV$30</c:f>
              <c:strCache>
                <c:ptCount val="1"/>
                <c:pt idx="0">
                  <c:v>White_Thrombus_sens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overview'!$AV$31:$AV$33</c:f>
              <c:numCache>
                <c:formatCode>General</c:formatCode>
                <c:ptCount val="3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E12-430A-B752-5F7B1C8E4BBA}"/>
            </c:ext>
          </c:extLst>
        </c:ser>
        <c:ser>
          <c:idx val="42"/>
          <c:order val="42"/>
          <c:tx>
            <c:strRef>
              <c:f>'Tests overview'!$AW$30</c:f>
              <c:strCache>
                <c:ptCount val="1"/>
                <c:pt idx="0">
                  <c:v>White_Thrombus_spec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overview'!$AW$31:$AW$33</c:f>
              <c:numCache>
                <c:formatCode>General</c:formatCode>
                <c:ptCount val="3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E12-430A-B752-5F7B1C8E4BBA}"/>
            </c:ext>
          </c:extLst>
        </c:ser>
        <c:ser>
          <c:idx val="43"/>
          <c:order val="43"/>
          <c:tx>
            <c:strRef>
              <c:f>'Tests overview'!$AX$30</c:f>
              <c:strCache>
                <c:ptCount val="1"/>
                <c:pt idx="0">
                  <c:v>White_Thrombus_ppv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overview'!$AX$31:$AX$33</c:f>
              <c:numCache>
                <c:formatCode>General</c:formatCode>
                <c:ptCount val="3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E12-430A-B752-5F7B1C8E4BBA}"/>
            </c:ext>
          </c:extLst>
        </c:ser>
        <c:ser>
          <c:idx val="44"/>
          <c:order val="44"/>
          <c:tx>
            <c:strRef>
              <c:f>'Tests overview'!$AY$30</c:f>
              <c:strCache>
                <c:ptCount val="1"/>
                <c:pt idx="0">
                  <c:v>White_Thrombus_npv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overview'!$AY$31:$AY$33</c:f>
              <c:numCache>
                <c:formatCode>General</c:formatCode>
                <c:ptCount val="3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E12-430A-B752-5F7B1C8E4BBA}"/>
            </c:ext>
          </c:extLst>
        </c:ser>
        <c:ser>
          <c:idx val="45"/>
          <c:order val="45"/>
          <c:tx>
            <c:strRef>
              <c:f>'Tests overview'!$AZ$30</c:f>
              <c:strCache>
                <c:ptCount val="1"/>
                <c:pt idx="0">
                  <c:v>White_Thrombus_K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overview'!$AZ$31:$AZ$33</c:f>
              <c:numCache>
                <c:formatCode>General</c:formatCode>
                <c:ptCount val="3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E12-430A-B752-5F7B1C8E4BBA}"/>
            </c:ext>
          </c:extLst>
        </c:ser>
        <c:ser>
          <c:idx val="46"/>
          <c:order val="46"/>
          <c:tx>
            <c:strRef>
              <c:f>'Tests overview'!$BA$30</c:f>
              <c:strCache>
                <c:ptCount val="1"/>
                <c:pt idx="0">
                  <c:v>Sidebranch_DICE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overview'!$BA$31:$BA$33</c:f>
              <c:numCache>
                <c:formatCode>0.000</c:formatCode>
                <c:ptCount val="3"/>
                <c:pt idx="0">
                  <c:v>0.52165905700000004</c:v>
                </c:pt>
                <c:pt idx="1">
                  <c:v>0.55399145699999996</c:v>
                </c:pt>
                <c:pt idx="2" formatCode="General">
                  <c:v>0.59899999999999998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E12-430A-B752-5F7B1C8E4BBA}"/>
            </c:ext>
          </c:extLst>
        </c:ser>
        <c:ser>
          <c:idx val="47"/>
          <c:order val="47"/>
          <c:tx>
            <c:strRef>
              <c:f>'Tests overview'!$BB$30</c:f>
              <c:strCache>
                <c:ptCount val="1"/>
                <c:pt idx="0">
                  <c:v>Sidebranch_sens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overview'!$BB$31:$BB$33</c:f>
              <c:numCache>
                <c:formatCode>General</c:formatCode>
                <c:ptCount val="3"/>
                <c:pt idx="0" formatCode="0.0">
                  <c:v>83.3</c:v>
                </c:pt>
                <c:pt idx="1">
                  <c:v>83.3</c:v>
                </c:pt>
                <c:pt idx="2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E12-430A-B752-5F7B1C8E4BBA}"/>
            </c:ext>
          </c:extLst>
        </c:ser>
        <c:ser>
          <c:idx val="48"/>
          <c:order val="48"/>
          <c:tx>
            <c:strRef>
              <c:f>'Tests overview'!$BC$30</c:f>
              <c:strCache>
                <c:ptCount val="1"/>
                <c:pt idx="0">
                  <c:v>Sidebranch_spec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overview'!$BC$31:$BC$33</c:f>
              <c:numCache>
                <c:formatCode>General</c:formatCode>
                <c:ptCount val="3"/>
                <c:pt idx="0" formatCode="0.0">
                  <c:v>94.2</c:v>
                </c:pt>
                <c:pt idx="1">
                  <c:v>95.7</c:v>
                </c:pt>
                <c:pt idx="2">
                  <c:v>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E12-430A-B752-5F7B1C8E4BBA}"/>
            </c:ext>
          </c:extLst>
        </c:ser>
        <c:ser>
          <c:idx val="49"/>
          <c:order val="49"/>
          <c:tx>
            <c:strRef>
              <c:f>'Tests overview'!$BD$30</c:f>
              <c:strCache>
                <c:ptCount val="1"/>
                <c:pt idx="0">
                  <c:v>Sidebranch_ppv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overview'!$BD$31:$BD$33</c:f>
              <c:numCache>
                <c:formatCode>General</c:formatCode>
                <c:ptCount val="3"/>
                <c:pt idx="0" formatCode="0.0">
                  <c:v>71.400000000000006</c:v>
                </c:pt>
                <c:pt idx="1">
                  <c:v>76.900000000000006</c:v>
                </c:pt>
                <c:pt idx="2">
                  <c:v>72.400000000000006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E12-430A-B752-5F7B1C8E4BBA}"/>
            </c:ext>
          </c:extLst>
        </c:ser>
        <c:ser>
          <c:idx val="50"/>
          <c:order val="50"/>
          <c:tx>
            <c:strRef>
              <c:f>'Tests overview'!$BE$30</c:f>
              <c:strCache>
                <c:ptCount val="1"/>
                <c:pt idx="0">
                  <c:v>Sidebranch_npv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overview'!$BE$31:$BE$33</c:f>
              <c:numCache>
                <c:formatCode>General</c:formatCode>
                <c:ptCount val="3"/>
                <c:pt idx="0" formatCode="0.0">
                  <c:v>97</c:v>
                </c:pt>
                <c:pt idx="1">
                  <c:v>97.1</c:v>
                </c:pt>
                <c:pt idx="2">
                  <c:v>97.7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E12-430A-B752-5F7B1C8E4BBA}"/>
            </c:ext>
          </c:extLst>
        </c:ser>
        <c:ser>
          <c:idx val="51"/>
          <c:order val="51"/>
          <c:tx>
            <c:strRef>
              <c:f>'Tests overview'!$BF$30</c:f>
              <c:strCache>
                <c:ptCount val="1"/>
                <c:pt idx="0">
                  <c:v>Sidebranch_K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overview'!$BF$31:$BF$33</c:f>
              <c:numCache>
                <c:formatCode>General</c:formatCode>
                <c:ptCount val="3"/>
                <c:pt idx="0" formatCode="0.000">
                  <c:v>0.72499999999999998</c:v>
                </c:pt>
                <c:pt idx="1">
                  <c:v>0.76400000000000001</c:v>
                </c:pt>
                <c:pt idx="2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E12-430A-B752-5F7B1C8E4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Cohen's Kappa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'Tests overview'!$Q$30</c:f>
              <c:strCache>
                <c:ptCount val="1"/>
                <c:pt idx="0">
                  <c:v>Lipid_K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overview'!$Q$31:$Q$33</c:f>
              <c:numCache>
                <c:formatCode>General</c:formatCode>
                <c:ptCount val="3"/>
                <c:pt idx="0" formatCode="0.000">
                  <c:v>0.64700000000000002</c:v>
                </c:pt>
                <c:pt idx="1">
                  <c:v>0.79100000000000004</c:v>
                </c:pt>
                <c:pt idx="2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68-4D28-877F-0F5524DDD06E}"/>
            </c:ext>
          </c:extLst>
        </c:ser>
        <c:ser>
          <c:idx val="21"/>
          <c:order val="1"/>
          <c:tx>
            <c:strRef>
              <c:f>'Tests overview'!$AB$30</c:f>
              <c:strCache>
                <c:ptCount val="1"/>
                <c:pt idx="0">
                  <c:v>TCFA_K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overview'!$AB$31:$AB$33</c:f>
              <c:numCache>
                <c:formatCode>General</c:formatCode>
                <c:ptCount val="3"/>
                <c:pt idx="0" formatCode="0.000">
                  <c:v>0.24399999999999999</c:v>
                </c:pt>
                <c:pt idx="1">
                  <c:v>0.41599999999999998</c:v>
                </c:pt>
                <c:pt idx="2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C68-4D28-877F-0F5524DDD06E}"/>
            </c:ext>
          </c:extLst>
        </c:ser>
        <c:ser>
          <c:idx val="27"/>
          <c:order val="2"/>
          <c:tx>
            <c:strRef>
              <c:f>'Tests overview'!$AH$30</c:f>
              <c:strCache>
                <c:ptCount val="1"/>
                <c:pt idx="0">
                  <c:v>Calcium_K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overview'!$AH$31:$AH$33</c:f>
              <c:numCache>
                <c:formatCode>General</c:formatCode>
                <c:ptCount val="3"/>
                <c:pt idx="0" formatCode="0.000">
                  <c:v>0.39700000000000002</c:v>
                </c:pt>
                <c:pt idx="1">
                  <c:v>0.39100000000000001</c:v>
                </c:pt>
                <c:pt idx="2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C68-4D28-877F-0F5524DDD06E}"/>
            </c:ext>
          </c:extLst>
        </c:ser>
        <c:ser>
          <c:idx val="33"/>
          <c:order val="3"/>
          <c:tx>
            <c:strRef>
              <c:f>'Tests overview'!$AN$30</c:f>
              <c:strCache>
                <c:ptCount val="1"/>
                <c:pt idx="0">
                  <c:v>Plaque_rupture_K</c:v>
                </c:pt>
              </c:strCache>
            </c:strRef>
          </c:tx>
          <c:spPr>
            <a:ln w="28575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overview'!$AN$31:$AN$33</c:f>
              <c:numCache>
                <c:formatCode>General</c:formatCode>
                <c:ptCount val="3"/>
                <c:pt idx="0" formatCode="0.000">
                  <c:v>0.79400000000000004</c:v>
                </c:pt>
                <c:pt idx="1">
                  <c:v>0.88600000000000001</c:v>
                </c:pt>
                <c:pt idx="2">
                  <c:v>0.88600000000000001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C68-4D28-877F-0F5524DDD06E}"/>
            </c:ext>
          </c:extLst>
        </c:ser>
        <c:ser>
          <c:idx val="39"/>
          <c:order val="4"/>
          <c:tx>
            <c:strRef>
              <c:f>'Tests overview'!$AT$30</c:f>
              <c:strCache>
                <c:ptCount val="1"/>
                <c:pt idx="0">
                  <c:v>Red_Thrombus_K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overview'!$AT$31:$AT$33</c:f>
              <c:numCache>
                <c:formatCode>General</c:formatCode>
                <c:ptCount val="3"/>
                <c:pt idx="0" formatCode="0.000">
                  <c:v>0.32600000000000001</c:v>
                </c:pt>
                <c:pt idx="1">
                  <c:v>0.39400000000000002</c:v>
                </c:pt>
                <c:pt idx="2">
                  <c:v>0.66400000000000003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C68-4D28-877F-0F5524DDD06E}"/>
            </c:ext>
          </c:extLst>
        </c:ser>
        <c:ser>
          <c:idx val="45"/>
          <c:order val="5"/>
          <c:tx>
            <c:strRef>
              <c:f>'Tests overview'!$AZ$30</c:f>
              <c:strCache>
                <c:ptCount val="1"/>
                <c:pt idx="0">
                  <c:v>White_Thrombus_K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overview'!$AZ$31:$AZ$33</c:f>
              <c:numCache>
                <c:formatCode>General</c:formatCode>
                <c:ptCount val="3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C68-4D28-877F-0F5524DDD06E}"/>
            </c:ext>
          </c:extLst>
        </c:ser>
        <c:ser>
          <c:idx val="51"/>
          <c:order val="6"/>
          <c:tx>
            <c:strRef>
              <c:f>'Tests overview'!$BF$30</c:f>
              <c:strCache>
                <c:ptCount val="1"/>
                <c:pt idx="0">
                  <c:v>Sidebranch_K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overview'!$BF$31:$BF$33</c:f>
              <c:numCache>
                <c:formatCode>General</c:formatCode>
                <c:ptCount val="3"/>
                <c:pt idx="0" formatCode="0.000">
                  <c:v>0.72499999999999998</c:v>
                </c:pt>
                <c:pt idx="1">
                  <c:v>0.76400000000000001</c:v>
                </c:pt>
                <c:pt idx="2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AC68-4D28-877F-0F5524DDD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Intraclass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'Tests overview'!$R$30</c:f>
              <c:strCache>
                <c:ptCount val="1"/>
                <c:pt idx="0">
                  <c:v>FCT_ICC(2,1)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overview'!$R$31:$R$33</c:f>
              <c:numCache>
                <c:formatCode>General</c:formatCode>
                <c:ptCount val="3"/>
                <c:pt idx="0" formatCode="0.000">
                  <c:v>0.56499999999999995</c:v>
                </c:pt>
                <c:pt idx="1">
                  <c:v>0.54400000000000004</c:v>
                </c:pt>
                <c:pt idx="2">
                  <c:v>0.79500000000000004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F-40D0-BBBE-AA74ECAB7FE6}"/>
            </c:ext>
          </c:extLst>
        </c:ser>
        <c:ser>
          <c:idx val="3"/>
          <c:order val="1"/>
          <c:tx>
            <c:strRef>
              <c:f>'Tests overview'!$U$30</c:f>
              <c:strCache>
                <c:ptCount val="1"/>
                <c:pt idx="0">
                  <c:v>Lipid_arc_ICC(2,1)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overview'!$U$31:$U$33</c:f>
              <c:numCache>
                <c:formatCode>General</c:formatCode>
                <c:ptCount val="3"/>
                <c:pt idx="0" formatCode="0.000">
                  <c:v>0.84899999999999998</c:v>
                </c:pt>
                <c:pt idx="1">
                  <c:v>0.878</c:v>
                </c:pt>
                <c:pt idx="2">
                  <c:v>0.90700000000000003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CF-40D0-BBBE-AA74ECAB7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Lipids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'Tests overview'!$L$30</c:f>
              <c:strCache>
                <c:ptCount val="1"/>
                <c:pt idx="0">
                  <c:v>Lipid_DICE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overview'!$L$31:$L$33</c:f>
              <c:numCache>
                <c:formatCode>0.000</c:formatCode>
                <c:ptCount val="3"/>
                <c:pt idx="0">
                  <c:v>0.41522563499999998</c:v>
                </c:pt>
                <c:pt idx="1">
                  <c:v>0.465212232</c:v>
                </c:pt>
                <c:pt idx="2" formatCode="General">
                  <c:v>0.55400000000000005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9-4FBE-9B47-0E78F8F492AF}"/>
            </c:ext>
          </c:extLst>
        </c:ser>
        <c:ser>
          <c:idx val="1"/>
          <c:order val="1"/>
          <c:tx>
            <c:strRef>
              <c:f>'Tests overview'!$M$30</c:f>
              <c:strCache>
                <c:ptCount val="1"/>
                <c:pt idx="0">
                  <c:v>Lipid_sens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overview'!$M$31:$M$33</c:f>
              <c:numCache>
                <c:formatCode>General</c:formatCode>
                <c:ptCount val="3"/>
                <c:pt idx="0" formatCode="0.0">
                  <c:v>98.7</c:v>
                </c:pt>
                <c:pt idx="1">
                  <c:v>96.1</c:v>
                </c:pt>
                <c:pt idx="2">
                  <c:v>96.1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9-4FBE-9B47-0E78F8F492AF}"/>
            </c:ext>
          </c:extLst>
        </c:ser>
        <c:ser>
          <c:idx val="2"/>
          <c:order val="2"/>
          <c:tx>
            <c:strRef>
              <c:f>'Tests overview'!$N$30</c:f>
              <c:strCache>
                <c:ptCount val="1"/>
                <c:pt idx="0">
                  <c:v>Lipid_spec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overview'!$N$31:$N$33</c:f>
              <c:numCache>
                <c:formatCode>General</c:formatCode>
                <c:ptCount val="3"/>
                <c:pt idx="0" formatCode="0.0">
                  <c:v>67.099999999999994</c:v>
                </c:pt>
                <c:pt idx="1">
                  <c:v>83.5</c:v>
                </c:pt>
                <c:pt idx="2">
                  <c:v>89.4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9-4FBE-9B47-0E78F8F492AF}"/>
            </c:ext>
          </c:extLst>
        </c:ser>
        <c:ser>
          <c:idx val="3"/>
          <c:order val="3"/>
          <c:tx>
            <c:strRef>
              <c:f>'Tests overview'!$O$30</c:f>
              <c:strCache>
                <c:ptCount val="1"/>
                <c:pt idx="0">
                  <c:v>Lipid_ppv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overview'!$O$31:$O$33</c:f>
              <c:numCache>
                <c:formatCode>General</c:formatCode>
                <c:ptCount val="3"/>
                <c:pt idx="0" formatCode="0.0">
                  <c:v>73.099999999999994</c:v>
                </c:pt>
                <c:pt idx="1">
                  <c:v>84.1</c:v>
                </c:pt>
                <c:pt idx="2">
                  <c:v>89.2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9-4FBE-9B47-0E78F8F492AF}"/>
            </c:ext>
          </c:extLst>
        </c:ser>
        <c:ser>
          <c:idx val="4"/>
          <c:order val="4"/>
          <c:tx>
            <c:strRef>
              <c:f>'Tests overview'!$P$30</c:f>
              <c:strCache>
                <c:ptCount val="1"/>
                <c:pt idx="0">
                  <c:v>Lipid_npv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overview'!$P$31:$P$33</c:f>
              <c:numCache>
                <c:formatCode>General</c:formatCode>
                <c:ptCount val="3"/>
                <c:pt idx="0" formatCode="0.0">
                  <c:v>98.3</c:v>
                </c:pt>
                <c:pt idx="1">
                  <c:v>95.9</c:v>
                </c:pt>
                <c:pt idx="2">
                  <c:v>96.2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9-4FBE-9B47-0E78F8F492AF}"/>
            </c:ext>
          </c:extLst>
        </c:ser>
        <c:ser>
          <c:idx val="5"/>
          <c:order val="5"/>
          <c:tx>
            <c:strRef>
              <c:f>'Tests overview'!$Q$30</c:f>
              <c:strCache>
                <c:ptCount val="1"/>
                <c:pt idx="0">
                  <c:v>Lipid_K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overview'!$Q$31:$Q$33</c:f>
              <c:numCache>
                <c:formatCode>General</c:formatCode>
                <c:ptCount val="3"/>
                <c:pt idx="0" formatCode="0.000">
                  <c:v>0.64700000000000002</c:v>
                </c:pt>
                <c:pt idx="1">
                  <c:v>0.79100000000000004</c:v>
                </c:pt>
                <c:pt idx="2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9-4FBE-9B47-0E78F8F49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Lipid arc and FCT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'Tests overview'!$S$30</c:f>
              <c:strCache>
                <c:ptCount val="1"/>
                <c:pt idx="0">
                  <c:v>FCT_mean_difference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overview'!$S$31:$S$33</c:f>
              <c:numCache>
                <c:formatCode>General</c:formatCode>
                <c:ptCount val="3"/>
                <c:pt idx="0" formatCode="0.000">
                  <c:v>26.434200000000001</c:v>
                </c:pt>
                <c:pt idx="1">
                  <c:v>23.418900000000001</c:v>
                </c:pt>
                <c:pt idx="2">
                  <c:v>26.635000000000002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6-4161-BB84-6395C5AE54C3}"/>
            </c:ext>
          </c:extLst>
        </c:ser>
        <c:ser>
          <c:idx val="2"/>
          <c:order val="1"/>
          <c:tx>
            <c:strRef>
              <c:f>'Tests overview'!$T$30</c:f>
              <c:strCache>
                <c:ptCount val="1"/>
                <c:pt idx="0">
                  <c:v>FCT_SD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overview'!$T$31:$T$33</c:f>
              <c:numCache>
                <c:formatCode>General</c:formatCode>
                <c:ptCount val="3"/>
                <c:pt idx="0" formatCode="0.000">
                  <c:v>126.97199999999999</c:v>
                </c:pt>
                <c:pt idx="1">
                  <c:v>140.30500000000001</c:v>
                </c:pt>
                <c:pt idx="2">
                  <c:v>83.867999999999995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6-4161-BB84-6395C5AE54C3}"/>
            </c:ext>
          </c:extLst>
        </c:ser>
        <c:ser>
          <c:idx val="4"/>
          <c:order val="2"/>
          <c:tx>
            <c:strRef>
              <c:f>'Tests overview'!$V$30</c:f>
              <c:strCache>
                <c:ptCount val="1"/>
                <c:pt idx="0">
                  <c:v>Lipid_arc_mean_difference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overview'!$V$31:$V$33</c:f>
              <c:numCache>
                <c:formatCode>General</c:formatCode>
                <c:ptCount val="3"/>
                <c:pt idx="0" formatCode="0.000">
                  <c:v>10.0329</c:v>
                </c:pt>
                <c:pt idx="1">
                  <c:v>5.5743</c:v>
                </c:pt>
                <c:pt idx="2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56-4161-BB84-6395C5AE54C3}"/>
            </c:ext>
          </c:extLst>
        </c:ser>
        <c:ser>
          <c:idx val="5"/>
          <c:order val="3"/>
          <c:tx>
            <c:strRef>
              <c:f>'Tests overview'!$W$30</c:f>
              <c:strCache>
                <c:ptCount val="1"/>
                <c:pt idx="0">
                  <c:v>Lipid_arc_SD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overview'!$W$31:$W$33</c:f>
              <c:numCache>
                <c:formatCode>General</c:formatCode>
                <c:ptCount val="3"/>
                <c:pt idx="0" formatCode="0.000">
                  <c:v>36.542999999999999</c:v>
                </c:pt>
                <c:pt idx="1">
                  <c:v>31.745999999999999</c:v>
                </c:pt>
                <c:pt idx="2">
                  <c:v>26.648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56-4161-BB84-6395C5AE5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'Tests overview'!$X$30</c:f>
              <c:strCache>
                <c:ptCount val="1"/>
                <c:pt idx="0">
                  <c:v>TCFA_sens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overview'!$X$31:$X$33</c:f>
              <c:numCache>
                <c:formatCode>General</c:formatCode>
                <c:ptCount val="3"/>
                <c:pt idx="0" formatCode="0.0">
                  <c:v>16.7</c:v>
                </c:pt>
                <c:pt idx="1">
                  <c:v>33.299999999999997</c:v>
                </c:pt>
                <c:pt idx="2">
                  <c:v>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4-416A-9BC6-C25B954248DD}"/>
            </c:ext>
          </c:extLst>
        </c:ser>
        <c:ser>
          <c:idx val="1"/>
          <c:order val="1"/>
          <c:tx>
            <c:strRef>
              <c:f>'Tests overview'!$Y$30</c:f>
              <c:strCache>
                <c:ptCount val="1"/>
                <c:pt idx="0">
                  <c:v>TCFA_spec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overview'!$Y$31:$Y$33</c:f>
              <c:numCache>
                <c:formatCode>General</c:formatCode>
                <c:ptCount val="3"/>
                <c:pt idx="0" formatCode="0.0">
                  <c:v>99.3</c:v>
                </c:pt>
                <c:pt idx="1">
                  <c:v>98.7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4-416A-9BC6-C25B954248DD}"/>
            </c:ext>
          </c:extLst>
        </c:ser>
        <c:ser>
          <c:idx val="2"/>
          <c:order val="2"/>
          <c:tx>
            <c:strRef>
              <c:f>'Tests overview'!$Z$30</c:f>
              <c:strCache>
                <c:ptCount val="1"/>
                <c:pt idx="0">
                  <c:v>TCFA_ppv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overview'!$Z$31:$Z$33</c:f>
              <c:numCache>
                <c:formatCode>General</c:formatCode>
                <c:ptCount val="3"/>
                <c:pt idx="0" formatCode="0.0">
                  <c:v>66.7</c:v>
                </c:pt>
                <c:pt idx="1">
                  <c:v>66.7</c:v>
                </c:pt>
                <c:pt idx="2">
                  <c:v>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4-416A-9BC6-C25B954248DD}"/>
            </c:ext>
          </c:extLst>
        </c:ser>
        <c:ser>
          <c:idx val="3"/>
          <c:order val="3"/>
          <c:tx>
            <c:strRef>
              <c:f>'Tests overview'!$AA$30</c:f>
              <c:strCache>
                <c:ptCount val="1"/>
                <c:pt idx="0">
                  <c:v>TCFA_npv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overview'!$AA$31:$AA$33</c:f>
              <c:numCache>
                <c:formatCode>General</c:formatCode>
                <c:ptCount val="3"/>
                <c:pt idx="0" formatCode="0.0">
                  <c:v>93.7</c:v>
                </c:pt>
                <c:pt idx="1">
                  <c:v>94.9</c:v>
                </c:pt>
                <c:pt idx="2">
                  <c:v>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94-416A-9BC6-C25B954248DD}"/>
            </c:ext>
          </c:extLst>
        </c:ser>
        <c:ser>
          <c:idx val="4"/>
          <c:order val="4"/>
          <c:tx>
            <c:strRef>
              <c:f>'Tests overview'!$AB$30</c:f>
              <c:strCache>
                <c:ptCount val="1"/>
                <c:pt idx="0">
                  <c:v>TCFA_K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overview'!$AB$31:$AB$33</c:f>
              <c:numCache>
                <c:formatCode>General</c:formatCode>
                <c:ptCount val="3"/>
                <c:pt idx="0" formatCode="0.000">
                  <c:v>0.24399999999999999</c:v>
                </c:pt>
                <c:pt idx="1">
                  <c:v>0.41599999999999998</c:v>
                </c:pt>
                <c:pt idx="2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94-416A-9BC6-C25B95424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6"/>
          <c:order val="0"/>
          <c:tx>
            <c:strRef>
              <c:f>'Tests overview'!$BA$30</c:f>
              <c:strCache>
                <c:ptCount val="1"/>
                <c:pt idx="0">
                  <c:v>Sidebranch_DICE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overview'!$BA$31:$BA$33</c:f>
              <c:numCache>
                <c:formatCode>0.000</c:formatCode>
                <c:ptCount val="3"/>
                <c:pt idx="0">
                  <c:v>0.52165905700000004</c:v>
                </c:pt>
                <c:pt idx="1">
                  <c:v>0.55399145699999996</c:v>
                </c:pt>
                <c:pt idx="2" formatCode="General">
                  <c:v>0.59899999999999998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26D-4910-9AAC-7121F400972A}"/>
            </c:ext>
          </c:extLst>
        </c:ser>
        <c:ser>
          <c:idx val="47"/>
          <c:order val="1"/>
          <c:tx>
            <c:strRef>
              <c:f>'Tests overview'!$BB$30</c:f>
              <c:strCache>
                <c:ptCount val="1"/>
                <c:pt idx="0">
                  <c:v>Sidebranch_sens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overview'!$BB$31:$BB$33</c:f>
              <c:numCache>
                <c:formatCode>General</c:formatCode>
                <c:ptCount val="3"/>
                <c:pt idx="0" formatCode="0.0">
                  <c:v>83.3</c:v>
                </c:pt>
                <c:pt idx="1">
                  <c:v>83.3</c:v>
                </c:pt>
                <c:pt idx="2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26D-4910-9AAC-7121F400972A}"/>
            </c:ext>
          </c:extLst>
        </c:ser>
        <c:ser>
          <c:idx val="48"/>
          <c:order val="2"/>
          <c:tx>
            <c:strRef>
              <c:f>'Tests overview'!$BC$30</c:f>
              <c:strCache>
                <c:ptCount val="1"/>
                <c:pt idx="0">
                  <c:v>Sidebranch_spec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overview'!$BC$31:$BC$33</c:f>
              <c:numCache>
                <c:formatCode>General</c:formatCode>
                <c:ptCount val="3"/>
                <c:pt idx="0" formatCode="0.0">
                  <c:v>94.2</c:v>
                </c:pt>
                <c:pt idx="1">
                  <c:v>95.7</c:v>
                </c:pt>
                <c:pt idx="2">
                  <c:v>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26D-4910-9AAC-7121F400972A}"/>
            </c:ext>
          </c:extLst>
        </c:ser>
        <c:ser>
          <c:idx val="49"/>
          <c:order val="3"/>
          <c:tx>
            <c:strRef>
              <c:f>'Tests overview'!$BD$30</c:f>
              <c:strCache>
                <c:ptCount val="1"/>
                <c:pt idx="0">
                  <c:v>Sidebranch_ppv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overview'!$BD$31:$BD$33</c:f>
              <c:numCache>
                <c:formatCode>General</c:formatCode>
                <c:ptCount val="3"/>
                <c:pt idx="0" formatCode="0.0">
                  <c:v>71.400000000000006</c:v>
                </c:pt>
                <c:pt idx="1">
                  <c:v>76.900000000000006</c:v>
                </c:pt>
                <c:pt idx="2">
                  <c:v>72.400000000000006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26D-4910-9AAC-7121F400972A}"/>
            </c:ext>
          </c:extLst>
        </c:ser>
        <c:ser>
          <c:idx val="50"/>
          <c:order val="4"/>
          <c:tx>
            <c:strRef>
              <c:f>'Tests overview'!$BE$30</c:f>
              <c:strCache>
                <c:ptCount val="1"/>
                <c:pt idx="0">
                  <c:v>Sidebranch_npv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overview'!$BE$31:$BE$33</c:f>
              <c:numCache>
                <c:formatCode>General</c:formatCode>
                <c:ptCount val="3"/>
                <c:pt idx="0" formatCode="0.0">
                  <c:v>97</c:v>
                </c:pt>
                <c:pt idx="1">
                  <c:v>97.1</c:v>
                </c:pt>
                <c:pt idx="2">
                  <c:v>97.7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26D-4910-9AAC-7121F400972A}"/>
            </c:ext>
          </c:extLst>
        </c:ser>
        <c:ser>
          <c:idx val="51"/>
          <c:order val="5"/>
          <c:tx>
            <c:strRef>
              <c:f>'Tests overview'!$BF$30</c:f>
              <c:strCache>
                <c:ptCount val="1"/>
                <c:pt idx="0">
                  <c:v>Sidebranch_K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overview'!$BF$31:$BF$33</c:f>
              <c:numCache>
                <c:formatCode>General</c:formatCode>
                <c:ptCount val="3"/>
                <c:pt idx="0" formatCode="0.000">
                  <c:v>0.72499999999999998</c:v>
                </c:pt>
                <c:pt idx="1">
                  <c:v>0.76400000000000001</c:v>
                </c:pt>
                <c:pt idx="2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26D-4910-9AAC-7121F4009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 thrombus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0"/>
          <c:order val="0"/>
          <c:tx>
            <c:strRef>
              <c:f>'Tests overview'!$AU$30</c:f>
              <c:strCache>
                <c:ptCount val="1"/>
                <c:pt idx="0">
                  <c:v>White_Thrombus_DICE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overview'!$AU$31:$AU$33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FDD-423D-917E-0E97CA897481}"/>
            </c:ext>
          </c:extLst>
        </c:ser>
        <c:ser>
          <c:idx val="41"/>
          <c:order val="1"/>
          <c:tx>
            <c:strRef>
              <c:f>'Tests overview'!$AV$30</c:f>
              <c:strCache>
                <c:ptCount val="1"/>
                <c:pt idx="0">
                  <c:v>White_Thrombus_sens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overview'!$AV$31:$AV$33</c:f>
              <c:numCache>
                <c:formatCode>General</c:formatCode>
                <c:ptCount val="3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FDD-423D-917E-0E97CA897481}"/>
            </c:ext>
          </c:extLst>
        </c:ser>
        <c:ser>
          <c:idx val="42"/>
          <c:order val="2"/>
          <c:tx>
            <c:strRef>
              <c:f>'Tests overview'!$AW$30</c:f>
              <c:strCache>
                <c:ptCount val="1"/>
                <c:pt idx="0">
                  <c:v>White_Thrombus_spec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overview'!$AW$31:$AW$33</c:f>
              <c:numCache>
                <c:formatCode>General</c:formatCode>
                <c:ptCount val="3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FDD-423D-917E-0E97CA897481}"/>
            </c:ext>
          </c:extLst>
        </c:ser>
        <c:ser>
          <c:idx val="43"/>
          <c:order val="3"/>
          <c:tx>
            <c:strRef>
              <c:f>'Tests overview'!$AX$30</c:f>
              <c:strCache>
                <c:ptCount val="1"/>
                <c:pt idx="0">
                  <c:v>White_Thrombus_ppv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overview'!$AX$31:$AX$33</c:f>
              <c:numCache>
                <c:formatCode>General</c:formatCode>
                <c:ptCount val="3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FDD-423D-917E-0E97CA897481}"/>
            </c:ext>
          </c:extLst>
        </c:ser>
        <c:ser>
          <c:idx val="44"/>
          <c:order val="4"/>
          <c:tx>
            <c:strRef>
              <c:f>'Tests overview'!$AY$30</c:f>
              <c:strCache>
                <c:ptCount val="1"/>
                <c:pt idx="0">
                  <c:v>White_Thrombus_npv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overview'!$AY$31:$AY$33</c:f>
              <c:numCache>
                <c:formatCode>General</c:formatCode>
                <c:ptCount val="3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FDD-423D-917E-0E97CA897481}"/>
            </c:ext>
          </c:extLst>
        </c:ser>
        <c:ser>
          <c:idx val="45"/>
          <c:order val="5"/>
          <c:tx>
            <c:strRef>
              <c:f>'Tests overview'!$AZ$30</c:f>
              <c:strCache>
                <c:ptCount val="1"/>
                <c:pt idx="0">
                  <c:v>White_Thrombus_K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overview'!$AZ$31:$AZ$33</c:f>
              <c:numCache>
                <c:formatCode>General</c:formatCode>
                <c:ptCount val="3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1FDD-423D-917E-0E97CA897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Thrombus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4"/>
          <c:order val="0"/>
          <c:tx>
            <c:strRef>
              <c:f>'Tests overview'!$AO$30</c:f>
              <c:strCache>
                <c:ptCount val="1"/>
                <c:pt idx="0">
                  <c:v>Red_Thrombus_DICE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overview'!$AO$31:$AO$33</c:f>
              <c:numCache>
                <c:formatCode>0.000</c:formatCode>
                <c:ptCount val="3"/>
                <c:pt idx="0" formatCode="0">
                  <c:v>0</c:v>
                </c:pt>
                <c:pt idx="1">
                  <c:v>3.2079646000000003E-2</c:v>
                </c:pt>
                <c:pt idx="2" formatCode="General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8A7-4D60-A7DC-9C8FD6D69DA4}"/>
            </c:ext>
          </c:extLst>
        </c:ser>
        <c:ser>
          <c:idx val="35"/>
          <c:order val="1"/>
          <c:tx>
            <c:strRef>
              <c:f>'Tests overview'!$AP$30</c:f>
              <c:strCache>
                <c:ptCount val="1"/>
                <c:pt idx="0">
                  <c:v>Red_Thrombus_sens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overview'!$AP$31:$AP$33</c:f>
              <c:numCache>
                <c:formatCode>General</c:formatCode>
                <c:ptCount val="3"/>
                <c:pt idx="0" formatCode="0.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8A7-4D60-A7DC-9C8FD6D69DA4}"/>
            </c:ext>
          </c:extLst>
        </c:ser>
        <c:ser>
          <c:idx val="36"/>
          <c:order val="2"/>
          <c:tx>
            <c:strRef>
              <c:f>'Tests overview'!$AQ$30</c:f>
              <c:strCache>
                <c:ptCount val="1"/>
                <c:pt idx="0">
                  <c:v>Red_Thrombus_spec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overview'!$AQ$31:$AQ$33</c:f>
              <c:numCache>
                <c:formatCode>General</c:formatCode>
                <c:ptCount val="3"/>
                <c:pt idx="0" formatCode="0.0">
                  <c:v>97.5</c:v>
                </c:pt>
                <c:pt idx="1">
                  <c:v>98.1</c:v>
                </c:pt>
                <c:pt idx="2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8A7-4D60-A7DC-9C8FD6D69DA4}"/>
            </c:ext>
          </c:extLst>
        </c:ser>
        <c:ser>
          <c:idx val="37"/>
          <c:order val="3"/>
          <c:tx>
            <c:strRef>
              <c:f>'Tests overview'!$AR$30</c:f>
              <c:strCache>
                <c:ptCount val="1"/>
                <c:pt idx="0">
                  <c:v>Red_Thrombus_ppv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overview'!$AR$31:$AR$33</c:f>
              <c:numCache>
                <c:formatCode>General</c:formatCode>
                <c:ptCount val="3"/>
                <c:pt idx="0" formatCode="0.0">
                  <c:v>20</c:v>
                </c:pt>
                <c:pt idx="1">
                  <c:v>25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8A7-4D60-A7DC-9C8FD6D69DA4}"/>
            </c:ext>
          </c:extLst>
        </c:ser>
        <c:ser>
          <c:idx val="38"/>
          <c:order val="4"/>
          <c:tx>
            <c:strRef>
              <c:f>'Tests overview'!$AS$30</c:f>
              <c:strCache>
                <c:ptCount val="1"/>
                <c:pt idx="0">
                  <c:v>Red_Thrombus_npv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overview'!$AS$31:$AS$33</c:f>
              <c:numCache>
                <c:formatCode>General</c:formatCode>
                <c:ptCount val="3"/>
                <c:pt idx="0" formatCode="0.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8A7-4D60-A7DC-9C8FD6D69DA4}"/>
            </c:ext>
          </c:extLst>
        </c:ser>
        <c:ser>
          <c:idx val="39"/>
          <c:order val="5"/>
          <c:tx>
            <c:strRef>
              <c:f>'Tests overview'!$AT$30</c:f>
              <c:strCache>
                <c:ptCount val="1"/>
                <c:pt idx="0">
                  <c:v>Red_Thrombus_K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overview'!$AT$31:$AT$33</c:f>
              <c:numCache>
                <c:formatCode>General</c:formatCode>
                <c:ptCount val="3"/>
                <c:pt idx="0" formatCode="0.000">
                  <c:v>0.32600000000000001</c:v>
                </c:pt>
                <c:pt idx="1">
                  <c:v>0.39400000000000002</c:v>
                </c:pt>
                <c:pt idx="2">
                  <c:v>0.66400000000000003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8A7-4D60-A7DC-9C8FD6D69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Plaque Rupture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8"/>
          <c:order val="0"/>
          <c:tx>
            <c:strRef>
              <c:f>'Tests overview'!$AI$30</c:f>
              <c:strCache>
                <c:ptCount val="1"/>
                <c:pt idx="0">
                  <c:v>Plaque_rupture_DICE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overview'!$AI$31:$AI$33</c:f>
              <c:numCache>
                <c:formatCode>0.000</c:formatCode>
                <c:ptCount val="3"/>
                <c:pt idx="0">
                  <c:v>0.31276923400000001</c:v>
                </c:pt>
                <c:pt idx="1">
                  <c:v>0.36852101700000001</c:v>
                </c:pt>
                <c:pt idx="2" formatCode="General">
                  <c:v>0.378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14E-4782-8BED-ECC7ACC1C39D}"/>
            </c:ext>
          </c:extLst>
        </c:ser>
        <c:ser>
          <c:idx val="29"/>
          <c:order val="1"/>
          <c:tx>
            <c:strRef>
              <c:f>'Tests overview'!$AJ$30</c:f>
              <c:strCache>
                <c:ptCount val="1"/>
                <c:pt idx="0">
                  <c:v>Plaque_rupture_sens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overview'!$AJ$31:$AJ$33</c:f>
              <c:numCache>
                <c:formatCode>General</c:formatCode>
                <c:ptCount val="3"/>
                <c:pt idx="0" formatCode="0.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14E-4782-8BED-ECC7ACC1C39D}"/>
            </c:ext>
          </c:extLst>
        </c:ser>
        <c:ser>
          <c:idx val="30"/>
          <c:order val="2"/>
          <c:tx>
            <c:strRef>
              <c:f>'Tests overview'!$AK$30</c:f>
              <c:strCache>
                <c:ptCount val="1"/>
                <c:pt idx="0">
                  <c:v>Plaque_rupture_spec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overview'!$AK$31:$AK$33</c:f>
              <c:numCache>
                <c:formatCode>General</c:formatCode>
                <c:ptCount val="3"/>
                <c:pt idx="0" formatCode="0.0">
                  <c:v>99.4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14E-4782-8BED-ECC7ACC1C39D}"/>
            </c:ext>
          </c:extLst>
        </c:ser>
        <c:ser>
          <c:idx val="31"/>
          <c:order val="3"/>
          <c:tx>
            <c:strRef>
              <c:f>'Tests overview'!$AL$30</c:f>
              <c:strCache>
                <c:ptCount val="1"/>
                <c:pt idx="0">
                  <c:v>Plaque_rupture_ppv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overview'!$AL$31:$AL$33</c:f>
              <c:numCache>
                <c:formatCode>General</c:formatCode>
                <c:ptCount val="3"/>
                <c:pt idx="0" formatCode="0.0">
                  <c:v>80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14E-4782-8BED-ECC7ACC1C39D}"/>
            </c:ext>
          </c:extLst>
        </c:ser>
        <c:ser>
          <c:idx val="32"/>
          <c:order val="4"/>
          <c:tx>
            <c:strRef>
              <c:f>'Tests overview'!$AM$30</c:f>
              <c:strCache>
                <c:ptCount val="1"/>
                <c:pt idx="0">
                  <c:v>Plaque_rupture_npv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overview'!$AM$31:$AM$33</c:f>
              <c:numCache>
                <c:formatCode>General</c:formatCode>
                <c:ptCount val="3"/>
                <c:pt idx="0" formatCode="0.0">
                  <c:v>99.4</c:v>
                </c:pt>
                <c:pt idx="1">
                  <c:v>99.4</c:v>
                </c:pt>
                <c:pt idx="2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14E-4782-8BED-ECC7ACC1C39D}"/>
            </c:ext>
          </c:extLst>
        </c:ser>
        <c:ser>
          <c:idx val="33"/>
          <c:order val="5"/>
          <c:tx>
            <c:strRef>
              <c:f>'Tests overview'!$AN$30</c:f>
              <c:strCache>
                <c:ptCount val="1"/>
                <c:pt idx="0">
                  <c:v>Plaque_rupture_K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overview'!$AN$31:$AN$33</c:f>
              <c:numCache>
                <c:formatCode>General</c:formatCode>
                <c:ptCount val="3"/>
                <c:pt idx="0" formatCode="0.000">
                  <c:v>0.79400000000000004</c:v>
                </c:pt>
                <c:pt idx="1">
                  <c:v>0.88600000000000001</c:v>
                </c:pt>
                <c:pt idx="2">
                  <c:v>0.88600000000000001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14E-4782-8BED-ECC7ACC1C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'Tests overview'!$AC$30</c:f>
              <c:strCache>
                <c:ptCount val="1"/>
                <c:pt idx="0">
                  <c:v>Calcium_DICE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overview'!$AC$31:$AC$33</c:f>
              <c:numCache>
                <c:formatCode>0.000</c:formatCode>
                <c:ptCount val="3"/>
                <c:pt idx="0">
                  <c:v>0.25866417400000002</c:v>
                </c:pt>
                <c:pt idx="1">
                  <c:v>0.25827307100000002</c:v>
                </c:pt>
                <c:pt idx="2" formatCode="General">
                  <c:v>0.50800000000000001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5A-4384-9B48-B869CB91AC17}"/>
            </c:ext>
          </c:extLst>
        </c:ser>
        <c:ser>
          <c:idx val="9"/>
          <c:order val="1"/>
          <c:tx>
            <c:strRef>
              <c:f>'Tests overview'!$AD$30</c:f>
              <c:strCache>
                <c:ptCount val="1"/>
                <c:pt idx="0">
                  <c:v>Calcium_sens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overview'!$AD$31:$AD$33</c:f>
              <c:numCache>
                <c:formatCode>General</c:formatCode>
                <c:ptCount val="3"/>
                <c:pt idx="0" formatCode="0.0">
                  <c:v>85.2</c:v>
                </c:pt>
                <c:pt idx="1">
                  <c:v>88.9</c:v>
                </c:pt>
                <c:pt idx="2">
                  <c:v>92.6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5A-4384-9B48-B869CB91AC17}"/>
            </c:ext>
          </c:extLst>
        </c:ser>
        <c:ser>
          <c:idx val="10"/>
          <c:order val="2"/>
          <c:tx>
            <c:strRef>
              <c:f>'Tests overview'!$AE$30</c:f>
              <c:strCache>
                <c:ptCount val="1"/>
                <c:pt idx="0">
                  <c:v>Calcium_spec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overview'!$AE$31:$AE$33</c:f>
              <c:numCache>
                <c:formatCode>General</c:formatCode>
                <c:ptCount val="3"/>
                <c:pt idx="0" formatCode="0.0">
                  <c:v>73.3</c:v>
                </c:pt>
                <c:pt idx="1">
                  <c:v>71.099999999999994</c:v>
                </c:pt>
                <c:pt idx="2">
                  <c:v>94.1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5A-4384-9B48-B869CB91AC17}"/>
            </c:ext>
          </c:extLst>
        </c:ser>
        <c:ser>
          <c:idx val="11"/>
          <c:order val="3"/>
          <c:tx>
            <c:strRef>
              <c:f>'Tests overview'!$AF$30</c:f>
              <c:strCache>
                <c:ptCount val="1"/>
                <c:pt idx="0">
                  <c:v>Calcium_ppv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overview'!$AF$31:$AF$33</c:f>
              <c:numCache>
                <c:formatCode>General</c:formatCode>
                <c:ptCount val="3"/>
                <c:pt idx="0" formatCode="0.0">
                  <c:v>39</c:v>
                </c:pt>
                <c:pt idx="1">
                  <c:v>38.1</c:v>
                </c:pt>
                <c:pt idx="2">
                  <c:v>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5A-4384-9B48-B869CB91AC17}"/>
            </c:ext>
          </c:extLst>
        </c:ser>
        <c:ser>
          <c:idx val="12"/>
          <c:order val="4"/>
          <c:tx>
            <c:strRef>
              <c:f>'Tests overview'!$AG$30</c:f>
              <c:strCache>
                <c:ptCount val="1"/>
                <c:pt idx="0">
                  <c:v>Calcium_npv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overview'!$AG$31:$AG$33</c:f>
              <c:numCache>
                <c:formatCode>General</c:formatCode>
                <c:ptCount val="3"/>
                <c:pt idx="0" formatCode="0.0">
                  <c:v>96.1</c:v>
                </c:pt>
                <c:pt idx="1">
                  <c:v>97</c:v>
                </c:pt>
                <c:pt idx="2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A5A-4384-9B48-B869CB91AC17}"/>
            </c:ext>
          </c:extLst>
        </c:ser>
        <c:ser>
          <c:idx val="13"/>
          <c:order val="5"/>
          <c:tx>
            <c:strRef>
              <c:f>'Tests overview'!$AH$30</c:f>
              <c:strCache>
                <c:ptCount val="1"/>
                <c:pt idx="0">
                  <c:v>Calcium_K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overview'!$AH$31:$AH$33</c:f>
              <c:numCache>
                <c:formatCode>General</c:formatCode>
                <c:ptCount val="3"/>
                <c:pt idx="0" formatCode="0.000">
                  <c:v>0.39700000000000002</c:v>
                </c:pt>
                <c:pt idx="1">
                  <c:v>0.39100000000000001</c:v>
                </c:pt>
                <c:pt idx="2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A5A-4384-9B48-B869CB91A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152400</xdr:rowOff>
    </xdr:from>
    <xdr:to>
      <xdr:col>5</xdr:col>
      <xdr:colOff>66675</xdr:colOff>
      <xdr:row>27</xdr:row>
      <xdr:rowOff>95250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825769DF-296E-04C1-87C1-FBE94CE23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781050</xdr:colOff>
      <xdr:row>0</xdr:row>
      <xdr:rowOff>123825</xdr:rowOff>
    </xdr:from>
    <xdr:to>
      <xdr:col>21</xdr:col>
      <xdr:colOff>1171575</xdr:colOff>
      <xdr:row>27</xdr:row>
      <xdr:rowOff>38100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7528035E-211B-4A7F-B2ED-E3C1D6131749}"/>
            </a:ext>
            <a:ext uri="{147F2762-F138-4A5C-976F-8EAC2B608ADB}">
              <a16:predDERef xmlns:a16="http://schemas.microsoft.com/office/drawing/2014/main" pred="{825769DF-296E-04C1-87C1-FBE94CE23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1209675</xdr:colOff>
      <xdr:row>0</xdr:row>
      <xdr:rowOff>161925</xdr:rowOff>
    </xdr:from>
    <xdr:to>
      <xdr:col>29</xdr:col>
      <xdr:colOff>142875</xdr:colOff>
      <xdr:row>27</xdr:row>
      <xdr:rowOff>76200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F894AD3F-0C5E-48DD-B30D-664AE6A03165}"/>
            </a:ext>
            <a:ext uri="{147F2762-F138-4A5C-976F-8EAC2B608ADB}">
              <a16:predDERef xmlns:a16="http://schemas.microsoft.com/office/drawing/2014/main" pred="{7528035E-211B-4A7F-B2ED-E3C1D6131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552450</xdr:colOff>
      <xdr:row>1</xdr:row>
      <xdr:rowOff>38100</xdr:rowOff>
    </xdr:from>
    <xdr:to>
      <xdr:col>35</xdr:col>
      <xdr:colOff>904875</xdr:colOff>
      <xdr:row>27</xdr:row>
      <xdr:rowOff>142875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A66913FA-6075-449E-8128-542D4E085390}"/>
            </a:ext>
            <a:ext uri="{147F2762-F138-4A5C-976F-8EAC2B608ADB}">
              <a16:predDERef xmlns:a16="http://schemas.microsoft.com/office/drawing/2014/main" pred="{F894AD3F-0C5E-48DD-B30D-664AE6A03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0</xdr:colOff>
      <xdr:row>1</xdr:row>
      <xdr:rowOff>0</xdr:rowOff>
    </xdr:from>
    <xdr:to>
      <xdr:col>56</xdr:col>
      <xdr:colOff>847725</xdr:colOff>
      <xdr:row>27</xdr:row>
      <xdr:rowOff>104775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D46DF907-5106-45B1-8D4B-7F3E94C60D43}"/>
            </a:ext>
            <a:ext uri="{147F2762-F138-4A5C-976F-8EAC2B608ADB}">
              <a16:predDERef xmlns:a16="http://schemas.microsoft.com/office/drawing/2014/main" pred="{A66913FA-6075-449E-8128-542D4E085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542925</xdr:colOff>
      <xdr:row>1</xdr:row>
      <xdr:rowOff>0</xdr:rowOff>
    </xdr:from>
    <xdr:to>
      <xdr:col>51</xdr:col>
      <xdr:colOff>1323975</xdr:colOff>
      <xdr:row>27</xdr:row>
      <xdr:rowOff>104775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9077D89E-5315-4CDF-B941-406335EFC19B}"/>
            </a:ext>
            <a:ext uri="{147F2762-F138-4A5C-976F-8EAC2B608ADB}">
              <a16:predDERef xmlns:a16="http://schemas.microsoft.com/office/drawing/2014/main" pred="{D46DF907-5106-45B1-8D4B-7F3E94C60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590550</xdr:colOff>
      <xdr:row>1</xdr:row>
      <xdr:rowOff>0</xdr:rowOff>
    </xdr:from>
    <xdr:to>
      <xdr:col>48</xdr:col>
      <xdr:colOff>495300</xdr:colOff>
      <xdr:row>27</xdr:row>
      <xdr:rowOff>104775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7B268D11-CAE6-4701-8C8A-348E65020F1F}"/>
            </a:ext>
            <a:ext uri="{147F2762-F138-4A5C-976F-8EAC2B608ADB}">
              <a16:predDERef xmlns:a16="http://schemas.microsoft.com/office/drawing/2014/main" pred="{9077D89E-5315-4CDF-B941-406335EFC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66675</xdr:colOff>
      <xdr:row>1</xdr:row>
      <xdr:rowOff>47625</xdr:rowOff>
    </xdr:from>
    <xdr:to>
      <xdr:col>44</xdr:col>
      <xdr:colOff>381000</xdr:colOff>
      <xdr:row>27</xdr:row>
      <xdr:rowOff>152400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0B9F6707-088B-4E07-952A-D241A421FCB5}"/>
            </a:ext>
            <a:ext uri="{147F2762-F138-4A5C-976F-8EAC2B608ADB}">
              <a16:predDERef xmlns:a16="http://schemas.microsoft.com/office/drawing/2014/main" pred="{7B268D11-CAE6-4701-8C8A-348E65020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1209675</xdr:colOff>
      <xdr:row>1</xdr:row>
      <xdr:rowOff>19050</xdr:rowOff>
    </xdr:from>
    <xdr:to>
      <xdr:col>39</xdr:col>
      <xdr:colOff>1181100</xdr:colOff>
      <xdr:row>27</xdr:row>
      <xdr:rowOff>123825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EA43AB3C-B1DE-4F7F-AA0C-864A03D4F6F6}"/>
            </a:ext>
            <a:ext uri="{147F2762-F138-4A5C-976F-8EAC2B608ADB}">
              <a16:predDERef xmlns:a16="http://schemas.microsoft.com/office/drawing/2014/main" pred="{0B9F6707-088B-4E07-952A-D241A421F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59</xdr:col>
      <xdr:colOff>0</xdr:colOff>
      <xdr:row>1</xdr:row>
      <xdr:rowOff>0</xdr:rowOff>
    </xdr:from>
    <xdr:to>
      <xdr:col>68</xdr:col>
      <xdr:colOff>276225</xdr:colOff>
      <xdr:row>27</xdr:row>
      <xdr:rowOff>104775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19AD6660-827E-4ABA-A413-A2E60756D3F9}"/>
            </a:ext>
            <a:ext uri="{147F2762-F138-4A5C-976F-8EAC2B608ADB}">
              <a16:predDERef xmlns:a16="http://schemas.microsoft.com/office/drawing/2014/main" pred="{EA43AB3C-B1DE-4F7F-AA0C-864A03D4F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0</xdr:colOff>
      <xdr:row>1</xdr:row>
      <xdr:rowOff>0</xdr:rowOff>
    </xdr:from>
    <xdr:to>
      <xdr:col>80</xdr:col>
      <xdr:colOff>276225</xdr:colOff>
      <xdr:row>27</xdr:row>
      <xdr:rowOff>104775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4810BD61-E4CB-4011-A517-2EC6F103345E}"/>
            </a:ext>
            <a:ext uri="{147F2762-F138-4A5C-976F-8EAC2B608ADB}">
              <a16:predDERef xmlns:a16="http://schemas.microsoft.com/office/drawing/2014/main" pred="{19AD6660-827E-4ABA-A413-A2E60756D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333375</xdr:colOff>
      <xdr:row>0</xdr:row>
      <xdr:rowOff>161925</xdr:rowOff>
    </xdr:from>
    <xdr:to>
      <xdr:col>10</xdr:col>
      <xdr:colOff>95250</xdr:colOff>
      <xdr:row>27</xdr:row>
      <xdr:rowOff>76200</xdr:rowOff>
    </xdr:to>
    <xdr:graphicFrame macro="">
      <xdr:nvGraphicFramePr>
        <xdr:cNvPr id="6" name="Grafiek 25">
          <a:extLst>
            <a:ext uri="{FF2B5EF4-FFF2-40B4-BE49-F238E27FC236}">
              <a16:creationId xmlns:a16="http://schemas.microsoft.com/office/drawing/2014/main" id="{1305E89F-3936-429A-9873-2BAF319D0B26}"/>
            </a:ext>
            <a:ext uri="{147F2762-F138-4A5C-976F-8EAC2B608ADB}">
              <a16:predDERef xmlns:a16="http://schemas.microsoft.com/office/drawing/2014/main" pred="{4810BD61-E4CB-4011-A517-2EC6F1033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323850</xdr:colOff>
      <xdr:row>0</xdr:row>
      <xdr:rowOff>152400</xdr:rowOff>
    </xdr:from>
    <xdr:to>
      <xdr:col>17</xdr:col>
      <xdr:colOff>390525</xdr:colOff>
      <xdr:row>27</xdr:row>
      <xdr:rowOff>66675</xdr:rowOff>
    </xdr:to>
    <xdr:graphicFrame macro="">
      <xdr:nvGraphicFramePr>
        <xdr:cNvPr id="3" name="Grafiek 26">
          <a:extLst>
            <a:ext uri="{FF2B5EF4-FFF2-40B4-BE49-F238E27FC236}">
              <a16:creationId xmlns:a16="http://schemas.microsoft.com/office/drawing/2014/main" id="{0CFE0284-46CB-45D7-AC13-C5C4FD09F068}"/>
            </a:ext>
            <a:ext uri="{147F2762-F138-4A5C-976F-8EAC2B608ADB}">
              <a16:predDERef xmlns:a16="http://schemas.microsoft.com/office/drawing/2014/main" pred="{1305E89F-3936-429A-9873-2BAF319D0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7F0B0C-1B76-4001-BE11-211A0F16CABD}" name="Tabel1" displayName="Tabel1" ref="A1:D16" totalsRowCount="1">
  <autoFilter ref="A1:D15" xr:uid="{F87F0B0C-1B76-4001-BE11-211A0F16CABD}"/>
  <tableColumns count="4">
    <tableColumn id="1" xr3:uid="{D5AFF938-BF39-4CE6-BE5E-805E907C26F1}" name="Patient" totalsRowLabel="Totaal"/>
    <tableColumn id="2" xr3:uid="{59879A2B-08F6-4C8B-8817-5C18F4928300}" name="Pullback"/>
    <tableColumn id="4" xr3:uid="{64554B95-0511-4A50-9A12-FA9173A64107}" name="Number of frames" totalsRowFunction="custom">
      <totalsRowFormula>SUM(Tabel1[Number of frames])</totalsRowFormula>
    </tableColumn>
    <tableColumn id="3" xr3:uid="{2944A744-A61B-4A2A-B1AB-35264418985F}" name="Frames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DD024B-4084-4534-B9B2-6214EC5BDE73}" name="Tabel3" displayName="Tabel3" ref="A30:BF33" totalsRowShown="0">
  <autoFilter ref="A30:BF33" xr:uid="{E0DD024B-4084-4534-B9B2-6214EC5BDE73}"/>
  <tableColumns count="58">
    <tableColumn id="1" xr3:uid="{5F778192-578D-4BCA-B707-4E239AC7F2C4}" name="Test"/>
    <tableColumn id="2" xr3:uid="{2AFFA327-7EAD-4C2F-8E49-39E381B10B56}" name="Date"/>
    <tableColumn id="3" xr3:uid="{71CC0D68-8C8E-47C4-B483-6CB9DAA9497D}" name="n_patients_trainingset"/>
    <tableColumn id="4" xr3:uid="{D964F88A-A9D2-43B2-9494-7F3CAE2F3A40}" name="n_frames_trainingset"/>
    <tableColumn id="5" xr3:uid="{29D8AC37-6265-4061-80AE-45AB4DA38B39}" name="Architecture_used"/>
    <tableColumn id="6" xr3:uid="{001B8977-68ED-4CDC-ACCD-9602ADC09D63}" name="Computational time (hours)"/>
    <tableColumn id="7" xr3:uid="{73AB18E7-328A-44E2-B1B0-1E7EFD117261}" name="Lumen_DICE"/>
    <tableColumn id="8" xr3:uid="{8B9580B0-A381-4BE8-AB45-2E7C20A4E224}" name="Catheter_DICE"/>
    <tableColumn id="9" xr3:uid="{4249913A-350C-481A-BD51-2A162E22B3E4}" name="Guidewire_DICE"/>
    <tableColumn id="10" xr3:uid="{3C2DA895-8607-4663-8167-25F9EFD877ED}" name="Intima_DICE"/>
    <tableColumn id="11" xr3:uid="{DD37FB2A-3F29-4234-8CE0-2A6899217BFD}" name="Media_DICE"/>
    <tableColumn id="12" xr3:uid="{82C2D4D4-BE15-47AB-ABC6-16DCD1284B31}" name="Lipid_DICE"/>
    <tableColumn id="18" xr3:uid="{C146EACD-0399-4174-AAAD-53DEC7979054}" name="Lipid_sens"/>
    <tableColumn id="19" xr3:uid="{A9B20574-B18A-4590-BAE4-9D7E37008477}" name="Lipid_spec"/>
    <tableColumn id="33" xr3:uid="{470A2209-A9B5-4048-ABC6-8BA660CABD0A}" name="Lipid_ppv"/>
    <tableColumn id="32" xr3:uid="{3DA53903-CC1A-44CD-933F-234D1C5C3266}" name="Lipid_npv"/>
    <tableColumn id="20" xr3:uid="{72DDE6E3-BF27-432C-8699-B94A6DB3309C}" name="Lipid_K"/>
    <tableColumn id="54" xr3:uid="{C1B437C5-F24A-4799-9A84-5C5E9B3D4312}" name="FCT_ICC(2,1)"/>
    <tableColumn id="55" xr3:uid="{77957512-D738-4026-ADE0-8598E97DBF09}" name="FCT_mean_difference"/>
    <tableColumn id="57" xr3:uid="{0792A0C9-7838-42FC-B9E1-1C450D14CAC3}" name="FCT_SD"/>
    <tableColumn id="45" xr3:uid="{CD6C2554-14E2-4D94-B2EC-B27B3F91EA38}" name="Lipid_arc_ICC(2,1)"/>
    <tableColumn id="56" xr3:uid="{57BF653A-387C-45CC-AB1C-9E9AD391EF5E}" name="Lipid_arc_mean_difference"/>
    <tableColumn id="58" xr3:uid="{0F469097-7A50-4289-854C-609D522CA58E}" name="Lipid_arc_SD"/>
    <tableColumn id="38" xr3:uid="{CE0852D5-BFC1-4852-AF67-72E121AD8BDC}" name="TCFA_sens"/>
    <tableColumn id="37" xr3:uid="{D041D840-7FB9-44DF-9818-E9EBBD22282D}" name="TCFA_spec"/>
    <tableColumn id="36" xr3:uid="{A8BE47EF-5FDE-4F79-A2C1-1B933B356F87}" name="TCFA_ppv"/>
    <tableColumn id="35" xr3:uid="{4AD429EF-AD2F-4021-B9B0-E6A6A7EC2670}" name="TCFA_npv"/>
    <tableColumn id="34" xr3:uid="{C2730324-9B95-4F09-BCC0-7D0CBB704894}" name="TCFA_K"/>
    <tableColumn id="13" xr3:uid="{3F97B892-F5A3-429D-8A7E-34853D730EDD}" name="Calcium_DICE"/>
    <tableColumn id="21" xr3:uid="{FC14ACCE-65F5-43F8-BB5E-6FD05FA9D545}" name="Calcium_sens"/>
    <tableColumn id="17" xr3:uid="{D9A6B16A-536C-442B-8260-DCCC1F9FCA18}" name="Calcium_spec"/>
    <tableColumn id="40" xr3:uid="{0D4BE103-1911-4258-AD4E-3B35D30F869B}" name="Calcium_ppv"/>
    <tableColumn id="39" xr3:uid="{559A2DAE-E107-4A45-BC58-58F242B27341}" name="Calcium_npv"/>
    <tableColumn id="22" xr3:uid="{F670967C-73EB-468A-881E-EB349B568E33}" name="Calcium_K"/>
    <tableColumn id="14" xr3:uid="{F1522AFB-5C11-4B13-9FEA-B0336024F245}" name="Plaque_rupture_DICE"/>
    <tableColumn id="25" xr3:uid="{A154CA36-59CB-41B4-9D31-BED5DE37A19D}" name="Plaque_rupture_sens"/>
    <tableColumn id="24" xr3:uid="{AAD70606-8AC8-44ED-BE76-5425D7F7AC15}" name="Plaque_rupture_spec"/>
    <tableColumn id="42" xr3:uid="{A08EB97D-F181-40A6-B0CD-68ED880E5B0C}" name="Plaque_rupture_ppv"/>
    <tableColumn id="41" xr3:uid="{E7CD3222-F454-4592-8053-01B819C2EFBC}" name="Plaque_rupture_npv"/>
    <tableColumn id="23" xr3:uid="{14EB955E-C481-4120-B5F7-3C7786635428}" name="Plaque_rupture_K"/>
    <tableColumn id="15" xr3:uid="{6953C1EE-1485-4DDF-8D6C-D9073991E5FB}" name="Red_Thrombus_DICE"/>
    <tableColumn id="28" xr3:uid="{214FF429-0378-4149-AD58-C3EBC27BF268}" name="Red_Thrombus_sens"/>
    <tableColumn id="27" xr3:uid="{DF2450E7-1ED8-429C-AB01-7CF353C48A18}" name="Red_Thrombus_spec"/>
    <tableColumn id="44" xr3:uid="{4B1D4D2A-29B8-4A2C-9442-F844DF9E033B}" name="Red_Thrombus_ppv"/>
    <tableColumn id="43" xr3:uid="{9577F5E8-239D-4090-9396-A6AE23A50BF1}" name="Red_Thrombus_npv"/>
    <tableColumn id="26" xr3:uid="{ECEFEC61-6C12-4FC7-BB3B-CF2A0608C6B2}" name="Red_Thrombus_K"/>
    <tableColumn id="16" xr3:uid="{7886330C-E612-46A1-AFA7-4E1157ED66B5}" name="White_Thrombus_DICE"/>
    <tableColumn id="29" xr3:uid="{F2549851-B1D1-46D4-8F90-724785EF3DCB}" name="White_Thrombus_sens"/>
    <tableColumn id="30" xr3:uid="{2DCE5030-E248-413D-A737-83D568582962}" name="White_Thrombus_spec"/>
    <tableColumn id="46" xr3:uid="{151E7766-D82E-4081-A4F4-F12ED78A0373}" name="White_Thrombus_ppv"/>
    <tableColumn id="47" xr3:uid="{E42A63F6-4114-4309-A22D-07D0EBC16EFF}" name="White_Thrombus_npv"/>
    <tableColumn id="31" xr3:uid="{4596522E-1150-4EA5-A3BF-14486AD1FCD5}" name="White_Thrombus_K"/>
    <tableColumn id="48" xr3:uid="{99912136-BFBB-4447-BB04-37D5E21BCBF4}" name="Sidebranch_DICE"/>
    <tableColumn id="49" xr3:uid="{AD6A3574-2B5A-4ED5-9D71-57644FABFDFD}" name="Sidebranch_sens"/>
    <tableColumn id="50" xr3:uid="{3A4BEB08-A46B-4159-A31E-1CAA9663DDEF}" name="Sidebranch_spec"/>
    <tableColumn id="51" xr3:uid="{15C458AC-BB82-4F23-A78C-E339C9EBFB33}" name="Sidebranch_ppv"/>
    <tableColumn id="52" xr3:uid="{C94FFAC6-7442-4363-8ADE-521B1DE02E62}" name="Sidebranch_npv"/>
    <tableColumn id="53" xr3:uid="{05A148EB-2D54-4AC2-83CE-E0F37A093CA7}" name="Sidebranch_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822C77-39AF-411C-A817-1E73EC135F8F}" name="Tabel6" displayName="Tabel6" ref="A1:U164" totalsRowShown="0" headerRowDxfId="67" dataDxfId="66">
  <autoFilter ref="A1:U164" xr:uid="{BB822C77-39AF-411C-A817-1E73EC135F8F}"/>
  <tableColumns count="21">
    <tableColumn id="1" xr3:uid="{6F1B057F-E9C1-4BFC-8693-946797967CA1}" name="Patient" dataDxfId="65"/>
    <tableColumn id="2" xr3:uid="{1270016A-3E69-4E23-8F38-E8C782F96C5F}" name="Pullback" dataDxfId="64"/>
    <tableColumn id="3" xr3:uid="{119951FF-6A6C-4141-849A-02C4DC97B334}" name="Frame" dataDxfId="63"/>
    <tableColumn id="4" xr3:uid="{C9F495F9-3A74-4BC0-B3E8-DC9EF76BA5B2}" name="Manual_lipid" dataDxfId="62"/>
    <tableColumn id="5" xr3:uid="{D7B8884E-AC5B-44BF-A9B2-F1F344CA0FEF}" name="Manual_FCT" dataDxfId="61"/>
    <tableColumn id="6" xr3:uid="{F5CC4922-02F0-4995-8B24-4DEAB531BEFD}" name="Manual_lipid_arc" dataDxfId="60"/>
    <tableColumn id="7" xr3:uid="{77869CD8-38A9-447A-8E35-9F7BBFDECE42}" name="Manual_TCFA" dataDxfId="59"/>
    <tableColumn id="8" xr3:uid="{ABF82A25-E1F1-413D-821E-F1ECCFD92DBA}" name="Manual_calcium" dataDxfId="58"/>
    <tableColumn id="9" xr3:uid="{3B3F5E6F-0F46-42EF-97B6-9EB63DB5FC6E}" name="Manual_plaque_rupture" dataDxfId="57"/>
    <tableColumn id="10" xr3:uid="{9E401860-EA4E-4056-8D4D-3C28E6A8479C}" name="Manual_white_thrombus" dataDxfId="56"/>
    <tableColumn id="11" xr3:uid="{B6F7958A-2F5E-4827-9BEF-EFB0B2346270}" name="Manual_red_thrombus" dataDxfId="55"/>
    <tableColumn id="12" xr3:uid="{16D304F0-5D4E-4ABE-8899-849B57798CEA}" name="Manual_sidebranch" dataDxfId="54"/>
    <tableColumn id="25" xr3:uid="{78EB2D54-B503-4E7D-BC62-769700F4BCEB}" name="AI_lipid" dataDxfId="53"/>
    <tableColumn id="24" xr3:uid="{2B75BD51-950E-4008-B3B2-0F3C34EDABA5}" name="AI_FCT" dataDxfId="52"/>
    <tableColumn id="23" xr3:uid="{969CE7B2-76C5-4CA1-875B-739F641F58A5}" name="AI_lipid_arc" dataDxfId="51"/>
    <tableColumn id="22" xr3:uid="{950B692E-741E-4115-A942-AEDC3EDDC7C6}" name="AI_TCFA" dataDxfId="50"/>
    <tableColumn id="21" xr3:uid="{7668F1B2-5AAB-4589-990A-6AE349502B02}" name="AI_calcium" dataDxfId="49"/>
    <tableColumn id="20" xr3:uid="{99FE06C6-21D8-4B5E-8C48-404EBD9A5094}" name="AI_plaque_rupture" dataDxfId="48"/>
    <tableColumn id="19" xr3:uid="{D620ABCB-C0E4-45FE-8567-B3283EFDE5A5}" name="AI_white_thrombus" dataDxfId="47"/>
    <tableColumn id="18" xr3:uid="{866DB108-0D0C-405D-8C1C-21881ED5F390}" name="AI_red_thrombus" dataDxfId="46"/>
    <tableColumn id="17" xr3:uid="{EE4DE697-5DF5-4745-816C-7CE334FF7965}" name="AI_sidebranch" dataDxfId="4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610BBC-3312-4544-A211-567423A76052}" name="Tabel63" displayName="Tabel63" ref="A1:U163" totalsRowShown="0" headerRowDxfId="44" dataDxfId="43">
  <autoFilter ref="A1:U163" xr:uid="{BB822C77-39AF-411C-A817-1E73EC135F8F}"/>
  <tableColumns count="21">
    <tableColumn id="1" xr3:uid="{A72FE617-4398-4D41-95C4-611E03142171}" name="Patient" dataDxfId="42"/>
    <tableColumn id="2" xr3:uid="{B04AC323-01EC-4124-84D3-98D7B3D0FE9B}" name="Pullback" dataDxfId="41"/>
    <tableColumn id="3" xr3:uid="{FE899069-298B-42E2-BEA4-7A6C6B19DE5B}" name="Frame" dataDxfId="40"/>
    <tableColumn id="4" xr3:uid="{9B8769E6-3EF7-4AFC-8AEB-18F96FC75FDA}" name="Manual_lipid" dataDxfId="39"/>
    <tableColumn id="5" xr3:uid="{54DAAA25-0FCD-49E9-AC3A-6E52B7B1768C}" name="Manual_FCT" dataDxfId="38"/>
    <tableColumn id="6" xr3:uid="{D775B8A0-9EF0-4799-8681-EDD2AB834048}" name="Manual_lipid_arc" dataDxfId="37"/>
    <tableColumn id="7" xr3:uid="{63450F85-0BA0-4A30-BD14-97A9556837BF}" name="Manual_TCFA" dataDxfId="36"/>
    <tableColumn id="8" xr3:uid="{148CB025-EC72-4CDD-9332-F55BE656F87B}" name="Manual_calcium" dataDxfId="35"/>
    <tableColumn id="9" xr3:uid="{2132BF73-5F16-4406-947E-E02A9D6DBE76}" name="Manual_plaque_rupture" dataDxfId="34"/>
    <tableColumn id="10" xr3:uid="{23B50A04-C5AA-4137-8DE6-7ABF8BD73B4A}" name="Manual_white_thrombus" dataDxfId="33"/>
    <tableColumn id="11" xr3:uid="{36D5408A-1F9A-4516-B159-C41FD1BCCCDD}" name="Manual_red_thrombus" dataDxfId="32"/>
    <tableColumn id="12" xr3:uid="{F72DAF90-F38F-43DC-9C74-A1C13EA46105}" name="Manual_sidebranch" dataDxfId="31"/>
    <tableColumn id="25" xr3:uid="{FF6F36D4-F00C-4D99-B1C0-0B81F6FB439B}" name="AI_lipid" dataDxfId="30"/>
    <tableColumn id="24" xr3:uid="{1F114B92-B94C-4019-9913-7F5E53594820}" name="AI_FCT" dataDxfId="29"/>
    <tableColumn id="23" xr3:uid="{19F8535C-B58C-4E8B-A321-D97191E61236}" name="AI_lipid_arc" dataDxfId="28"/>
    <tableColumn id="22" xr3:uid="{1C32F438-E008-40BC-B859-17FA512AC379}" name="AI_TCFA" dataDxfId="27"/>
    <tableColumn id="21" xr3:uid="{D71B411B-143D-400F-9C52-33C43FFB30DF}" name="AI_calcium" dataDxfId="26"/>
    <tableColumn id="20" xr3:uid="{0F45693E-F327-412C-87CC-821103A99BA4}" name="AI_plaque_rupture" dataDxfId="25"/>
    <tableColumn id="19" xr3:uid="{C23CB37D-6135-452D-955F-4BCC2C1BEC73}" name="AI_white_thrombus" dataDxfId="24"/>
    <tableColumn id="18" xr3:uid="{3ADA9E06-8CE5-4959-B45B-BF9DB53B6BCC}" name="AI_red_thrombus" dataDxfId="23"/>
    <tableColumn id="17" xr3:uid="{B598EDD8-3B69-41EA-B6E3-23BABC68101A}" name="AI_sidebranch" dataDxfId="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2CF9B3-7D7B-4877-BA83-FC8271D0DAC4}" name="Tabel635" displayName="Tabel635" ref="A1:U163" totalsRowShown="0" dataDxfId="21">
  <autoFilter ref="A1:U163" xr:uid="{BB822C77-39AF-411C-A817-1E73EC135F8F}"/>
  <tableColumns count="21">
    <tableColumn id="1" xr3:uid="{09CA8A7B-DFDF-40D2-81D1-EFA5C0C09B02}" name="Patient" dataDxfId="20"/>
    <tableColumn id="2" xr3:uid="{D81552C9-AC25-4DCB-8247-EE49A1B1C094}" name="Pullback" dataDxfId="19"/>
    <tableColumn id="3" xr3:uid="{5FCEDAC9-DA59-4312-AEDD-AD2EB00F4689}" name="Frame" dataDxfId="18"/>
    <tableColumn id="4" xr3:uid="{850326DD-D990-4CEB-B4F8-572816E0B012}" name="Manual_lipid" dataDxfId="17"/>
    <tableColumn id="5" xr3:uid="{F13067D7-9B8E-4595-8F84-85B2C2B489FF}" name="Manual_FCT" dataDxfId="16"/>
    <tableColumn id="6" xr3:uid="{1A3FF70D-2413-4BE0-8E45-018F7EA71BA2}" name="Manual_lipid_arc" dataDxfId="15"/>
    <tableColumn id="7" xr3:uid="{C9C8D432-77F9-4BF1-BB7A-073F882FEF5E}" name="Manual_TCFA" dataDxfId="14"/>
    <tableColumn id="8" xr3:uid="{941438D3-B648-496D-9BD0-ECAC8942ABC3}" name="Manual_calcium" dataDxfId="13"/>
    <tableColumn id="9" xr3:uid="{41F00912-3005-4C0B-8E31-D681226AE7A6}" name="Manual_plaque_rupture" dataDxfId="12"/>
    <tableColumn id="10" xr3:uid="{737AEB9C-8EA2-45FF-A674-FDBB0FD7600B}" name="Manual_white_thrombus" dataDxfId="11"/>
    <tableColumn id="11" xr3:uid="{B9E8A7D1-6C0E-42FE-9F5D-58A58904ABC6}" name="Manual_red_thrombus" dataDxfId="10"/>
    <tableColumn id="12" xr3:uid="{49BC97A8-8E19-4CE6-A4FD-9B2896B76DE4}" name="Manual_sidebranch" dataDxfId="9"/>
    <tableColumn id="25" xr3:uid="{78248EDD-471C-4D7C-A493-61BBE2021992}" name="AI_lipid" dataDxfId="8"/>
    <tableColumn id="24" xr3:uid="{DA065F6B-3217-4013-B88D-999962C662F1}" name="AI_FCT" dataDxfId="7"/>
    <tableColumn id="23" xr3:uid="{C599409E-0DAE-44BA-AC7F-7A465DE60CD8}" name="AI_lipid_arc" dataDxfId="6"/>
    <tableColumn id="22" xr3:uid="{1BA6B59F-CD11-4E7D-9082-7FB620379A8D}" name="AI_TCFA" dataDxfId="5"/>
    <tableColumn id="21" xr3:uid="{C500FD04-6401-4043-A719-005F2187F961}" name="AI_calcium" dataDxfId="4"/>
    <tableColumn id="20" xr3:uid="{A1406577-3BD1-4EBA-9CFA-21C38793ABC8}" name="AI_plaque_rupture" dataDxfId="3"/>
    <tableColumn id="19" xr3:uid="{C483AE1E-CE6A-462B-9985-5CA8D47B7232}" name="AI_white_thrombus" dataDxfId="2"/>
    <tableColumn id="18" xr3:uid="{0876B5AF-50E6-4499-A0A6-64AD57F4E5EE}" name="AI_red_thrombus" dataDxfId="1"/>
    <tableColumn id="17" xr3:uid="{47D51A38-2C93-4638-A074-8E5AB499EC53}" name="AI_sidebranch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D1C0C7-484C-419B-B84A-305E338027DA}" name="Tabel6356" displayName="Tabel6356" ref="A1:U163" totalsRowShown="0">
  <autoFilter ref="A1:U163" xr:uid="{BB822C77-39AF-411C-A817-1E73EC135F8F}"/>
  <tableColumns count="21">
    <tableColumn id="1" xr3:uid="{5170EDFC-B416-42C9-8BB1-7E16CED2C8CA}" name="Patient"/>
    <tableColumn id="2" xr3:uid="{504334F3-8877-4ADC-A0E1-39BCB65FAA50}" name="Pullback"/>
    <tableColumn id="3" xr3:uid="{61CC01EE-4907-4B15-A710-A876DD844515}" name="Frame"/>
    <tableColumn id="4" xr3:uid="{8B897922-131D-44F3-83CE-70C38AFEE18B}" name="Manual_lipid"/>
    <tableColumn id="5" xr3:uid="{B0EA26C6-2DA6-449B-9C79-5831B95CBDF6}" name="Manual_FCT"/>
    <tableColumn id="6" xr3:uid="{18C22FD1-BF4F-4D26-A3FA-EEE714EAAA35}" name="Manual_lipid_arc"/>
    <tableColumn id="7" xr3:uid="{6F397A0F-D15B-4DBF-81D9-65299F2CEBE2}" name="Manual_TCFA"/>
    <tableColumn id="8" xr3:uid="{26D7E7C9-A121-4067-A79A-FC568A63315F}" name="Manual_calcium"/>
    <tableColumn id="9" xr3:uid="{6A007A9E-4C5E-4790-B5C0-5B9471ADEB4B}" name="Manual_plaque_rupture"/>
    <tableColumn id="10" xr3:uid="{0D85746E-0DED-4247-B0A0-E74FEE9E94CA}" name="Manual_white_thrombus"/>
    <tableColumn id="11" xr3:uid="{C7615657-A389-4103-A420-2B2FA76E6A84}" name="Manual_red_thrombus"/>
    <tableColumn id="12" xr3:uid="{B97EEF53-EDE2-4035-9FB8-3299812FAC20}" name="Manual_sidebranch"/>
    <tableColumn id="25" xr3:uid="{851CE1B6-EE9E-4671-8BC7-016E41F53C60}" name="AI_lipid"/>
    <tableColumn id="24" xr3:uid="{DF5A8EA6-4E7D-47A9-A857-DB7B848D3D52}" name="AI_FCT"/>
    <tableColumn id="23" xr3:uid="{933AF010-0B7A-4196-A663-B8576605950A}" name="AI_lipid_arc"/>
    <tableColumn id="22" xr3:uid="{74518A09-6686-4848-9461-1F3A4A1D503D}" name="AI_TCFA"/>
    <tableColumn id="21" xr3:uid="{C27F28BA-CEBB-4738-A99A-A68D9AA34F05}" name="AI_calcium"/>
    <tableColumn id="20" xr3:uid="{C4ACD26D-DA7E-4D54-BB7D-9E7943247CC9}" name="AI_plaque_rupture"/>
    <tableColumn id="19" xr3:uid="{E0AA5E61-3FBC-4213-AB83-486CB1616E5D}" name="AI_white_thrombus"/>
    <tableColumn id="18" xr3:uid="{0B70DE0C-4A24-4AE0-887A-5C8D7ECBD4B2}" name="AI_red_thrombus"/>
    <tableColumn id="17" xr3:uid="{FB6EFA1C-EC32-4BD8-80A3-571A79949A54}" name="AI_sidebranch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756C4E-8D33-41C0-A3E0-53A0B123795E}" name="Tabel63568" displayName="Tabel63568" ref="A1:U163" totalsRowShown="0">
  <autoFilter ref="A1:U163" xr:uid="{BB822C77-39AF-411C-A817-1E73EC135F8F}"/>
  <tableColumns count="21">
    <tableColumn id="1" xr3:uid="{CADEDDE6-81AA-44E0-8834-529CAE53D131}" name="Patient"/>
    <tableColumn id="2" xr3:uid="{AED34F33-59F7-4907-83DD-EE1CCC88D0C4}" name="Pullback"/>
    <tableColumn id="3" xr3:uid="{C065E1F1-D312-48BE-8466-C8BB10EC3090}" name="Frame"/>
    <tableColumn id="4" xr3:uid="{8CAC45C9-CF73-4A24-ABFE-C430E562EEDF}" name="Manual_lipid"/>
    <tableColumn id="5" xr3:uid="{A682788E-B8D6-4508-BCEE-6E0DDA16AC5B}" name="Manual_FCT"/>
    <tableColumn id="6" xr3:uid="{73E4D06D-28FE-40AB-954E-4942F9C2B0C4}" name="Manual_lipid_arc"/>
    <tableColumn id="7" xr3:uid="{A7D819AE-2A47-47A0-BDA1-8726A6D8764D}" name="Manual_TCFA"/>
    <tableColumn id="8" xr3:uid="{53CEFA1A-C643-4C34-B4D4-7FF58EA6E703}" name="Manual_calcium"/>
    <tableColumn id="9" xr3:uid="{EA5E7D4C-0423-4C59-8EC0-D90F241FDE92}" name="Manual_plaque_rupture"/>
    <tableColumn id="10" xr3:uid="{E3A7DF5E-CAB0-4704-A601-9BD9ACB8BD49}" name="Manual_white_thrombus"/>
    <tableColumn id="11" xr3:uid="{C67D3970-861D-4D11-8CBB-0797A7DEE5F3}" name="Manual_red_thrombus"/>
    <tableColumn id="12" xr3:uid="{F14D765A-3828-4435-8636-0E3C7B3BAAD0}" name="Manual_sidebranch"/>
    <tableColumn id="25" xr3:uid="{4643CF47-9156-4C6A-A0BA-30630C999DDD}" name="AI_lipid"/>
    <tableColumn id="24" xr3:uid="{E5154C41-90A4-4CE6-A96F-AC6EC7F37164}" name="AI_FCT"/>
    <tableColumn id="23" xr3:uid="{5D1B4B43-315B-446C-AD60-97E18AA844F0}" name="AI_lipid_arc"/>
    <tableColumn id="22" xr3:uid="{F4DB7DE0-522D-4527-A63D-EBF621C92F59}" name="AI_TCFA"/>
    <tableColumn id="21" xr3:uid="{546D66B8-D121-4CEA-8F58-507F875DE76F}" name="AI_calcium"/>
    <tableColumn id="20" xr3:uid="{E31042D5-33EA-479D-89B8-59D2C773F6A2}" name="AI_plaque_rupture"/>
    <tableColumn id="19" xr3:uid="{70903244-140A-4BCF-93B4-29CA05D189A0}" name="AI_white_thrombus"/>
    <tableColumn id="18" xr3:uid="{00A0F149-4A9D-4ACC-BC70-46E98B183178}" name="AI_red_thrombus"/>
    <tableColumn id="17" xr3:uid="{81EE0ADA-311A-4158-907F-56CCAEEB538B}" name="AI_sidebranc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C9" sqref="C9"/>
    </sheetView>
  </sheetViews>
  <sheetFormatPr defaultRowHeight="14.4" x14ac:dyDescent="0.3"/>
  <cols>
    <col min="1" max="1" width="16" bestFit="1" customWidth="1"/>
    <col min="2" max="2" width="20.5546875" bestFit="1" customWidth="1"/>
    <col min="3" max="3" width="10.88671875" customWidth="1"/>
    <col min="4" max="4" width="79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C2">
        <v>16</v>
      </c>
      <c r="D2" s="1" t="s">
        <v>5</v>
      </c>
    </row>
    <row r="3" spans="1:4" x14ac:dyDescent="0.3">
      <c r="A3" t="s">
        <v>6</v>
      </c>
      <c r="C3">
        <v>6</v>
      </c>
      <c r="D3" s="1" t="s">
        <v>7</v>
      </c>
    </row>
    <row r="4" spans="1:4" x14ac:dyDescent="0.3">
      <c r="A4" t="s">
        <v>8</v>
      </c>
      <c r="C4">
        <v>10</v>
      </c>
      <c r="D4" s="1" t="s">
        <v>9</v>
      </c>
    </row>
    <row r="5" spans="1:4" x14ac:dyDescent="0.3">
      <c r="A5" t="s">
        <v>10</v>
      </c>
      <c r="C5">
        <v>12</v>
      </c>
      <c r="D5" s="1" t="s">
        <v>11</v>
      </c>
    </row>
    <row r="6" spans="1:4" x14ac:dyDescent="0.3">
      <c r="A6" t="s">
        <v>12</v>
      </c>
      <c r="C6">
        <v>5</v>
      </c>
      <c r="D6" s="1" t="s">
        <v>13</v>
      </c>
    </row>
    <row r="7" spans="1:4" x14ac:dyDescent="0.3">
      <c r="A7" t="s">
        <v>14</v>
      </c>
      <c r="C7">
        <v>12</v>
      </c>
      <c r="D7" s="1" t="s">
        <v>15</v>
      </c>
    </row>
    <row r="8" spans="1:4" x14ac:dyDescent="0.3">
      <c r="A8" t="s">
        <v>16</v>
      </c>
      <c r="C8">
        <v>16</v>
      </c>
      <c r="D8" s="1" t="s">
        <v>17</v>
      </c>
    </row>
    <row r="9" spans="1:4" x14ac:dyDescent="0.3">
      <c r="A9" t="s">
        <v>18</v>
      </c>
      <c r="B9" t="s">
        <v>19</v>
      </c>
      <c r="C9">
        <v>6</v>
      </c>
      <c r="D9" s="1" t="s">
        <v>20</v>
      </c>
    </row>
    <row r="10" spans="1:4" x14ac:dyDescent="0.3">
      <c r="A10" t="s">
        <v>18</v>
      </c>
      <c r="B10" t="s">
        <v>21</v>
      </c>
      <c r="C10">
        <v>13</v>
      </c>
      <c r="D10" s="1" t="s">
        <v>22</v>
      </c>
    </row>
    <row r="11" spans="1:4" x14ac:dyDescent="0.3">
      <c r="A11" t="s">
        <v>23</v>
      </c>
      <c r="C11">
        <v>5</v>
      </c>
      <c r="D11" s="1" t="s">
        <v>24</v>
      </c>
    </row>
    <row r="12" spans="1:4" x14ac:dyDescent="0.3">
      <c r="A12" t="s">
        <v>25</v>
      </c>
      <c r="C12">
        <v>12</v>
      </c>
      <c r="D12" s="1" t="s">
        <v>26</v>
      </c>
    </row>
    <row r="13" spans="1:4" x14ac:dyDescent="0.3">
      <c r="A13" t="s">
        <v>27</v>
      </c>
      <c r="C13">
        <v>12</v>
      </c>
      <c r="D13" s="1" t="s">
        <v>28</v>
      </c>
    </row>
    <row r="14" spans="1:4" x14ac:dyDescent="0.3">
      <c r="A14" t="s">
        <v>29</v>
      </c>
      <c r="C14">
        <v>14</v>
      </c>
      <c r="D14" s="1" t="s">
        <v>30</v>
      </c>
    </row>
    <row r="15" spans="1:4" x14ac:dyDescent="0.3">
      <c r="A15" t="s">
        <v>31</v>
      </c>
      <c r="C15">
        <v>23</v>
      </c>
      <c r="D15" s="1" t="s">
        <v>32</v>
      </c>
    </row>
    <row r="16" spans="1:4" x14ac:dyDescent="0.3">
      <c r="A16" t="s">
        <v>33</v>
      </c>
      <c r="C16">
        <f>SUM(Tabel1[Number of frames])</f>
        <v>162</v>
      </c>
      <c r="D16">
        <f>SUBTOTAL(103,Tabel1[Frames])</f>
        <v>14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AF3CC-DDD4-488A-A9D5-E4CCDA686F36}">
  <dimension ref="A30:BF33"/>
  <sheetViews>
    <sheetView workbookViewId="0">
      <selection activeCell="A34" sqref="A34"/>
    </sheetView>
  </sheetViews>
  <sheetFormatPr defaultRowHeight="14.4" x14ac:dyDescent="0.3"/>
  <cols>
    <col min="1" max="1" width="7.109375" bestFit="1" customWidth="1"/>
    <col min="2" max="2" width="16.88671875" customWidth="1"/>
    <col min="3" max="3" width="24" bestFit="1" customWidth="1"/>
    <col min="4" max="4" width="22.6640625" bestFit="1" customWidth="1"/>
    <col min="5" max="5" width="20.109375" bestFit="1" customWidth="1"/>
    <col min="6" max="6" width="28.6640625" bestFit="1" customWidth="1"/>
    <col min="7" max="7" width="13.6640625" bestFit="1" customWidth="1"/>
    <col min="8" max="8" width="16.88671875" bestFit="1" customWidth="1"/>
    <col min="9" max="9" width="17" bestFit="1" customWidth="1"/>
    <col min="10" max="10" width="13.6640625" bestFit="1" customWidth="1"/>
    <col min="11" max="11" width="13.5546875" bestFit="1" customWidth="1"/>
    <col min="12" max="12" width="12.5546875" bestFit="1" customWidth="1"/>
    <col min="13" max="17" width="11.88671875" customWidth="1"/>
    <col min="18" max="18" width="14.5546875" bestFit="1" customWidth="1"/>
    <col min="19" max="19" width="23.109375" bestFit="1" customWidth="1"/>
    <col min="20" max="20" width="23.109375" customWidth="1"/>
    <col min="21" max="21" width="19.6640625" bestFit="1" customWidth="1"/>
    <col min="22" max="22" width="28.33203125" bestFit="1" customWidth="1"/>
    <col min="23" max="23" width="28.33203125" customWidth="1"/>
    <col min="24" max="28" width="11.88671875" customWidth="1"/>
    <col min="29" max="29" width="14.88671875" bestFit="1" customWidth="1"/>
    <col min="30" max="34" width="14.88671875" customWidth="1"/>
    <col min="35" max="35" width="21.6640625" bestFit="1" customWidth="1"/>
    <col min="36" max="40" width="21.6640625" customWidth="1"/>
    <col min="41" max="41" width="20.44140625" bestFit="1" customWidth="1"/>
    <col min="42" max="46" width="20.44140625" customWidth="1"/>
    <col min="47" max="47" width="22.5546875" bestFit="1" customWidth="1"/>
    <col min="48" max="48" width="24.44140625" bestFit="1" customWidth="1"/>
    <col min="49" max="49" width="25.5546875" bestFit="1" customWidth="1"/>
    <col min="50" max="50" width="25.5546875" customWidth="1"/>
    <col min="51" max="51" width="23.5546875" bestFit="1" customWidth="1"/>
    <col min="52" max="52" width="21.44140625" bestFit="1" customWidth="1"/>
    <col min="53" max="53" width="18.6640625" bestFit="1" customWidth="1"/>
    <col min="54" max="55" width="18.5546875" bestFit="1" customWidth="1"/>
    <col min="56" max="57" width="17.88671875" bestFit="1" customWidth="1"/>
    <col min="58" max="58" width="15.6640625" bestFit="1" customWidth="1"/>
  </cols>
  <sheetData>
    <row r="30" spans="1:58" x14ac:dyDescent="0.3">
      <c r="A30" t="s">
        <v>34</v>
      </c>
      <c r="B30" t="s">
        <v>35</v>
      </c>
      <c r="C30" t="s">
        <v>36</v>
      </c>
      <c r="D30" t="s">
        <v>37</v>
      </c>
      <c r="E30" t="s">
        <v>38</v>
      </c>
      <c r="F30" t="s">
        <v>39</v>
      </c>
      <c r="G30" t="s">
        <v>40</v>
      </c>
      <c r="H30" t="s">
        <v>41</v>
      </c>
      <c r="I30" t="s">
        <v>42</v>
      </c>
      <c r="J30" t="s">
        <v>43</v>
      </c>
      <c r="K30" t="s">
        <v>44</v>
      </c>
      <c r="L30" t="s">
        <v>45</v>
      </c>
      <c r="M30" t="s">
        <v>46</v>
      </c>
      <c r="N30" t="s">
        <v>47</v>
      </c>
      <c r="O30" t="s">
        <v>48</v>
      </c>
      <c r="P30" t="s">
        <v>49</v>
      </c>
      <c r="Q30" t="s">
        <v>50</v>
      </c>
      <c r="R30" t="s">
        <v>51</v>
      </c>
      <c r="S30" t="s">
        <v>52</v>
      </c>
      <c r="T30" t="s">
        <v>53</v>
      </c>
      <c r="U30" t="s">
        <v>54</v>
      </c>
      <c r="V30" t="s">
        <v>55</v>
      </c>
      <c r="W30" t="s">
        <v>56</v>
      </c>
      <c r="X30" t="s">
        <v>57</v>
      </c>
      <c r="Y30" t="s">
        <v>58</v>
      </c>
      <c r="Z30" t="s">
        <v>59</v>
      </c>
      <c r="AA30" t="s">
        <v>60</v>
      </c>
      <c r="AB30" t="s">
        <v>61</v>
      </c>
      <c r="AC30" t="s">
        <v>62</v>
      </c>
      <c r="AD30" t="s">
        <v>63</v>
      </c>
      <c r="AE30" t="s">
        <v>64</v>
      </c>
      <c r="AF30" t="s">
        <v>65</v>
      </c>
      <c r="AG30" t="s">
        <v>66</v>
      </c>
      <c r="AH30" t="s">
        <v>67</v>
      </c>
      <c r="AI30" t="s">
        <v>68</v>
      </c>
      <c r="AJ30" t="s">
        <v>69</v>
      </c>
      <c r="AK30" t="s">
        <v>70</v>
      </c>
      <c r="AL30" t="s">
        <v>71</v>
      </c>
      <c r="AM30" t="s">
        <v>72</v>
      </c>
      <c r="AN30" t="s">
        <v>73</v>
      </c>
      <c r="AO30" t="s">
        <v>74</v>
      </c>
      <c r="AP30" t="s">
        <v>75</v>
      </c>
      <c r="AQ30" t="s">
        <v>76</v>
      </c>
      <c r="AR30" t="s">
        <v>77</v>
      </c>
      <c r="AS30" t="s">
        <v>78</v>
      </c>
      <c r="AT30" t="s">
        <v>79</v>
      </c>
      <c r="AU30" t="s">
        <v>80</v>
      </c>
      <c r="AV30" t="s">
        <v>81</v>
      </c>
      <c r="AW30" t="s">
        <v>82</v>
      </c>
      <c r="AX30" t="s">
        <v>83</v>
      </c>
      <c r="AY30" t="s">
        <v>84</v>
      </c>
      <c r="AZ30" t="s">
        <v>85</v>
      </c>
      <c r="BA30" t="s">
        <v>86</v>
      </c>
      <c r="BB30" t="s">
        <v>87</v>
      </c>
      <c r="BC30" t="s">
        <v>88</v>
      </c>
      <c r="BD30" t="s">
        <v>89</v>
      </c>
      <c r="BE30" t="s">
        <v>90</v>
      </c>
      <c r="BF30" t="s">
        <v>91</v>
      </c>
    </row>
    <row r="31" spans="1:58" x14ac:dyDescent="0.3">
      <c r="A31">
        <v>1</v>
      </c>
      <c r="B31" s="3">
        <v>44970</v>
      </c>
      <c r="C31">
        <v>56</v>
      </c>
      <c r="D31">
        <v>783</v>
      </c>
      <c r="E31" t="s">
        <v>92</v>
      </c>
      <c r="F31" t="s">
        <v>93</v>
      </c>
      <c r="G31" s="10">
        <v>0.97389499999999996</v>
      </c>
      <c r="H31" s="10">
        <v>0.98705822600000004</v>
      </c>
      <c r="I31" s="10">
        <v>0.92829146600000001</v>
      </c>
      <c r="J31" s="10">
        <v>0.87282032200000004</v>
      </c>
      <c r="K31" s="10">
        <v>0.73593666599999996</v>
      </c>
      <c r="L31" s="10">
        <v>0.41522563499999998</v>
      </c>
      <c r="M31" s="8">
        <v>98.7</v>
      </c>
      <c r="N31" s="8">
        <v>67.099999999999994</v>
      </c>
      <c r="O31" s="8">
        <v>73.099999999999994</v>
      </c>
      <c r="P31" s="8">
        <v>98.3</v>
      </c>
      <c r="Q31" s="9">
        <v>0.64700000000000002</v>
      </c>
      <c r="R31" s="9">
        <v>0.56499999999999995</v>
      </c>
      <c r="S31" s="9">
        <v>26.434200000000001</v>
      </c>
      <c r="T31" s="9">
        <v>126.97199999999999</v>
      </c>
      <c r="U31" s="9">
        <v>0.84899999999999998</v>
      </c>
      <c r="V31" s="9">
        <v>10.0329</v>
      </c>
      <c r="W31" s="9">
        <v>36.542999999999999</v>
      </c>
      <c r="X31" s="8">
        <v>16.7</v>
      </c>
      <c r="Y31" s="8">
        <v>99.3</v>
      </c>
      <c r="Z31" s="8">
        <v>66.7</v>
      </c>
      <c r="AA31" s="8">
        <v>93.7</v>
      </c>
      <c r="AB31" s="9">
        <v>0.24399999999999999</v>
      </c>
      <c r="AC31" s="10">
        <v>0.25866417400000002</v>
      </c>
      <c r="AD31" s="8">
        <v>85.2</v>
      </c>
      <c r="AE31" s="8">
        <v>73.3</v>
      </c>
      <c r="AF31" s="8">
        <v>39</v>
      </c>
      <c r="AG31" s="8">
        <v>96.1</v>
      </c>
      <c r="AH31" s="9">
        <v>0.39700000000000002</v>
      </c>
      <c r="AI31" s="10">
        <v>0.31276923400000001</v>
      </c>
      <c r="AJ31" s="8">
        <v>80</v>
      </c>
      <c r="AK31" s="8">
        <v>99.4</v>
      </c>
      <c r="AL31" s="8">
        <v>80</v>
      </c>
      <c r="AM31" s="8">
        <v>99.4</v>
      </c>
      <c r="AN31" s="9">
        <v>0.79400000000000004</v>
      </c>
      <c r="AO31" s="2">
        <v>0</v>
      </c>
      <c r="AP31" s="8">
        <v>100</v>
      </c>
      <c r="AQ31" s="8">
        <v>97.5</v>
      </c>
      <c r="AR31" s="8">
        <v>20</v>
      </c>
      <c r="AS31" s="8">
        <v>100</v>
      </c>
      <c r="AT31" s="9">
        <v>0.32600000000000001</v>
      </c>
      <c r="AU31" s="2">
        <v>0</v>
      </c>
      <c r="AV31" s="8" t="s">
        <v>94</v>
      </c>
      <c r="AW31" s="8" t="s">
        <v>94</v>
      </c>
      <c r="AX31" s="8" t="s">
        <v>94</v>
      </c>
      <c r="AY31" s="8" t="s">
        <v>94</v>
      </c>
      <c r="AZ31" s="8" t="s">
        <v>94</v>
      </c>
      <c r="BA31" s="11">
        <v>0.52165905700000004</v>
      </c>
      <c r="BB31" s="8">
        <v>83.3</v>
      </c>
      <c r="BC31" s="8">
        <v>94.2</v>
      </c>
      <c r="BD31" s="8">
        <v>71.400000000000006</v>
      </c>
      <c r="BE31" s="8">
        <v>97</v>
      </c>
      <c r="BF31" s="9">
        <v>0.72499999999999998</v>
      </c>
    </row>
    <row r="32" spans="1:58" x14ac:dyDescent="0.3">
      <c r="A32">
        <v>2</v>
      </c>
      <c r="B32" s="3">
        <v>44982</v>
      </c>
      <c r="C32">
        <v>75</v>
      </c>
      <c r="D32" s="13">
        <v>1215</v>
      </c>
      <c r="E32" t="s">
        <v>92</v>
      </c>
      <c r="F32" t="s">
        <v>95</v>
      </c>
      <c r="G32" s="11">
        <v>0.97471600000000003</v>
      </c>
      <c r="H32" s="11">
        <v>0.98785536900000004</v>
      </c>
      <c r="I32" s="11">
        <v>0.93038858099999999</v>
      </c>
      <c r="J32" s="11">
        <v>0.88961936500000005</v>
      </c>
      <c r="K32" s="11">
        <v>0.74699446599999997</v>
      </c>
      <c r="L32" s="11">
        <v>0.465212232</v>
      </c>
      <c r="M32">
        <v>96.1</v>
      </c>
      <c r="N32">
        <v>83.5</v>
      </c>
      <c r="O32">
        <v>84.1</v>
      </c>
      <c r="P32">
        <v>95.9</v>
      </c>
      <c r="Q32">
        <v>0.79100000000000004</v>
      </c>
      <c r="R32">
        <v>0.54400000000000004</v>
      </c>
      <c r="S32">
        <v>23.418900000000001</v>
      </c>
      <c r="T32">
        <v>140.30500000000001</v>
      </c>
      <c r="U32">
        <v>0.878</v>
      </c>
      <c r="V32">
        <v>5.5743</v>
      </c>
      <c r="W32">
        <v>31.745999999999999</v>
      </c>
      <c r="X32">
        <v>33.299999999999997</v>
      </c>
      <c r="Y32">
        <v>98.7</v>
      </c>
      <c r="Z32">
        <v>66.7</v>
      </c>
      <c r="AA32">
        <v>94.9</v>
      </c>
      <c r="AB32">
        <v>0.41599999999999998</v>
      </c>
      <c r="AC32" s="11">
        <v>0.25827307100000002</v>
      </c>
      <c r="AD32">
        <v>88.9</v>
      </c>
      <c r="AE32">
        <v>71.099999999999994</v>
      </c>
      <c r="AF32">
        <v>38.1</v>
      </c>
      <c r="AG32">
        <v>97</v>
      </c>
      <c r="AH32">
        <v>0.39100000000000001</v>
      </c>
      <c r="AI32" s="11">
        <v>0.36852101700000001</v>
      </c>
      <c r="AJ32">
        <v>80</v>
      </c>
      <c r="AK32">
        <v>100</v>
      </c>
      <c r="AL32">
        <v>100</v>
      </c>
      <c r="AM32">
        <v>99.4</v>
      </c>
      <c r="AN32">
        <v>0.88600000000000001</v>
      </c>
      <c r="AO32" s="11">
        <v>3.2079646000000003E-2</v>
      </c>
      <c r="AP32">
        <v>100</v>
      </c>
      <c r="AQ32">
        <v>98.1</v>
      </c>
      <c r="AR32">
        <v>25</v>
      </c>
      <c r="AS32">
        <v>100</v>
      </c>
      <c r="AT32">
        <v>0.39400000000000002</v>
      </c>
      <c r="AU32" s="12">
        <v>0</v>
      </c>
      <c r="AV32" t="s">
        <v>94</v>
      </c>
      <c r="AW32" t="s">
        <v>94</v>
      </c>
      <c r="AX32" t="s">
        <v>94</v>
      </c>
      <c r="AY32" t="s">
        <v>94</v>
      </c>
      <c r="AZ32" t="s">
        <v>94</v>
      </c>
      <c r="BA32" s="11">
        <v>0.55399145699999996</v>
      </c>
      <c r="BB32">
        <v>83.3</v>
      </c>
      <c r="BC32">
        <v>95.7</v>
      </c>
      <c r="BD32">
        <v>76.900000000000006</v>
      </c>
      <c r="BE32">
        <v>97.1</v>
      </c>
      <c r="BF32">
        <v>0.76400000000000001</v>
      </c>
    </row>
    <row r="33" spans="1:58" x14ac:dyDescent="0.3">
      <c r="A33">
        <v>3</v>
      </c>
      <c r="B33" s="3">
        <v>44991</v>
      </c>
      <c r="C33">
        <v>100</v>
      </c>
      <c r="D33" s="13">
        <v>1649</v>
      </c>
      <c r="E33" t="s">
        <v>92</v>
      </c>
      <c r="F33" t="s">
        <v>95</v>
      </c>
      <c r="G33">
        <v>0.98199999999999998</v>
      </c>
      <c r="H33">
        <v>0.99</v>
      </c>
      <c r="I33">
        <v>0.94199999999999995</v>
      </c>
      <c r="J33">
        <v>0.89400000000000002</v>
      </c>
      <c r="K33">
        <v>0.77300000000000002</v>
      </c>
      <c r="L33">
        <v>0.55400000000000005</v>
      </c>
      <c r="M33">
        <v>96.1</v>
      </c>
      <c r="N33">
        <v>89.4</v>
      </c>
      <c r="O33">
        <v>89.2</v>
      </c>
      <c r="P33">
        <v>96.2</v>
      </c>
      <c r="Q33">
        <v>0.85199999999999998</v>
      </c>
      <c r="R33">
        <v>0.79500000000000004</v>
      </c>
      <c r="S33">
        <v>26.635000000000002</v>
      </c>
      <c r="T33">
        <v>83.867999999999995</v>
      </c>
      <c r="U33">
        <v>0.90700000000000003</v>
      </c>
      <c r="V33">
        <v>1.71</v>
      </c>
      <c r="W33">
        <v>26.648</v>
      </c>
      <c r="X33">
        <v>36.4</v>
      </c>
      <c r="Y33">
        <v>98</v>
      </c>
      <c r="Z33">
        <v>57.1</v>
      </c>
      <c r="AA33">
        <v>95.5</v>
      </c>
      <c r="AB33">
        <v>0.41299999999999998</v>
      </c>
      <c r="AC33">
        <v>0.50800000000000001</v>
      </c>
      <c r="AD33">
        <v>92.6</v>
      </c>
      <c r="AE33">
        <v>94.1</v>
      </c>
      <c r="AF33">
        <v>75.8</v>
      </c>
      <c r="AG33">
        <v>98.4</v>
      </c>
      <c r="AH33">
        <v>0.79600000000000004</v>
      </c>
      <c r="AI33">
        <v>0.378</v>
      </c>
      <c r="AJ33">
        <v>80</v>
      </c>
      <c r="AK33">
        <v>100</v>
      </c>
      <c r="AL33">
        <v>100</v>
      </c>
      <c r="AM33">
        <v>99.4</v>
      </c>
      <c r="AN33">
        <v>0.88600000000000001</v>
      </c>
      <c r="AO33">
        <v>9.4E-2</v>
      </c>
      <c r="AP33">
        <v>100</v>
      </c>
      <c r="AQ33">
        <v>99.4</v>
      </c>
      <c r="AR33">
        <v>50</v>
      </c>
      <c r="AS33">
        <v>100</v>
      </c>
      <c r="AT33">
        <v>0.66400000000000003</v>
      </c>
      <c r="AU33">
        <v>0</v>
      </c>
      <c r="AV33" t="s">
        <v>94</v>
      </c>
      <c r="AW33" t="s">
        <v>94</v>
      </c>
      <c r="AX33" t="s">
        <v>94</v>
      </c>
      <c r="AY33" t="s">
        <v>94</v>
      </c>
      <c r="AZ33" t="s">
        <v>94</v>
      </c>
      <c r="BA33">
        <v>0.59899999999999998</v>
      </c>
      <c r="BB33">
        <v>87.5</v>
      </c>
      <c r="BC33">
        <v>94.2</v>
      </c>
      <c r="BD33">
        <v>72.400000000000006</v>
      </c>
      <c r="BE33">
        <v>97.7</v>
      </c>
      <c r="BF33">
        <v>0.752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3E09-9FE6-45CF-A78F-40B19856F709}">
  <dimension ref="A1:AE166"/>
  <sheetViews>
    <sheetView topLeftCell="K1" workbookViewId="0">
      <selection activeCell="K132" sqref="A132:XFD132"/>
    </sheetView>
  </sheetViews>
  <sheetFormatPr defaultRowHeight="14.4" x14ac:dyDescent="0.3"/>
  <cols>
    <col min="1" max="1" width="16" bestFit="1" customWidth="1"/>
    <col min="2" max="2" width="20.5546875" bestFit="1" customWidth="1"/>
    <col min="4" max="4" width="15.109375" bestFit="1" customWidth="1"/>
    <col min="5" max="5" width="14.44140625" bestFit="1" customWidth="1"/>
    <col min="6" max="6" width="19.109375" bestFit="1" customWidth="1"/>
    <col min="7" max="7" width="16" bestFit="1" customWidth="1"/>
    <col min="8" max="8" width="18.33203125" bestFit="1" customWidth="1"/>
    <col min="9" max="9" width="25.6640625" bestFit="1" customWidth="1"/>
    <col min="10" max="10" width="26" bestFit="1" customWidth="1"/>
    <col min="11" max="11" width="24.5546875" bestFit="1" customWidth="1"/>
    <col min="12" max="12" width="21.44140625" bestFit="1" customWidth="1"/>
    <col min="13" max="21" width="21.44140625" customWidth="1"/>
  </cols>
  <sheetData>
    <row r="1" spans="1:31" x14ac:dyDescent="0.3">
      <c r="A1" t="s">
        <v>0</v>
      </c>
      <c r="B1" t="s">
        <v>1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</row>
    <row r="2" spans="1:31" x14ac:dyDescent="0.3">
      <c r="A2" t="s">
        <v>4</v>
      </c>
      <c r="C2">
        <v>1</v>
      </c>
      <c r="D2" s="2">
        <v>0</v>
      </c>
      <c r="E2" s="2">
        <v>-99</v>
      </c>
      <c r="F2" s="2">
        <v>-99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1">
        <v>0</v>
      </c>
      <c r="N2" s="1">
        <v>0</v>
      </c>
      <c r="O2" s="1">
        <v>0</v>
      </c>
      <c r="P2" s="5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</row>
    <row r="3" spans="1:31" x14ac:dyDescent="0.3">
      <c r="A3" t="s">
        <v>4</v>
      </c>
      <c r="C3">
        <v>41</v>
      </c>
      <c r="D3" s="2">
        <v>0</v>
      </c>
      <c r="E3" s="2">
        <v>-99</v>
      </c>
      <c r="F3" s="2">
        <v>-99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1">
        <v>0</v>
      </c>
      <c r="N3" s="1">
        <v>0</v>
      </c>
      <c r="O3" s="1">
        <v>0</v>
      </c>
      <c r="P3" s="5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31" x14ac:dyDescent="0.3">
      <c r="A4" t="s">
        <v>4</v>
      </c>
      <c r="C4">
        <v>81</v>
      </c>
      <c r="D4" s="2">
        <v>1</v>
      </c>
      <c r="E4" s="2">
        <v>50</v>
      </c>
      <c r="F4" s="2">
        <v>92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1">
        <v>1</v>
      </c>
      <c r="N4" s="1">
        <v>71</v>
      </c>
      <c r="O4" s="1">
        <v>94</v>
      </c>
      <c r="P4" s="5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31" x14ac:dyDescent="0.3">
      <c r="A5" t="s">
        <v>4</v>
      </c>
      <c r="C5">
        <v>121</v>
      </c>
      <c r="D5" s="2">
        <v>1</v>
      </c>
      <c r="E5" s="2">
        <v>60</v>
      </c>
      <c r="F5" s="2">
        <v>99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1">
        <v>1</v>
      </c>
      <c r="N5" s="1">
        <v>149</v>
      </c>
      <c r="O5" s="1">
        <v>76</v>
      </c>
      <c r="P5" s="5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31" x14ac:dyDescent="0.3">
      <c r="A6" t="s">
        <v>4</v>
      </c>
      <c r="C6">
        <v>161</v>
      </c>
      <c r="D6" s="2">
        <v>0</v>
      </c>
      <c r="E6" s="2">
        <v>-99</v>
      </c>
      <c r="F6" s="2">
        <v>-99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1">
        <v>0</v>
      </c>
      <c r="N6" s="1">
        <v>0</v>
      </c>
      <c r="O6" s="1">
        <v>0</v>
      </c>
      <c r="P6" s="5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31" x14ac:dyDescent="0.3">
      <c r="A7" t="s">
        <v>4</v>
      </c>
      <c r="C7">
        <v>201</v>
      </c>
      <c r="D7" s="2">
        <v>1</v>
      </c>
      <c r="E7" s="2">
        <v>110</v>
      </c>
      <c r="F7" s="2">
        <v>249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1">
        <v>1</v>
      </c>
      <c r="N7" s="1">
        <v>110</v>
      </c>
      <c r="O7" s="1">
        <v>298</v>
      </c>
      <c r="P7" s="5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31" x14ac:dyDescent="0.3">
      <c r="A8" t="s">
        <v>4</v>
      </c>
      <c r="C8">
        <v>241</v>
      </c>
      <c r="D8" s="2">
        <v>1</v>
      </c>
      <c r="E8" s="2">
        <v>290</v>
      </c>
      <c r="F8" s="2">
        <v>59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1">
        <v>1</v>
      </c>
      <c r="N8" s="1">
        <v>586</v>
      </c>
      <c r="O8" s="1">
        <v>8</v>
      </c>
      <c r="P8" s="5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</row>
    <row r="9" spans="1:31" x14ac:dyDescent="0.3">
      <c r="A9" t="s">
        <v>4</v>
      </c>
      <c r="C9">
        <v>269</v>
      </c>
      <c r="D9" s="2">
        <v>1</v>
      </c>
      <c r="E9" s="2">
        <v>340</v>
      </c>
      <c r="F9" s="2">
        <v>143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1">
        <v>1</v>
      </c>
      <c r="N9" s="1">
        <v>410</v>
      </c>
      <c r="O9" s="1">
        <v>126</v>
      </c>
      <c r="P9" s="5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0" spans="1:31" x14ac:dyDescent="0.3">
      <c r="A10" t="s">
        <v>4</v>
      </c>
      <c r="C10">
        <v>281</v>
      </c>
      <c r="D10" s="2">
        <v>1</v>
      </c>
      <c r="E10" s="2">
        <v>170</v>
      </c>
      <c r="F10" s="2">
        <v>165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1">
        <v>1</v>
      </c>
      <c r="N10" s="1">
        <v>166</v>
      </c>
      <c r="O10" s="1">
        <v>228</v>
      </c>
      <c r="P10" s="5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AE10" s="1"/>
    </row>
    <row r="11" spans="1:31" x14ac:dyDescent="0.3">
      <c r="A11" t="s">
        <v>4</v>
      </c>
      <c r="C11">
        <v>321</v>
      </c>
      <c r="D11" s="2">
        <v>1</v>
      </c>
      <c r="E11" s="2">
        <v>60</v>
      </c>
      <c r="F11" s="2">
        <v>236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1">
        <v>1</v>
      </c>
      <c r="N11" s="1">
        <v>112</v>
      </c>
      <c r="O11" s="1">
        <v>238</v>
      </c>
      <c r="P11" s="5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AE11" s="1"/>
    </row>
    <row r="12" spans="1:31" x14ac:dyDescent="0.3">
      <c r="A12" t="s">
        <v>4</v>
      </c>
      <c r="C12">
        <v>361</v>
      </c>
      <c r="D12" s="2">
        <v>1</v>
      </c>
      <c r="E12" s="2">
        <v>70</v>
      </c>
      <c r="F12" s="2">
        <v>119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1">
        <v>1</v>
      </c>
      <c r="N12" s="1">
        <v>184</v>
      </c>
      <c r="O12" s="1">
        <v>120</v>
      </c>
      <c r="P12" s="5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AE12" s="1"/>
    </row>
    <row r="13" spans="1:31" x14ac:dyDescent="0.3">
      <c r="A13" t="s">
        <v>4</v>
      </c>
      <c r="C13">
        <v>401</v>
      </c>
      <c r="D13" s="2">
        <v>0</v>
      </c>
      <c r="E13" s="2">
        <v>-99</v>
      </c>
      <c r="F13" s="2">
        <v>-99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1">
        <v>0</v>
      </c>
      <c r="N13" s="1">
        <v>0</v>
      </c>
      <c r="O13" s="1">
        <v>0</v>
      </c>
      <c r="P13" s="5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AE13" s="1"/>
    </row>
    <row r="14" spans="1:31" x14ac:dyDescent="0.3">
      <c r="A14" t="s">
        <v>4</v>
      </c>
      <c r="C14">
        <v>441</v>
      </c>
      <c r="D14" s="2">
        <v>0</v>
      </c>
      <c r="E14" s="2">
        <v>-99</v>
      </c>
      <c r="F14" s="2">
        <v>-99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1">
        <v>0</v>
      </c>
      <c r="N14" s="1">
        <v>0</v>
      </c>
      <c r="O14" s="1">
        <v>0</v>
      </c>
      <c r="P14" s="5">
        <v>0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AE14" s="1"/>
    </row>
    <row r="15" spans="1:31" x14ac:dyDescent="0.3">
      <c r="A15" t="s">
        <v>4</v>
      </c>
      <c r="C15">
        <v>450</v>
      </c>
      <c r="D15" s="2">
        <v>0</v>
      </c>
      <c r="E15" s="2">
        <v>-99</v>
      </c>
      <c r="F15" s="2">
        <v>-99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1">
        <v>0</v>
      </c>
      <c r="N15" s="1">
        <v>0</v>
      </c>
      <c r="O15" s="1">
        <v>0</v>
      </c>
      <c r="P15" s="5">
        <v>0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AE15" s="1"/>
    </row>
    <row r="16" spans="1:31" x14ac:dyDescent="0.3">
      <c r="A16" t="s">
        <v>4</v>
      </c>
      <c r="C16">
        <v>481</v>
      </c>
      <c r="D16" s="2">
        <v>1</v>
      </c>
      <c r="E16" s="2">
        <v>150</v>
      </c>
      <c r="F16" s="2">
        <v>54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1">
        <v>1</v>
      </c>
      <c r="N16" s="1">
        <v>528</v>
      </c>
      <c r="O16" s="1">
        <v>6</v>
      </c>
      <c r="P16" s="5">
        <v>0</v>
      </c>
      <c r="Q16" s="1">
        <v>0</v>
      </c>
      <c r="R16" s="1">
        <v>0</v>
      </c>
      <c r="S16" s="1">
        <v>0</v>
      </c>
      <c r="T16" s="1">
        <v>0</v>
      </c>
      <c r="U16" s="1">
        <v>1</v>
      </c>
      <c r="AE16" s="1"/>
    </row>
    <row r="17" spans="1:31" x14ac:dyDescent="0.3">
      <c r="A17" t="s">
        <v>4</v>
      </c>
      <c r="C17">
        <v>521</v>
      </c>
      <c r="D17" s="2">
        <v>1</v>
      </c>
      <c r="E17" s="2">
        <v>170</v>
      </c>
      <c r="F17" s="2">
        <v>33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1">
        <v>0</v>
      </c>
      <c r="N17" s="1">
        <v>0</v>
      </c>
      <c r="O17" s="1">
        <v>0</v>
      </c>
      <c r="P17" s="5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AE17" s="1"/>
    </row>
    <row r="18" spans="1:31" x14ac:dyDescent="0.3">
      <c r="A18" t="s">
        <v>6</v>
      </c>
      <c r="C18">
        <v>1</v>
      </c>
      <c r="D18" s="2">
        <v>0</v>
      </c>
      <c r="E18" s="2">
        <v>-99</v>
      </c>
      <c r="F18" s="2">
        <v>-99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1">
        <v>0</v>
      </c>
      <c r="N18" s="1">
        <v>0</v>
      </c>
      <c r="O18" s="1">
        <v>0</v>
      </c>
      <c r="P18" s="5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AE18" s="1"/>
    </row>
    <row r="19" spans="1:31" x14ac:dyDescent="0.3">
      <c r="A19" t="s">
        <v>6</v>
      </c>
      <c r="C19">
        <v>41</v>
      </c>
      <c r="D19" s="2">
        <v>0</v>
      </c>
      <c r="E19" s="2">
        <v>-99</v>
      </c>
      <c r="F19" s="2">
        <v>-99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1">
        <v>0</v>
      </c>
      <c r="N19" s="1">
        <v>0</v>
      </c>
      <c r="O19" s="1">
        <v>0</v>
      </c>
      <c r="P19" s="5">
        <v>0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AE19" s="1"/>
    </row>
    <row r="20" spans="1:31" x14ac:dyDescent="0.3">
      <c r="A20" t="s">
        <v>6</v>
      </c>
      <c r="C20">
        <v>193</v>
      </c>
      <c r="D20" s="2">
        <v>1</v>
      </c>
      <c r="E20" s="2">
        <v>60</v>
      </c>
      <c r="F20" s="2">
        <v>143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1">
        <v>1</v>
      </c>
      <c r="N20" s="1">
        <v>89</v>
      </c>
      <c r="O20" s="1">
        <v>172</v>
      </c>
      <c r="P20" s="5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AE20" s="1"/>
    </row>
    <row r="21" spans="1:31" x14ac:dyDescent="0.3">
      <c r="A21" t="s">
        <v>6</v>
      </c>
      <c r="C21">
        <v>201</v>
      </c>
      <c r="D21" s="2">
        <v>1</v>
      </c>
      <c r="E21" s="2">
        <v>70</v>
      </c>
      <c r="F21" s="2">
        <v>120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1">
        <v>1</v>
      </c>
      <c r="N21" s="1">
        <v>72</v>
      </c>
      <c r="O21" s="1">
        <v>226</v>
      </c>
      <c r="P21" s="5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AE21" s="1"/>
    </row>
    <row r="22" spans="1:31" x14ac:dyDescent="0.3">
      <c r="A22" t="s">
        <v>6</v>
      </c>
      <c r="C22">
        <v>241</v>
      </c>
      <c r="D22" s="2">
        <v>0</v>
      </c>
      <c r="E22" s="2">
        <v>-99</v>
      </c>
      <c r="F22" s="2">
        <v>-99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1">
        <v>0</v>
      </c>
      <c r="N22" s="1">
        <v>0</v>
      </c>
      <c r="O22" s="1">
        <v>0</v>
      </c>
      <c r="P22" s="5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AE22" s="1"/>
    </row>
    <row r="23" spans="1:31" x14ac:dyDescent="0.3">
      <c r="A23" t="s">
        <v>6</v>
      </c>
      <c r="C23">
        <v>281</v>
      </c>
      <c r="D23" s="2">
        <v>1</v>
      </c>
      <c r="E23" s="2">
        <v>720</v>
      </c>
      <c r="F23" s="2">
        <v>62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1">
        <v>1</v>
      </c>
      <c r="N23" s="1">
        <v>589</v>
      </c>
      <c r="O23" s="1">
        <v>84</v>
      </c>
      <c r="P23" s="5">
        <v>0</v>
      </c>
      <c r="Q23" s="1">
        <v>0</v>
      </c>
      <c r="R23" s="1">
        <v>0</v>
      </c>
      <c r="S23" s="1">
        <v>0</v>
      </c>
      <c r="T23" s="1">
        <v>0</v>
      </c>
      <c r="U23" s="1">
        <v>1</v>
      </c>
      <c r="AE23" s="1"/>
    </row>
    <row r="24" spans="1:31" x14ac:dyDescent="0.3">
      <c r="A24" t="s">
        <v>8</v>
      </c>
      <c r="B24" t="s">
        <v>115</v>
      </c>
      <c r="C24">
        <v>1</v>
      </c>
      <c r="D24" s="2">
        <v>0</v>
      </c>
      <c r="E24" s="2">
        <v>-99</v>
      </c>
      <c r="F24" s="2">
        <v>-99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1">
        <v>1</v>
      </c>
      <c r="N24" s="1">
        <v>42</v>
      </c>
      <c r="O24" s="1">
        <v>46</v>
      </c>
      <c r="P24" s="5">
        <v>0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</row>
    <row r="25" spans="1:31" x14ac:dyDescent="0.3">
      <c r="A25" t="s">
        <v>8</v>
      </c>
      <c r="B25" t="s">
        <v>115</v>
      </c>
      <c r="C25">
        <v>41</v>
      </c>
      <c r="D25" s="2">
        <v>0</v>
      </c>
      <c r="E25" s="2">
        <v>-99</v>
      </c>
      <c r="F25" s="2">
        <v>-99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1">
        <v>0</v>
      </c>
      <c r="N25" s="1">
        <v>0</v>
      </c>
      <c r="O25" s="1">
        <v>0</v>
      </c>
      <c r="P25" s="5">
        <v>0</v>
      </c>
      <c r="Q25" s="1">
        <v>1</v>
      </c>
      <c r="R25" s="1">
        <v>0</v>
      </c>
      <c r="S25" s="1">
        <v>0</v>
      </c>
      <c r="T25" s="1">
        <v>0</v>
      </c>
      <c r="U25" s="1">
        <v>1</v>
      </c>
    </row>
    <row r="26" spans="1:31" x14ac:dyDescent="0.3">
      <c r="A26" t="s">
        <v>8</v>
      </c>
      <c r="B26" t="s">
        <v>115</v>
      </c>
      <c r="C26">
        <v>47</v>
      </c>
      <c r="D26" s="2">
        <v>0</v>
      </c>
      <c r="E26" s="2">
        <v>-99</v>
      </c>
      <c r="F26" s="2">
        <v>-99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1">
        <v>1</v>
      </c>
      <c r="N26" s="1">
        <v>332</v>
      </c>
      <c r="O26" s="1">
        <v>12</v>
      </c>
      <c r="P26" s="5">
        <v>0</v>
      </c>
      <c r="Q26" s="1">
        <v>1</v>
      </c>
      <c r="R26" s="1">
        <v>0</v>
      </c>
      <c r="S26" s="1">
        <v>0</v>
      </c>
      <c r="T26" s="1">
        <v>0</v>
      </c>
      <c r="U26" s="1">
        <v>0</v>
      </c>
    </row>
    <row r="27" spans="1:31" x14ac:dyDescent="0.3">
      <c r="A27" t="s">
        <v>8</v>
      </c>
      <c r="B27" t="s">
        <v>115</v>
      </c>
      <c r="C27">
        <v>81</v>
      </c>
      <c r="D27" s="2">
        <v>0</v>
      </c>
      <c r="E27" s="2">
        <v>-99</v>
      </c>
      <c r="F27" s="2">
        <v>-99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1">
        <v>0</v>
      </c>
      <c r="N27" s="1">
        <v>0</v>
      </c>
      <c r="O27" s="1">
        <v>0</v>
      </c>
      <c r="P27" s="5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31" x14ac:dyDescent="0.3">
      <c r="A28" t="s">
        <v>8</v>
      </c>
      <c r="B28" t="s">
        <v>115</v>
      </c>
      <c r="C28">
        <v>91</v>
      </c>
      <c r="D28" s="2">
        <v>1</v>
      </c>
      <c r="E28" s="2">
        <v>280</v>
      </c>
      <c r="F28" s="2">
        <v>93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1">
        <v>1</v>
      </c>
      <c r="N28" s="1">
        <v>330</v>
      </c>
      <c r="O28" s="1">
        <v>108</v>
      </c>
      <c r="P28" s="5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31" x14ac:dyDescent="0.3">
      <c r="A29" t="s">
        <v>8</v>
      </c>
      <c r="B29" t="s">
        <v>115</v>
      </c>
      <c r="C29">
        <v>121</v>
      </c>
      <c r="D29" s="2">
        <v>0</v>
      </c>
      <c r="E29" s="2">
        <v>-99</v>
      </c>
      <c r="F29" s="2">
        <v>-99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1">
        <v>1</v>
      </c>
      <c r="N29" s="1">
        <v>485</v>
      </c>
      <c r="O29" s="1">
        <v>82</v>
      </c>
      <c r="P29" s="5">
        <v>0</v>
      </c>
      <c r="Q29" s="1">
        <v>1</v>
      </c>
      <c r="R29" s="1">
        <v>0</v>
      </c>
      <c r="S29" s="1">
        <v>0</v>
      </c>
      <c r="T29" s="1">
        <v>0</v>
      </c>
      <c r="U29" s="1">
        <v>1</v>
      </c>
    </row>
    <row r="30" spans="1:31" x14ac:dyDescent="0.3">
      <c r="A30" t="s">
        <v>8</v>
      </c>
      <c r="B30" t="s">
        <v>115</v>
      </c>
      <c r="C30">
        <v>161</v>
      </c>
      <c r="D30" s="2">
        <v>1</v>
      </c>
      <c r="E30" s="2">
        <v>50</v>
      </c>
      <c r="F30" s="2">
        <v>213</v>
      </c>
      <c r="G30" s="2">
        <v>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1">
        <v>1</v>
      </c>
      <c r="N30" s="1">
        <v>117</v>
      </c>
      <c r="O30" s="1">
        <v>192</v>
      </c>
      <c r="P30" s="5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</row>
    <row r="31" spans="1:31" x14ac:dyDescent="0.3">
      <c r="A31" t="s">
        <v>8</v>
      </c>
      <c r="B31" t="s">
        <v>115</v>
      </c>
      <c r="C31">
        <v>186</v>
      </c>
      <c r="D31" s="2">
        <v>1</v>
      </c>
      <c r="E31" s="2">
        <v>50</v>
      </c>
      <c r="F31" s="2">
        <v>197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1">
        <v>1</v>
      </c>
      <c r="N31" s="1">
        <v>117</v>
      </c>
      <c r="O31" s="1">
        <v>186</v>
      </c>
      <c r="P31" s="5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</row>
    <row r="32" spans="1:31" x14ac:dyDescent="0.3">
      <c r="A32" t="s">
        <v>8</v>
      </c>
      <c r="B32" t="s">
        <v>115</v>
      </c>
      <c r="C32">
        <v>201</v>
      </c>
      <c r="D32" s="2">
        <v>0</v>
      </c>
      <c r="E32" s="2">
        <v>-99</v>
      </c>
      <c r="F32" s="2">
        <v>-99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1">
        <v>1</v>
      </c>
      <c r="N32" s="1">
        <v>408</v>
      </c>
      <c r="O32" s="1">
        <v>32</v>
      </c>
      <c r="P32" s="5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</row>
    <row r="33" spans="1:21" x14ac:dyDescent="0.3">
      <c r="A33" t="s">
        <v>8</v>
      </c>
      <c r="B33" t="s">
        <v>115</v>
      </c>
      <c r="C33">
        <v>241</v>
      </c>
      <c r="D33" s="2">
        <v>1</v>
      </c>
      <c r="E33" s="2">
        <v>230</v>
      </c>
      <c r="F33" s="2">
        <f>114.5+49.1</f>
        <v>163.6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1">
        <v>1</v>
      </c>
      <c r="N33" s="1">
        <v>225</v>
      </c>
      <c r="O33" s="1">
        <v>144</v>
      </c>
      <c r="P33" s="5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</row>
    <row r="34" spans="1:21" x14ac:dyDescent="0.3">
      <c r="A34" t="s">
        <v>10</v>
      </c>
      <c r="C34">
        <v>1</v>
      </c>
      <c r="D34" s="2">
        <v>0</v>
      </c>
      <c r="E34" s="2">
        <v>-99</v>
      </c>
      <c r="F34" s="2">
        <v>-99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1">
        <v>0</v>
      </c>
      <c r="N34" s="1">
        <v>0</v>
      </c>
      <c r="O34" s="1">
        <v>0</v>
      </c>
      <c r="P34" s="5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</row>
    <row r="35" spans="1:21" x14ac:dyDescent="0.3">
      <c r="A35" t="s">
        <v>10</v>
      </c>
      <c r="C35">
        <v>41</v>
      </c>
      <c r="D35" s="2">
        <v>0</v>
      </c>
      <c r="E35" s="2">
        <v>-99</v>
      </c>
      <c r="F35" s="2">
        <v>-99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1">
        <v>0</v>
      </c>
      <c r="N35" s="1">
        <v>0</v>
      </c>
      <c r="O35" s="1">
        <v>0</v>
      </c>
      <c r="P35" s="5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1:21" x14ac:dyDescent="0.3">
      <c r="A36" t="s">
        <v>10</v>
      </c>
      <c r="C36">
        <v>81</v>
      </c>
      <c r="D36" s="2">
        <v>0</v>
      </c>
      <c r="E36" s="2">
        <v>-99</v>
      </c>
      <c r="F36" s="2">
        <v>-99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1">
        <v>0</v>
      </c>
      <c r="N36" s="1">
        <v>0</v>
      </c>
      <c r="O36" s="1">
        <v>0</v>
      </c>
      <c r="P36" s="5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</row>
    <row r="37" spans="1:21" x14ac:dyDescent="0.3">
      <c r="A37" t="s">
        <v>10</v>
      </c>
      <c r="C37">
        <v>121</v>
      </c>
      <c r="D37" s="2">
        <v>0</v>
      </c>
      <c r="E37" s="2">
        <v>-99</v>
      </c>
      <c r="F37" s="2">
        <v>-99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1">
        <v>0</v>
      </c>
      <c r="N37" s="1">
        <v>0</v>
      </c>
      <c r="O37" s="1">
        <v>0</v>
      </c>
      <c r="P37" s="5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</row>
    <row r="38" spans="1:21" x14ac:dyDescent="0.3">
      <c r="A38" t="s">
        <v>10</v>
      </c>
      <c r="C38">
        <v>169</v>
      </c>
      <c r="D38" s="2">
        <v>0</v>
      </c>
      <c r="E38" s="2">
        <v>-99</v>
      </c>
      <c r="F38" s="2">
        <v>-99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1">
        <v>1</v>
      </c>
      <c r="N38" s="1">
        <v>437</v>
      </c>
      <c r="O38" s="1">
        <v>44</v>
      </c>
      <c r="P38" s="5">
        <v>0</v>
      </c>
      <c r="Q38" s="1">
        <v>1</v>
      </c>
      <c r="R38" s="1">
        <v>0</v>
      </c>
      <c r="S38" s="1">
        <v>0</v>
      </c>
      <c r="T38" s="1">
        <v>0</v>
      </c>
      <c r="U38" s="1">
        <v>0</v>
      </c>
    </row>
    <row r="39" spans="1:21" x14ac:dyDescent="0.3">
      <c r="A39" t="s">
        <v>10</v>
      </c>
      <c r="C39">
        <v>201</v>
      </c>
      <c r="D39" s="2">
        <v>1</v>
      </c>
      <c r="E39" s="2">
        <v>570</v>
      </c>
      <c r="F39" s="2">
        <v>68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1">
        <v>1</v>
      </c>
      <c r="N39" s="1">
        <v>541</v>
      </c>
      <c r="O39" s="1">
        <v>66</v>
      </c>
      <c r="P39" s="5">
        <v>0</v>
      </c>
      <c r="Q39" s="1">
        <v>1</v>
      </c>
      <c r="R39" s="1">
        <v>0</v>
      </c>
      <c r="S39" s="1">
        <v>0</v>
      </c>
      <c r="T39" s="1">
        <v>0</v>
      </c>
      <c r="U39" s="1">
        <v>0</v>
      </c>
    </row>
    <row r="40" spans="1:21" x14ac:dyDescent="0.3">
      <c r="A40" t="s">
        <v>10</v>
      </c>
      <c r="C40">
        <v>241</v>
      </c>
      <c r="D40" s="2">
        <v>1</v>
      </c>
      <c r="E40" s="2">
        <v>200</v>
      </c>
      <c r="F40" s="2">
        <v>119</v>
      </c>
      <c r="G40" s="2">
        <v>0</v>
      </c>
      <c r="H40" s="2">
        <v>1</v>
      </c>
      <c r="I40" s="2">
        <v>0</v>
      </c>
      <c r="J40" s="2">
        <v>0</v>
      </c>
      <c r="K40" s="2">
        <v>0</v>
      </c>
      <c r="L40" s="2">
        <v>0</v>
      </c>
      <c r="M40" s="1">
        <v>1</v>
      </c>
      <c r="N40" s="1">
        <v>245</v>
      </c>
      <c r="O40" s="1">
        <v>126</v>
      </c>
      <c r="P40" s="5">
        <v>0</v>
      </c>
      <c r="Q40" s="1">
        <v>1</v>
      </c>
      <c r="R40" s="1">
        <v>0</v>
      </c>
      <c r="S40" s="1">
        <v>0</v>
      </c>
      <c r="T40" s="1">
        <v>0</v>
      </c>
      <c r="U40" s="1">
        <v>1</v>
      </c>
    </row>
    <row r="41" spans="1:21" x14ac:dyDescent="0.3">
      <c r="A41" t="s">
        <v>10</v>
      </c>
      <c r="C41">
        <v>245</v>
      </c>
      <c r="D41" s="2">
        <v>1</v>
      </c>
      <c r="E41" s="2">
        <v>320</v>
      </c>
      <c r="F41" s="2">
        <v>162</v>
      </c>
      <c r="G41" s="2">
        <v>0</v>
      </c>
      <c r="H41" s="2">
        <v>1</v>
      </c>
      <c r="I41" s="2">
        <v>1</v>
      </c>
      <c r="J41" s="2">
        <v>0</v>
      </c>
      <c r="K41" s="2">
        <v>0</v>
      </c>
      <c r="L41" s="2">
        <v>0</v>
      </c>
      <c r="M41" s="1">
        <v>1</v>
      </c>
      <c r="N41" s="1">
        <v>225</v>
      </c>
      <c r="O41" s="1">
        <v>214</v>
      </c>
      <c r="P41" s="5">
        <v>0</v>
      </c>
      <c r="Q41" s="1">
        <v>1</v>
      </c>
      <c r="R41" s="1">
        <v>1</v>
      </c>
      <c r="S41" s="1">
        <v>1</v>
      </c>
      <c r="T41" s="1">
        <v>1</v>
      </c>
      <c r="U41" s="1">
        <v>0</v>
      </c>
    </row>
    <row r="42" spans="1:21" x14ac:dyDescent="0.3">
      <c r="A42" t="s">
        <v>10</v>
      </c>
      <c r="C42">
        <v>247</v>
      </c>
      <c r="D42" s="2">
        <v>1</v>
      </c>
      <c r="E42" s="2">
        <v>330</v>
      </c>
      <c r="F42" s="2">
        <f>53.8+86.8</f>
        <v>140.6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1">
        <v>1</v>
      </c>
      <c r="N42" s="1">
        <v>273</v>
      </c>
      <c r="O42" s="1">
        <v>152</v>
      </c>
      <c r="P42" s="5">
        <v>0</v>
      </c>
      <c r="Q42" s="1">
        <v>0</v>
      </c>
      <c r="R42" s="1">
        <v>1</v>
      </c>
      <c r="S42" s="1">
        <v>0</v>
      </c>
      <c r="T42" s="1">
        <v>1</v>
      </c>
      <c r="U42" s="1">
        <v>1</v>
      </c>
    </row>
    <row r="43" spans="1:21" x14ac:dyDescent="0.3">
      <c r="A43" t="s">
        <v>10</v>
      </c>
      <c r="C43">
        <v>249</v>
      </c>
      <c r="D43" s="2">
        <v>1</v>
      </c>
      <c r="E43" s="2">
        <v>210</v>
      </c>
      <c r="F43" s="2">
        <f>74.5+66.2</f>
        <v>140.69999999999999</v>
      </c>
      <c r="G43" s="2">
        <v>0</v>
      </c>
      <c r="H43" s="2">
        <v>0</v>
      </c>
      <c r="I43" s="2">
        <v>1</v>
      </c>
      <c r="J43" s="2">
        <v>0</v>
      </c>
      <c r="K43" s="2">
        <v>0</v>
      </c>
      <c r="L43" s="2">
        <v>0</v>
      </c>
      <c r="M43" s="1">
        <v>1</v>
      </c>
      <c r="N43" s="1">
        <v>258</v>
      </c>
      <c r="O43" s="1">
        <v>144</v>
      </c>
      <c r="P43" s="5">
        <v>0</v>
      </c>
      <c r="Q43" s="1">
        <v>0</v>
      </c>
      <c r="R43" s="1">
        <v>1</v>
      </c>
      <c r="S43" s="1">
        <v>0</v>
      </c>
      <c r="T43" s="1">
        <v>1</v>
      </c>
      <c r="U43" s="1">
        <v>0</v>
      </c>
    </row>
    <row r="44" spans="1:21" x14ac:dyDescent="0.3">
      <c r="A44" t="s">
        <v>10</v>
      </c>
      <c r="C44">
        <v>250</v>
      </c>
      <c r="D44" s="2">
        <v>1</v>
      </c>
      <c r="E44" s="2">
        <v>150</v>
      </c>
      <c r="F44" s="2">
        <f>51.3+71.7</f>
        <v>123</v>
      </c>
      <c r="G44" s="2">
        <v>0</v>
      </c>
      <c r="H44" s="2">
        <v>0</v>
      </c>
      <c r="I44" s="2">
        <v>1</v>
      </c>
      <c r="J44" s="2">
        <v>0</v>
      </c>
      <c r="K44" s="2">
        <v>1</v>
      </c>
      <c r="L44" s="2">
        <v>0</v>
      </c>
      <c r="M44" s="1">
        <v>1</v>
      </c>
      <c r="N44" s="1">
        <v>180</v>
      </c>
      <c r="O44" s="1">
        <v>192</v>
      </c>
      <c r="P44" s="5">
        <v>0</v>
      </c>
      <c r="Q44" s="1">
        <v>0</v>
      </c>
      <c r="R44" s="1">
        <v>1</v>
      </c>
      <c r="S44" s="1">
        <v>1</v>
      </c>
      <c r="T44" s="1">
        <v>1</v>
      </c>
      <c r="U44" s="1">
        <v>0</v>
      </c>
    </row>
    <row r="45" spans="1:21" x14ac:dyDescent="0.3">
      <c r="A45" t="s">
        <v>10</v>
      </c>
      <c r="C45">
        <v>281</v>
      </c>
      <c r="D45" s="2">
        <v>1</v>
      </c>
      <c r="E45" s="2">
        <v>290</v>
      </c>
      <c r="F45" s="2">
        <v>161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1">
        <v>1</v>
      </c>
      <c r="N45" s="1">
        <v>364</v>
      </c>
      <c r="O45" s="1">
        <v>124</v>
      </c>
      <c r="P45" s="5">
        <v>0</v>
      </c>
      <c r="Q45" s="1">
        <v>1</v>
      </c>
      <c r="R45" s="1">
        <v>0</v>
      </c>
      <c r="S45" s="1">
        <v>0</v>
      </c>
      <c r="T45" s="1">
        <v>0</v>
      </c>
      <c r="U45" s="1">
        <v>0</v>
      </c>
    </row>
    <row r="46" spans="1:21" x14ac:dyDescent="0.3">
      <c r="A46" t="s">
        <v>12</v>
      </c>
      <c r="C46">
        <v>1</v>
      </c>
      <c r="D46" s="2">
        <v>0</v>
      </c>
      <c r="E46" s="2">
        <v>-99</v>
      </c>
      <c r="F46" s="2">
        <v>-99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1</v>
      </c>
      <c r="M46" s="1">
        <v>0</v>
      </c>
      <c r="N46" s="1">
        <v>0</v>
      </c>
      <c r="O46" s="1">
        <v>0</v>
      </c>
      <c r="P46" s="5">
        <v>0</v>
      </c>
      <c r="Q46" s="1">
        <v>0</v>
      </c>
      <c r="R46" s="1">
        <v>0</v>
      </c>
      <c r="S46" s="1">
        <v>0</v>
      </c>
      <c r="T46" s="1">
        <v>0</v>
      </c>
      <c r="U46" s="1">
        <v>1</v>
      </c>
    </row>
    <row r="47" spans="1:21" x14ac:dyDescent="0.3">
      <c r="A47" t="s">
        <v>12</v>
      </c>
      <c r="C47">
        <v>41</v>
      </c>
      <c r="D47" s="2">
        <v>0</v>
      </c>
      <c r="E47" s="2">
        <v>-99</v>
      </c>
      <c r="F47" s="2">
        <v>-99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1</v>
      </c>
      <c r="M47" s="1">
        <v>0</v>
      </c>
      <c r="N47" s="1">
        <v>0</v>
      </c>
      <c r="O47" s="1">
        <v>0</v>
      </c>
      <c r="P47" s="5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</row>
    <row r="48" spans="1:21" x14ac:dyDescent="0.3">
      <c r="A48" t="s">
        <v>12</v>
      </c>
      <c r="C48">
        <v>81</v>
      </c>
      <c r="D48" s="2">
        <v>0</v>
      </c>
      <c r="E48" s="2">
        <v>-99</v>
      </c>
      <c r="F48" s="2">
        <v>-99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1">
        <v>0</v>
      </c>
      <c r="N48" s="1">
        <v>0</v>
      </c>
      <c r="O48" s="1">
        <v>0</v>
      </c>
      <c r="P48" s="5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</row>
    <row r="49" spans="1:23" x14ac:dyDescent="0.3">
      <c r="A49" t="s">
        <v>12</v>
      </c>
      <c r="C49">
        <v>121</v>
      </c>
      <c r="D49" s="2">
        <v>0</v>
      </c>
      <c r="E49" s="2">
        <v>-99</v>
      </c>
      <c r="F49" s="2">
        <v>-99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1">
        <v>0</v>
      </c>
      <c r="N49" s="1">
        <v>0</v>
      </c>
      <c r="O49" s="1">
        <v>0</v>
      </c>
      <c r="P49" s="5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</row>
    <row r="50" spans="1:23" x14ac:dyDescent="0.3">
      <c r="A50" t="s">
        <v>12</v>
      </c>
      <c r="C50">
        <v>161</v>
      </c>
      <c r="D50" s="2">
        <v>1</v>
      </c>
      <c r="E50" s="2">
        <v>80</v>
      </c>
      <c r="F50" s="2">
        <v>92</v>
      </c>
      <c r="G50" s="2">
        <v>0</v>
      </c>
      <c r="H50" s="2">
        <v>1</v>
      </c>
      <c r="I50" s="2">
        <v>0</v>
      </c>
      <c r="J50" s="2">
        <v>0</v>
      </c>
      <c r="K50" s="2">
        <v>0</v>
      </c>
      <c r="L50" s="2">
        <v>0</v>
      </c>
      <c r="M50" s="1">
        <v>1</v>
      </c>
      <c r="N50" s="1">
        <v>117</v>
      </c>
      <c r="O50" s="1">
        <v>116</v>
      </c>
      <c r="P50" s="5">
        <v>0</v>
      </c>
      <c r="Q50" s="1">
        <v>1</v>
      </c>
      <c r="R50" s="1">
        <v>0</v>
      </c>
      <c r="S50" s="1">
        <v>0</v>
      </c>
      <c r="T50" s="1">
        <v>0</v>
      </c>
      <c r="U50" s="1">
        <v>0</v>
      </c>
    </row>
    <row r="51" spans="1:23" x14ac:dyDescent="0.3">
      <c r="A51" t="s">
        <v>14</v>
      </c>
      <c r="C51">
        <v>81</v>
      </c>
      <c r="D51" s="2">
        <v>1</v>
      </c>
      <c r="E51" s="2">
        <v>30</v>
      </c>
      <c r="F51" s="2">
        <v>128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1">
        <v>1</v>
      </c>
      <c r="N51" s="1">
        <v>76</v>
      </c>
      <c r="O51" s="1">
        <v>124</v>
      </c>
      <c r="P51" s="5">
        <v>0</v>
      </c>
      <c r="Q51" s="1">
        <v>1</v>
      </c>
      <c r="R51" s="1">
        <v>0</v>
      </c>
      <c r="S51" s="1">
        <v>0</v>
      </c>
      <c r="T51" s="1">
        <v>0</v>
      </c>
      <c r="U51" s="1">
        <v>0</v>
      </c>
    </row>
    <row r="52" spans="1:23" x14ac:dyDescent="0.3">
      <c r="A52" t="s">
        <v>14</v>
      </c>
      <c r="C52">
        <v>121</v>
      </c>
      <c r="D52" s="2">
        <v>1</v>
      </c>
      <c r="E52" s="2">
        <v>60</v>
      </c>
      <c r="F52" s="2">
        <v>101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1">
        <v>1</v>
      </c>
      <c r="N52" s="1">
        <v>81</v>
      </c>
      <c r="O52" s="1">
        <v>106</v>
      </c>
      <c r="P52" s="5">
        <v>0</v>
      </c>
      <c r="Q52" s="1">
        <v>1</v>
      </c>
      <c r="R52" s="1">
        <v>0</v>
      </c>
      <c r="S52" s="1">
        <v>0</v>
      </c>
      <c r="T52" s="1">
        <v>0</v>
      </c>
      <c r="U52" s="1">
        <v>0</v>
      </c>
    </row>
    <row r="53" spans="1:23" x14ac:dyDescent="0.3">
      <c r="A53" t="s">
        <v>14</v>
      </c>
      <c r="C53">
        <v>161</v>
      </c>
      <c r="D53" s="2">
        <v>1</v>
      </c>
      <c r="E53" s="2">
        <v>300</v>
      </c>
      <c r="F53" s="2">
        <v>91</v>
      </c>
      <c r="G53" s="2">
        <v>0</v>
      </c>
      <c r="H53" s="2">
        <v>1</v>
      </c>
      <c r="I53" s="2">
        <v>0</v>
      </c>
      <c r="J53" s="2">
        <v>0</v>
      </c>
      <c r="K53" s="2">
        <v>0</v>
      </c>
      <c r="L53" s="2">
        <v>0</v>
      </c>
      <c r="M53" s="1">
        <v>1</v>
      </c>
      <c r="N53" s="1">
        <v>264</v>
      </c>
      <c r="O53" s="1">
        <v>92</v>
      </c>
      <c r="P53" s="5">
        <v>0</v>
      </c>
      <c r="Q53" s="1">
        <v>1</v>
      </c>
      <c r="R53" s="1">
        <v>0</v>
      </c>
      <c r="S53" s="1">
        <v>0</v>
      </c>
      <c r="T53" s="1">
        <v>0</v>
      </c>
      <c r="U53" s="1">
        <v>0</v>
      </c>
    </row>
    <row r="54" spans="1:23" x14ac:dyDescent="0.3">
      <c r="A54" t="s">
        <v>14</v>
      </c>
      <c r="C54">
        <v>201</v>
      </c>
      <c r="D54" s="2">
        <v>1</v>
      </c>
      <c r="E54" s="2">
        <v>370</v>
      </c>
      <c r="F54" s="2">
        <v>54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1">
        <v>1</v>
      </c>
      <c r="N54" s="1">
        <v>255</v>
      </c>
      <c r="O54" s="1">
        <v>106</v>
      </c>
      <c r="P54" s="5">
        <v>0</v>
      </c>
      <c r="Q54" s="1">
        <v>1</v>
      </c>
      <c r="R54" s="1">
        <v>0</v>
      </c>
      <c r="S54" s="1">
        <v>0</v>
      </c>
      <c r="T54" s="1">
        <v>0</v>
      </c>
      <c r="U54" s="1">
        <v>0</v>
      </c>
    </row>
    <row r="55" spans="1:23" x14ac:dyDescent="0.3">
      <c r="A55" t="s">
        <v>14</v>
      </c>
      <c r="C55">
        <v>241</v>
      </c>
      <c r="D55" s="2">
        <v>1</v>
      </c>
      <c r="E55" s="2">
        <v>170</v>
      </c>
      <c r="F55" s="2">
        <v>106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1">
        <v>1</v>
      </c>
      <c r="N55" s="1">
        <v>198</v>
      </c>
      <c r="O55" s="1">
        <v>132</v>
      </c>
      <c r="P55" s="5">
        <v>0</v>
      </c>
      <c r="Q55" s="1">
        <v>1</v>
      </c>
      <c r="R55" s="1">
        <v>0</v>
      </c>
      <c r="S55" s="1">
        <v>0</v>
      </c>
      <c r="T55" s="1">
        <v>0</v>
      </c>
      <c r="U55" s="1">
        <v>0</v>
      </c>
    </row>
    <row r="56" spans="1:23" x14ac:dyDescent="0.3">
      <c r="A56" t="s">
        <v>14</v>
      </c>
      <c r="C56">
        <v>281</v>
      </c>
      <c r="D56" s="2">
        <v>1</v>
      </c>
      <c r="E56" s="2">
        <v>60</v>
      </c>
      <c r="F56" s="2">
        <v>88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1">
        <v>1</v>
      </c>
      <c r="N56" s="1">
        <v>71</v>
      </c>
      <c r="O56" s="1">
        <v>92</v>
      </c>
      <c r="P56" s="5">
        <v>0</v>
      </c>
      <c r="Q56" s="1">
        <v>1</v>
      </c>
      <c r="R56" s="1">
        <v>0</v>
      </c>
      <c r="S56" s="1">
        <v>0</v>
      </c>
      <c r="T56" s="1">
        <v>0</v>
      </c>
      <c r="U56" s="1">
        <v>0</v>
      </c>
      <c r="W56" t="s">
        <v>116</v>
      </c>
    </row>
    <row r="57" spans="1:23" x14ac:dyDescent="0.3">
      <c r="A57" t="s">
        <v>14</v>
      </c>
      <c r="C57">
        <v>321</v>
      </c>
      <c r="D57" s="2">
        <v>1</v>
      </c>
      <c r="E57" s="2">
        <v>110</v>
      </c>
      <c r="F57" s="2">
        <v>75</v>
      </c>
      <c r="G57" s="2">
        <v>0</v>
      </c>
      <c r="H57" s="2">
        <v>1</v>
      </c>
      <c r="I57" s="2">
        <v>0</v>
      </c>
      <c r="J57" s="2">
        <v>0</v>
      </c>
      <c r="K57" s="2">
        <v>0</v>
      </c>
      <c r="L57" s="2">
        <v>1</v>
      </c>
      <c r="M57" s="1">
        <v>1</v>
      </c>
      <c r="N57" s="1">
        <v>130</v>
      </c>
      <c r="O57" s="1">
        <v>74</v>
      </c>
      <c r="P57" s="5">
        <v>0</v>
      </c>
      <c r="Q57" s="1">
        <v>1</v>
      </c>
      <c r="R57" s="1">
        <v>0</v>
      </c>
      <c r="S57" s="1">
        <v>0</v>
      </c>
      <c r="T57" s="1">
        <v>0</v>
      </c>
      <c r="U57" s="1">
        <v>1</v>
      </c>
    </row>
    <row r="58" spans="1:23" x14ac:dyDescent="0.3">
      <c r="A58" t="s">
        <v>14</v>
      </c>
      <c r="C58">
        <v>361</v>
      </c>
      <c r="D58" s="2">
        <v>1</v>
      </c>
      <c r="E58" s="2">
        <v>90</v>
      </c>
      <c r="F58" s="2">
        <v>122</v>
      </c>
      <c r="G58" s="2">
        <v>0</v>
      </c>
      <c r="H58" s="2">
        <v>1</v>
      </c>
      <c r="I58" s="2">
        <v>0</v>
      </c>
      <c r="J58" s="2">
        <v>0</v>
      </c>
      <c r="K58" s="2">
        <v>0</v>
      </c>
      <c r="L58" s="2">
        <v>0</v>
      </c>
      <c r="M58" s="1">
        <v>1</v>
      </c>
      <c r="N58" s="1">
        <v>200</v>
      </c>
      <c r="O58" s="1">
        <v>110</v>
      </c>
      <c r="P58" s="5">
        <v>0</v>
      </c>
      <c r="Q58" s="1">
        <v>1</v>
      </c>
      <c r="R58" s="1">
        <v>0</v>
      </c>
      <c r="S58" s="1">
        <v>0</v>
      </c>
      <c r="T58" s="1">
        <v>0</v>
      </c>
      <c r="U58" s="1">
        <v>0</v>
      </c>
    </row>
    <row r="59" spans="1:23" x14ac:dyDescent="0.3">
      <c r="A59" t="s">
        <v>14</v>
      </c>
      <c r="C59">
        <v>401</v>
      </c>
      <c r="D59" s="2">
        <v>0</v>
      </c>
      <c r="E59" s="2">
        <v>-99</v>
      </c>
      <c r="F59" s="2">
        <v>-99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1</v>
      </c>
      <c r="M59" s="1">
        <v>1</v>
      </c>
      <c r="N59" s="1">
        <v>350</v>
      </c>
      <c r="O59" s="1">
        <v>98</v>
      </c>
      <c r="P59" s="5">
        <v>0</v>
      </c>
      <c r="Q59" s="1">
        <v>0</v>
      </c>
      <c r="R59" s="1">
        <v>0</v>
      </c>
      <c r="S59" s="1">
        <v>0</v>
      </c>
      <c r="T59" s="1">
        <v>0</v>
      </c>
      <c r="U59" s="1">
        <v>1</v>
      </c>
    </row>
    <row r="60" spans="1:23" x14ac:dyDescent="0.3">
      <c r="A60" t="s">
        <v>14</v>
      </c>
      <c r="C60">
        <v>441</v>
      </c>
      <c r="D60" s="2">
        <v>1</v>
      </c>
      <c r="E60" s="2">
        <v>370</v>
      </c>
      <c r="F60" s="2">
        <v>120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1">
        <v>1</v>
      </c>
      <c r="N60" s="1">
        <v>361</v>
      </c>
      <c r="O60" s="1">
        <v>124</v>
      </c>
      <c r="P60" s="5">
        <v>0</v>
      </c>
      <c r="Q60" s="1">
        <v>1</v>
      </c>
      <c r="R60" s="1">
        <v>0</v>
      </c>
      <c r="S60" s="1">
        <v>0</v>
      </c>
      <c r="T60" s="1">
        <v>0</v>
      </c>
      <c r="U60" s="1">
        <v>0</v>
      </c>
    </row>
    <row r="61" spans="1:23" x14ac:dyDescent="0.3">
      <c r="A61" t="s">
        <v>14</v>
      </c>
      <c r="C61">
        <v>481</v>
      </c>
      <c r="D61" s="2">
        <v>1</v>
      </c>
      <c r="E61" s="2">
        <v>370</v>
      </c>
      <c r="F61" s="2">
        <v>124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1">
        <v>1</v>
      </c>
      <c r="N61" s="1">
        <v>431</v>
      </c>
      <c r="O61" s="1">
        <v>126</v>
      </c>
      <c r="P61" s="5">
        <v>0</v>
      </c>
      <c r="Q61" s="1">
        <v>1</v>
      </c>
      <c r="R61" s="1">
        <v>0</v>
      </c>
      <c r="S61" s="1">
        <v>0</v>
      </c>
      <c r="T61" s="1">
        <v>0</v>
      </c>
      <c r="U61" s="1">
        <v>0</v>
      </c>
    </row>
    <row r="62" spans="1:23" x14ac:dyDescent="0.3">
      <c r="A62" t="s">
        <v>14</v>
      </c>
      <c r="C62">
        <v>521</v>
      </c>
      <c r="D62" s="2">
        <v>1</v>
      </c>
      <c r="E62" s="2">
        <v>350</v>
      </c>
      <c r="F62" s="2">
        <v>122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1">
        <v>1</v>
      </c>
      <c r="N62" s="1">
        <v>427</v>
      </c>
      <c r="O62" s="1">
        <v>116</v>
      </c>
      <c r="P62" s="5">
        <v>0</v>
      </c>
      <c r="Q62" s="1">
        <v>1</v>
      </c>
      <c r="R62" s="1">
        <v>0</v>
      </c>
      <c r="S62" s="1">
        <v>0</v>
      </c>
      <c r="T62" s="1">
        <v>0</v>
      </c>
      <c r="U62" s="1">
        <v>0</v>
      </c>
    </row>
    <row r="63" spans="1:23" x14ac:dyDescent="0.3">
      <c r="A63" t="s">
        <v>16</v>
      </c>
      <c r="C63">
        <v>1</v>
      </c>
      <c r="D63" s="2">
        <v>0</v>
      </c>
      <c r="E63" s="2">
        <v>-99</v>
      </c>
      <c r="F63" s="2">
        <v>-99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1">
        <v>1</v>
      </c>
      <c r="N63" s="1">
        <v>0</v>
      </c>
      <c r="O63" s="1">
        <v>0</v>
      </c>
      <c r="P63" s="5">
        <v>0</v>
      </c>
      <c r="Q63" s="1">
        <v>1</v>
      </c>
      <c r="R63" s="1">
        <v>0</v>
      </c>
      <c r="S63" s="1">
        <v>0</v>
      </c>
      <c r="T63" s="1">
        <v>0</v>
      </c>
      <c r="U63" s="1">
        <v>0</v>
      </c>
    </row>
    <row r="64" spans="1:23" x14ac:dyDescent="0.3">
      <c r="A64" t="s">
        <v>16</v>
      </c>
      <c r="C64">
        <v>41</v>
      </c>
      <c r="D64" s="2">
        <v>0</v>
      </c>
      <c r="E64" s="2">
        <v>-99</v>
      </c>
      <c r="F64" s="2">
        <v>-99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1">
        <v>1</v>
      </c>
      <c r="N64" s="1">
        <v>10</v>
      </c>
      <c r="O64" s="1">
        <v>82</v>
      </c>
      <c r="P64" s="5">
        <v>0</v>
      </c>
      <c r="Q64" s="1">
        <v>1</v>
      </c>
      <c r="R64" s="1">
        <v>0</v>
      </c>
      <c r="S64" s="1">
        <v>0</v>
      </c>
      <c r="T64" s="1">
        <v>0</v>
      </c>
      <c r="U64" s="1">
        <v>0</v>
      </c>
    </row>
    <row r="65" spans="1:21" x14ac:dyDescent="0.3">
      <c r="A65" t="s">
        <v>16</v>
      </c>
      <c r="C65">
        <v>81</v>
      </c>
      <c r="D65" s="2">
        <v>0</v>
      </c>
      <c r="E65" s="2">
        <v>-99</v>
      </c>
      <c r="F65" s="2">
        <v>-99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1">
        <v>1</v>
      </c>
      <c r="N65" s="1">
        <v>50</v>
      </c>
      <c r="O65" s="1">
        <v>70</v>
      </c>
      <c r="P65" s="5">
        <v>0</v>
      </c>
      <c r="Q65" s="1">
        <v>1</v>
      </c>
      <c r="R65" s="1">
        <v>0</v>
      </c>
      <c r="S65" s="1">
        <v>0</v>
      </c>
      <c r="T65" s="1">
        <v>0</v>
      </c>
      <c r="U65" s="1">
        <v>0</v>
      </c>
    </row>
    <row r="66" spans="1:21" x14ac:dyDescent="0.3">
      <c r="A66" t="s">
        <v>16</v>
      </c>
      <c r="C66">
        <v>121</v>
      </c>
      <c r="D66" s="2">
        <v>0</v>
      </c>
      <c r="E66" s="2">
        <v>-99</v>
      </c>
      <c r="F66" s="2">
        <v>-99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1">
        <v>1</v>
      </c>
      <c r="N66" s="1">
        <v>50</v>
      </c>
      <c r="O66" s="1">
        <v>10</v>
      </c>
      <c r="P66" s="5">
        <v>0</v>
      </c>
      <c r="Q66" s="1">
        <v>1</v>
      </c>
      <c r="R66" s="1">
        <v>0</v>
      </c>
      <c r="S66" s="1">
        <v>0</v>
      </c>
      <c r="T66" s="1">
        <v>0</v>
      </c>
      <c r="U66" s="1">
        <v>1</v>
      </c>
    </row>
    <row r="67" spans="1:21" x14ac:dyDescent="0.3">
      <c r="A67" t="s">
        <v>16</v>
      </c>
      <c r="C67">
        <v>161</v>
      </c>
      <c r="D67" s="2">
        <v>0</v>
      </c>
      <c r="E67" s="2">
        <v>-99</v>
      </c>
      <c r="F67" s="2">
        <v>-99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1">
        <v>1</v>
      </c>
      <c r="N67" s="1">
        <v>10</v>
      </c>
      <c r="O67" s="1">
        <v>22</v>
      </c>
      <c r="P67" s="5">
        <v>0</v>
      </c>
      <c r="Q67" s="1">
        <v>1</v>
      </c>
      <c r="R67" s="1">
        <v>0</v>
      </c>
      <c r="S67" s="1">
        <v>0</v>
      </c>
      <c r="T67" s="1">
        <v>0</v>
      </c>
      <c r="U67" s="1">
        <v>0</v>
      </c>
    </row>
    <row r="68" spans="1:21" x14ac:dyDescent="0.3">
      <c r="A68" t="s">
        <v>16</v>
      </c>
      <c r="C68">
        <v>201</v>
      </c>
      <c r="D68" s="2">
        <v>0</v>
      </c>
      <c r="E68" s="2">
        <v>-99</v>
      </c>
      <c r="F68" s="2">
        <v>-99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1">
        <v>1</v>
      </c>
      <c r="N68" s="1">
        <v>63</v>
      </c>
      <c r="O68" s="1">
        <v>24</v>
      </c>
      <c r="P68" s="5">
        <v>0</v>
      </c>
      <c r="Q68" s="1">
        <v>1</v>
      </c>
      <c r="R68" s="1">
        <v>0</v>
      </c>
      <c r="S68" s="1">
        <v>0</v>
      </c>
      <c r="T68" s="1">
        <v>0</v>
      </c>
      <c r="U68" s="1">
        <v>0</v>
      </c>
    </row>
    <row r="69" spans="1:21" x14ac:dyDescent="0.3">
      <c r="A69" t="s">
        <v>16</v>
      </c>
      <c r="C69">
        <v>241</v>
      </c>
      <c r="D69" s="2">
        <v>0</v>
      </c>
      <c r="E69" s="2">
        <v>-99</v>
      </c>
      <c r="F69" s="2">
        <v>-99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1">
        <v>1</v>
      </c>
      <c r="N69" s="1">
        <v>81</v>
      </c>
      <c r="O69" s="1">
        <v>20</v>
      </c>
      <c r="P69" s="5">
        <v>0</v>
      </c>
      <c r="Q69" s="1">
        <v>1</v>
      </c>
      <c r="R69" s="1">
        <v>0</v>
      </c>
      <c r="S69" s="1">
        <v>0</v>
      </c>
      <c r="T69" s="1">
        <v>0</v>
      </c>
      <c r="U69" s="1">
        <v>1</v>
      </c>
    </row>
    <row r="70" spans="1:21" x14ac:dyDescent="0.3">
      <c r="A70" t="s">
        <v>16</v>
      </c>
      <c r="C70">
        <v>281</v>
      </c>
      <c r="D70" s="2">
        <v>0</v>
      </c>
      <c r="E70" s="2">
        <v>-99</v>
      </c>
      <c r="F70" s="2">
        <v>-99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1">
        <v>1</v>
      </c>
      <c r="N70" s="1">
        <v>40</v>
      </c>
      <c r="O70" s="1">
        <v>30</v>
      </c>
      <c r="P70" s="5">
        <v>0</v>
      </c>
      <c r="Q70" s="1">
        <v>1</v>
      </c>
      <c r="R70" s="1">
        <v>0</v>
      </c>
      <c r="S70" s="1">
        <v>0</v>
      </c>
      <c r="T70" s="1">
        <v>0</v>
      </c>
      <c r="U70" s="1">
        <v>0</v>
      </c>
    </row>
    <row r="71" spans="1:21" x14ac:dyDescent="0.3">
      <c r="A71" t="s">
        <v>16</v>
      </c>
      <c r="C71">
        <v>321</v>
      </c>
      <c r="D71" s="2">
        <v>0</v>
      </c>
      <c r="E71" s="2">
        <v>-99</v>
      </c>
      <c r="F71" s="2">
        <v>-99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1">
        <v>1</v>
      </c>
      <c r="N71" s="1">
        <v>67</v>
      </c>
      <c r="O71" s="1">
        <v>4</v>
      </c>
      <c r="P71" s="5">
        <v>0</v>
      </c>
      <c r="Q71" s="1">
        <v>1</v>
      </c>
      <c r="R71" s="1">
        <v>0</v>
      </c>
      <c r="S71" s="1">
        <v>0</v>
      </c>
      <c r="T71" s="1">
        <v>0</v>
      </c>
      <c r="U71" s="1">
        <v>0</v>
      </c>
    </row>
    <row r="72" spans="1:21" x14ac:dyDescent="0.3">
      <c r="A72" t="s">
        <v>16</v>
      </c>
      <c r="C72">
        <v>361</v>
      </c>
      <c r="D72" s="2">
        <v>1</v>
      </c>
      <c r="E72" s="2">
        <v>160</v>
      </c>
      <c r="F72" s="2">
        <v>83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1">
        <v>1</v>
      </c>
      <c r="N72" s="1">
        <v>100</v>
      </c>
      <c r="O72" s="1">
        <v>88</v>
      </c>
      <c r="P72" s="5">
        <v>0</v>
      </c>
      <c r="Q72" s="1">
        <v>1</v>
      </c>
      <c r="R72" s="1">
        <v>0</v>
      </c>
      <c r="S72" s="1">
        <v>0</v>
      </c>
      <c r="T72" s="1">
        <v>0</v>
      </c>
      <c r="U72" s="1">
        <v>0</v>
      </c>
    </row>
    <row r="73" spans="1:21" x14ac:dyDescent="0.3">
      <c r="A73" t="s">
        <v>16</v>
      </c>
      <c r="C73">
        <v>378</v>
      </c>
      <c r="D73" s="2">
        <v>1</v>
      </c>
      <c r="E73" s="2">
        <v>130</v>
      </c>
      <c r="F73" s="2">
        <v>99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1">
        <v>1</v>
      </c>
      <c r="N73" s="1">
        <v>197</v>
      </c>
      <c r="O73" s="1">
        <v>102</v>
      </c>
      <c r="P73" s="5">
        <v>0</v>
      </c>
      <c r="Q73" s="1">
        <v>1</v>
      </c>
      <c r="R73" s="1">
        <v>0</v>
      </c>
      <c r="S73" s="1">
        <v>0</v>
      </c>
      <c r="T73" s="1">
        <v>0</v>
      </c>
      <c r="U73" s="1">
        <v>0</v>
      </c>
    </row>
    <row r="74" spans="1:21" x14ac:dyDescent="0.3">
      <c r="A74" t="s">
        <v>16</v>
      </c>
      <c r="C74">
        <v>386</v>
      </c>
      <c r="D74" s="2">
        <v>1</v>
      </c>
      <c r="E74" s="2">
        <v>150</v>
      </c>
      <c r="F74" s="2">
        <v>121</v>
      </c>
      <c r="G74" s="2">
        <v>0</v>
      </c>
      <c r="H74" s="2">
        <v>0</v>
      </c>
      <c r="I74" s="2">
        <v>1</v>
      </c>
      <c r="J74" s="2">
        <v>0</v>
      </c>
      <c r="K74" s="2">
        <v>0</v>
      </c>
      <c r="L74" s="2">
        <v>0</v>
      </c>
      <c r="M74" s="1">
        <v>1</v>
      </c>
      <c r="N74" s="1">
        <v>200</v>
      </c>
      <c r="O74" s="1">
        <v>152</v>
      </c>
      <c r="P74" s="5">
        <v>0</v>
      </c>
      <c r="Q74" s="1">
        <v>1</v>
      </c>
      <c r="R74" s="1">
        <v>0</v>
      </c>
      <c r="S74" s="1">
        <v>0</v>
      </c>
      <c r="T74" s="1">
        <v>0</v>
      </c>
      <c r="U74" s="1">
        <v>0</v>
      </c>
    </row>
    <row r="75" spans="1:21" x14ac:dyDescent="0.3">
      <c r="A75" t="s">
        <v>16</v>
      </c>
      <c r="C75">
        <v>401</v>
      </c>
      <c r="D75" s="2">
        <v>1</v>
      </c>
      <c r="E75" s="2">
        <v>120</v>
      </c>
      <c r="F75" s="2">
        <v>205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1">
        <v>1</v>
      </c>
      <c r="N75" s="1">
        <v>125</v>
      </c>
      <c r="O75" s="1">
        <v>166</v>
      </c>
      <c r="P75" s="5">
        <v>0</v>
      </c>
      <c r="Q75" s="1">
        <v>1</v>
      </c>
      <c r="R75" s="1">
        <v>0</v>
      </c>
      <c r="S75" s="1">
        <v>0</v>
      </c>
      <c r="T75" s="1">
        <v>0</v>
      </c>
      <c r="U75" s="1">
        <v>0</v>
      </c>
    </row>
    <row r="76" spans="1:21" x14ac:dyDescent="0.3">
      <c r="A76" t="s">
        <v>16</v>
      </c>
      <c r="C76">
        <v>441</v>
      </c>
      <c r="D76" s="2">
        <v>0</v>
      </c>
      <c r="E76" s="2">
        <v>-99</v>
      </c>
      <c r="F76" s="2">
        <v>-99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1">
        <v>1</v>
      </c>
      <c r="N76" s="1">
        <v>45</v>
      </c>
      <c r="O76" s="1">
        <v>42</v>
      </c>
      <c r="P76" s="5">
        <v>0</v>
      </c>
      <c r="Q76" s="1">
        <v>1</v>
      </c>
      <c r="R76" s="1">
        <v>0</v>
      </c>
      <c r="S76" s="1">
        <v>0</v>
      </c>
      <c r="T76" s="1">
        <v>0</v>
      </c>
      <c r="U76" s="1">
        <v>0</v>
      </c>
    </row>
    <row r="77" spans="1:21" x14ac:dyDescent="0.3">
      <c r="A77" t="s">
        <v>16</v>
      </c>
      <c r="C77">
        <v>481</v>
      </c>
      <c r="D77" s="2">
        <v>0</v>
      </c>
      <c r="E77" s="2">
        <v>-99</v>
      </c>
      <c r="F77" s="2">
        <v>-99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1">
        <v>0</v>
      </c>
      <c r="N77" s="1">
        <v>0</v>
      </c>
      <c r="O77" s="1">
        <v>0</v>
      </c>
      <c r="P77" s="5">
        <v>0</v>
      </c>
      <c r="Q77" s="1">
        <v>1</v>
      </c>
      <c r="R77" s="1">
        <v>1</v>
      </c>
      <c r="S77" s="1">
        <v>0</v>
      </c>
      <c r="T77" s="1">
        <v>0</v>
      </c>
      <c r="U77" s="1">
        <v>0</v>
      </c>
    </row>
    <row r="78" spans="1:21" x14ac:dyDescent="0.3">
      <c r="A78" t="s">
        <v>16</v>
      </c>
      <c r="C78">
        <v>521</v>
      </c>
      <c r="D78" s="2">
        <v>1</v>
      </c>
      <c r="E78" s="2">
        <v>150</v>
      </c>
      <c r="F78" s="2">
        <v>98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1">
        <v>1</v>
      </c>
      <c r="N78" s="1">
        <v>161</v>
      </c>
      <c r="O78" s="1">
        <v>88</v>
      </c>
      <c r="P78" s="5">
        <v>0</v>
      </c>
      <c r="Q78" s="1">
        <v>1</v>
      </c>
      <c r="R78" s="1">
        <v>0</v>
      </c>
      <c r="S78" s="1">
        <v>0</v>
      </c>
      <c r="T78" s="1">
        <v>0</v>
      </c>
      <c r="U78" s="1">
        <v>0</v>
      </c>
    </row>
    <row r="79" spans="1:21" x14ac:dyDescent="0.3">
      <c r="A79" t="s">
        <v>18</v>
      </c>
      <c r="B79" t="s">
        <v>19</v>
      </c>
      <c r="C79">
        <v>1</v>
      </c>
      <c r="D79" s="2">
        <v>0</v>
      </c>
      <c r="E79" s="2">
        <v>-99</v>
      </c>
      <c r="F79" s="2">
        <v>-99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1">
        <v>0</v>
      </c>
      <c r="N79" s="1">
        <v>0</v>
      </c>
      <c r="O79" s="1">
        <v>0</v>
      </c>
      <c r="P79" s="5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</row>
    <row r="80" spans="1:21" x14ac:dyDescent="0.3">
      <c r="A80" t="s">
        <v>18</v>
      </c>
      <c r="B80" t="s">
        <v>19</v>
      </c>
      <c r="C80">
        <v>41</v>
      </c>
      <c r="D80" s="2">
        <v>0</v>
      </c>
      <c r="E80" s="2">
        <v>-99</v>
      </c>
      <c r="F80" s="2">
        <v>-99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1">
        <v>0</v>
      </c>
      <c r="N80" s="1">
        <v>0</v>
      </c>
      <c r="O80" s="1">
        <v>0</v>
      </c>
      <c r="P80" s="5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</row>
    <row r="81" spans="1:21" x14ac:dyDescent="0.3">
      <c r="A81" t="s">
        <v>18</v>
      </c>
      <c r="B81" t="s">
        <v>19</v>
      </c>
      <c r="C81">
        <v>106</v>
      </c>
      <c r="D81" s="2">
        <v>0</v>
      </c>
      <c r="E81" s="2">
        <v>-99</v>
      </c>
      <c r="F81" s="2">
        <v>-99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1">
        <v>0</v>
      </c>
      <c r="N81" s="1">
        <v>0</v>
      </c>
      <c r="O81" s="1">
        <v>0</v>
      </c>
      <c r="P81" s="5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</row>
    <row r="82" spans="1:21" x14ac:dyDescent="0.3">
      <c r="A82" t="s">
        <v>18</v>
      </c>
      <c r="B82" t="s">
        <v>19</v>
      </c>
      <c r="C82">
        <v>144</v>
      </c>
      <c r="D82" s="2">
        <v>0</v>
      </c>
      <c r="E82" s="2">
        <v>-99</v>
      </c>
      <c r="F82" s="2">
        <v>-99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1">
        <v>1</v>
      </c>
      <c r="N82" s="1">
        <v>321</v>
      </c>
      <c r="O82" s="1">
        <v>36</v>
      </c>
      <c r="P82" s="5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</row>
    <row r="83" spans="1:21" x14ac:dyDescent="0.3">
      <c r="A83" t="s">
        <v>18</v>
      </c>
      <c r="B83" t="s">
        <v>19</v>
      </c>
      <c r="C83">
        <v>161</v>
      </c>
      <c r="D83" s="2">
        <v>0</v>
      </c>
      <c r="E83" s="2">
        <v>-99</v>
      </c>
      <c r="F83" s="2">
        <v>-99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1">
        <v>1</v>
      </c>
      <c r="N83" s="1">
        <v>355</v>
      </c>
      <c r="O83" s="1">
        <v>76</v>
      </c>
      <c r="P83" s="5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</row>
    <row r="84" spans="1:21" x14ac:dyDescent="0.3">
      <c r="A84" t="s">
        <v>18</v>
      </c>
      <c r="B84" t="s">
        <v>19</v>
      </c>
      <c r="C84">
        <v>269</v>
      </c>
      <c r="D84" s="2">
        <v>1</v>
      </c>
      <c r="E84" s="2">
        <v>140</v>
      </c>
      <c r="F84" s="2">
        <v>199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1">
        <v>1</v>
      </c>
      <c r="N84" s="1">
        <v>163</v>
      </c>
      <c r="O84" s="1">
        <v>190</v>
      </c>
      <c r="P84" s="5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</row>
    <row r="85" spans="1:21" x14ac:dyDescent="0.3">
      <c r="A85" t="s">
        <v>18</v>
      </c>
      <c r="B85" t="s">
        <v>21</v>
      </c>
      <c r="C85">
        <v>1</v>
      </c>
      <c r="D85" s="2">
        <v>0</v>
      </c>
      <c r="E85" s="2">
        <v>-99</v>
      </c>
      <c r="F85" s="2">
        <v>-99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1">
        <v>0</v>
      </c>
      <c r="N85" s="1">
        <v>0</v>
      </c>
      <c r="O85" s="1">
        <v>0</v>
      </c>
      <c r="P85" s="5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</row>
    <row r="86" spans="1:21" x14ac:dyDescent="0.3">
      <c r="A86" t="s">
        <v>18</v>
      </c>
      <c r="B86" t="s">
        <v>21</v>
      </c>
      <c r="C86">
        <v>81</v>
      </c>
      <c r="D86" s="2">
        <v>0</v>
      </c>
      <c r="E86" s="2">
        <v>-99</v>
      </c>
      <c r="F86" s="2">
        <v>-99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1">
        <v>1</v>
      </c>
      <c r="N86" s="1">
        <v>770</v>
      </c>
      <c r="O86" s="1">
        <v>2</v>
      </c>
      <c r="P86" s="5">
        <v>0</v>
      </c>
      <c r="Q86" s="1">
        <v>1</v>
      </c>
      <c r="R86" s="1">
        <v>0</v>
      </c>
      <c r="S86" s="1">
        <v>0</v>
      </c>
      <c r="T86" s="1">
        <v>0</v>
      </c>
      <c r="U86" s="1">
        <v>0</v>
      </c>
    </row>
    <row r="87" spans="1:21" x14ac:dyDescent="0.3">
      <c r="A87" t="s">
        <v>18</v>
      </c>
      <c r="B87" t="s">
        <v>21</v>
      </c>
      <c r="C87">
        <v>121</v>
      </c>
      <c r="D87" s="2">
        <v>0</v>
      </c>
      <c r="E87" s="2">
        <v>-99</v>
      </c>
      <c r="F87" s="2">
        <v>-99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1">
        <v>0</v>
      </c>
      <c r="N87" s="1">
        <v>0</v>
      </c>
      <c r="O87" s="1">
        <v>0</v>
      </c>
      <c r="P87" s="5">
        <v>0</v>
      </c>
      <c r="Q87" s="1">
        <v>1</v>
      </c>
      <c r="R87" s="1">
        <v>0</v>
      </c>
      <c r="S87" s="1">
        <v>0</v>
      </c>
      <c r="T87" s="1">
        <v>0</v>
      </c>
      <c r="U87" s="1">
        <v>0</v>
      </c>
    </row>
    <row r="88" spans="1:21" x14ac:dyDescent="0.3">
      <c r="A88" t="s">
        <v>18</v>
      </c>
      <c r="B88" t="s">
        <v>21</v>
      </c>
      <c r="C88">
        <v>161</v>
      </c>
      <c r="D88" s="2">
        <v>0</v>
      </c>
      <c r="E88" s="2">
        <v>-99</v>
      </c>
      <c r="F88" s="2">
        <v>-99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1">
        <v>0</v>
      </c>
      <c r="N88" s="1">
        <v>0</v>
      </c>
      <c r="O88" s="1">
        <v>0</v>
      </c>
      <c r="P88" s="5">
        <v>0</v>
      </c>
      <c r="Q88" s="1">
        <v>0</v>
      </c>
      <c r="R88" s="1">
        <v>0</v>
      </c>
      <c r="S88" s="1">
        <v>0</v>
      </c>
      <c r="T88" s="1">
        <v>0</v>
      </c>
      <c r="U88" s="1">
        <v>1</v>
      </c>
    </row>
    <row r="89" spans="1:21" x14ac:dyDescent="0.3">
      <c r="A89" t="s">
        <v>18</v>
      </c>
      <c r="B89" t="s">
        <v>21</v>
      </c>
      <c r="C89">
        <v>201</v>
      </c>
      <c r="D89" s="2">
        <v>0</v>
      </c>
      <c r="E89" s="2">
        <v>-99</v>
      </c>
      <c r="F89" s="2">
        <v>-99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1">
        <v>1</v>
      </c>
      <c r="N89" s="1">
        <v>175</v>
      </c>
      <c r="O89" s="1">
        <v>66</v>
      </c>
      <c r="P89" s="5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</row>
    <row r="90" spans="1:21" x14ac:dyDescent="0.3">
      <c r="A90" t="s">
        <v>18</v>
      </c>
      <c r="B90" t="s">
        <v>21</v>
      </c>
      <c r="C90">
        <v>241</v>
      </c>
      <c r="D90" s="2">
        <v>0</v>
      </c>
      <c r="E90" s="2">
        <v>-99</v>
      </c>
      <c r="F90" s="2">
        <v>-99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1">
        <v>0</v>
      </c>
      <c r="N90" s="1">
        <v>0</v>
      </c>
      <c r="O90" s="1">
        <v>0</v>
      </c>
      <c r="P90" s="5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</row>
    <row r="91" spans="1:21" x14ac:dyDescent="0.3">
      <c r="A91" t="s">
        <v>18</v>
      </c>
      <c r="B91" t="s">
        <v>21</v>
      </c>
      <c r="C91">
        <v>281</v>
      </c>
      <c r="D91" s="2">
        <v>0</v>
      </c>
      <c r="E91" s="2">
        <v>-99</v>
      </c>
      <c r="F91" s="2">
        <v>-99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1">
        <v>0</v>
      </c>
      <c r="N91" s="1">
        <v>0</v>
      </c>
      <c r="O91" s="1">
        <v>0</v>
      </c>
      <c r="P91" s="5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</row>
    <row r="92" spans="1:21" x14ac:dyDescent="0.3">
      <c r="A92" t="s">
        <v>18</v>
      </c>
      <c r="B92" t="s">
        <v>21</v>
      </c>
      <c r="C92">
        <v>321</v>
      </c>
      <c r="D92" s="2">
        <v>0</v>
      </c>
      <c r="E92" s="2">
        <v>-99</v>
      </c>
      <c r="F92" s="2">
        <v>-99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1">
        <v>0</v>
      </c>
      <c r="N92" s="1">
        <v>0</v>
      </c>
      <c r="O92" s="1">
        <v>0</v>
      </c>
      <c r="P92" s="5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</row>
    <row r="93" spans="1:21" x14ac:dyDescent="0.3">
      <c r="A93" t="s">
        <v>18</v>
      </c>
      <c r="B93" t="s">
        <v>21</v>
      </c>
      <c r="C93">
        <v>353</v>
      </c>
      <c r="D93" s="2">
        <v>1</v>
      </c>
      <c r="E93" s="2">
        <v>200</v>
      </c>
      <c r="F93" s="2">
        <v>210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1">
        <v>1</v>
      </c>
      <c r="N93" s="1">
        <v>205</v>
      </c>
      <c r="O93" s="1">
        <v>194</v>
      </c>
      <c r="P93" s="5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</row>
    <row r="94" spans="1:21" x14ac:dyDescent="0.3">
      <c r="A94" t="s">
        <v>18</v>
      </c>
      <c r="B94" t="s">
        <v>21</v>
      </c>
      <c r="C94">
        <v>361</v>
      </c>
      <c r="D94" s="2">
        <v>1</v>
      </c>
      <c r="E94" s="2">
        <v>110</v>
      </c>
      <c r="F94" s="2">
        <v>195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1">
        <v>1</v>
      </c>
      <c r="N94" s="1">
        <v>157</v>
      </c>
      <c r="O94" s="1">
        <v>196</v>
      </c>
      <c r="P94" s="5">
        <v>0</v>
      </c>
      <c r="Q94" s="1">
        <v>0</v>
      </c>
      <c r="R94" s="1">
        <v>0</v>
      </c>
      <c r="S94" s="1">
        <v>0</v>
      </c>
      <c r="T94" s="1">
        <v>0</v>
      </c>
      <c r="U94" s="1">
        <v>1</v>
      </c>
    </row>
    <row r="95" spans="1:21" x14ac:dyDescent="0.3">
      <c r="A95" t="s">
        <v>18</v>
      </c>
      <c r="B95" t="s">
        <v>21</v>
      </c>
      <c r="C95">
        <v>401</v>
      </c>
      <c r="D95" s="2">
        <v>1</v>
      </c>
      <c r="E95" s="2">
        <v>160</v>
      </c>
      <c r="F95" s="2">
        <v>195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1</v>
      </c>
      <c r="M95" s="1">
        <v>1</v>
      </c>
      <c r="N95" s="1">
        <v>184</v>
      </c>
      <c r="O95" s="1">
        <v>196</v>
      </c>
      <c r="P95" s="5">
        <v>0</v>
      </c>
      <c r="Q95" s="1">
        <v>0</v>
      </c>
      <c r="R95" s="1">
        <v>0</v>
      </c>
      <c r="S95" s="1">
        <v>0</v>
      </c>
      <c r="T95" s="1">
        <v>0</v>
      </c>
      <c r="U95" s="1">
        <v>1</v>
      </c>
    </row>
    <row r="96" spans="1:21" x14ac:dyDescent="0.3">
      <c r="A96" t="s">
        <v>18</v>
      </c>
      <c r="B96" t="s">
        <v>21</v>
      </c>
      <c r="C96">
        <v>441</v>
      </c>
      <c r="D96" s="2">
        <v>1</v>
      </c>
      <c r="E96" s="2">
        <v>160</v>
      </c>
      <c r="F96" s="2">
        <v>203</v>
      </c>
      <c r="G96" s="2">
        <v>0</v>
      </c>
      <c r="H96" s="2">
        <v>1</v>
      </c>
      <c r="I96" s="2">
        <v>0</v>
      </c>
      <c r="J96" s="2">
        <v>0</v>
      </c>
      <c r="K96" s="2">
        <v>0</v>
      </c>
      <c r="L96" s="2">
        <v>0</v>
      </c>
      <c r="M96" s="1">
        <v>1</v>
      </c>
      <c r="N96" s="1">
        <v>170</v>
      </c>
      <c r="O96" s="1">
        <v>198</v>
      </c>
      <c r="P96" s="5">
        <v>0</v>
      </c>
      <c r="Q96" s="1">
        <v>1</v>
      </c>
      <c r="R96" s="1">
        <v>0</v>
      </c>
      <c r="S96" s="1">
        <v>0</v>
      </c>
      <c r="T96" s="1">
        <v>0</v>
      </c>
      <c r="U96" s="1">
        <v>0</v>
      </c>
    </row>
    <row r="97" spans="1:21" x14ac:dyDescent="0.3">
      <c r="A97" t="s">
        <v>18</v>
      </c>
      <c r="B97" t="s">
        <v>21</v>
      </c>
      <c r="C97">
        <v>481</v>
      </c>
      <c r="D97" s="2">
        <v>1</v>
      </c>
      <c r="E97" s="2">
        <v>210</v>
      </c>
      <c r="F97" s="2">
        <v>123</v>
      </c>
      <c r="G97" s="2">
        <v>0</v>
      </c>
      <c r="H97" s="2">
        <v>1</v>
      </c>
      <c r="I97" s="2">
        <v>0</v>
      </c>
      <c r="J97" s="2">
        <v>0</v>
      </c>
      <c r="K97" s="2">
        <v>0</v>
      </c>
      <c r="L97" s="2">
        <v>0</v>
      </c>
      <c r="M97" s="1">
        <v>1</v>
      </c>
      <c r="N97" s="1">
        <v>247</v>
      </c>
      <c r="O97" s="1">
        <v>124</v>
      </c>
      <c r="P97" s="5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</row>
    <row r="98" spans="1:21" x14ac:dyDescent="0.3">
      <c r="A98" t="s">
        <v>23</v>
      </c>
      <c r="C98">
        <v>1</v>
      </c>
      <c r="D98" s="2">
        <v>0</v>
      </c>
      <c r="E98" s="2">
        <v>-99</v>
      </c>
      <c r="F98" s="2">
        <v>-99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1">
        <v>1</v>
      </c>
      <c r="N98" s="1">
        <v>120</v>
      </c>
      <c r="O98" s="1">
        <v>60</v>
      </c>
      <c r="P98" s="5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</row>
    <row r="99" spans="1:21" x14ac:dyDescent="0.3">
      <c r="A99" t="s">
        <v>23</v>
      </c>
      <c r="C99">
        <v>28</v>
      </c>
      <c r="D99" s="2">
        <v>0</v>
      </c>
      <c r="E99" s="2">
        <v>-99</v>
      </c>
      <c r="F99" s="2">
        <v>-99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1">
        <v>0</v>
      </c>
      <c r="N99" s="1">
        <v>0</v>
      </c>
      <c r="O99" s="1">
        <v>0</v>
      </c>
      <c r="P99" s="5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</row>
    <row r="100" spans="1:21" x14ac:dyDescent="0.3">
      <c r="A100" t="s">
        <v>23</v>
      </c>
      <c r="C100">
        <v>41</v>
      </c>
      <c r="D100" s="2">
        <v>0</v>
      </c>
      <c r="E100" s="2">
        <v>-99</v>
      </c>
      <c r="F100" s="2">
        <v>-99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1">
        <v>1</v>
      </c>
      <c r="N100" s="1">
        <v>250</v>
      </c>
      <c r="O100" s="1">
        <v>62</v>
      </c>
      <c r="P100" s="5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</row>
    <row r="101" spans="1:21" x14ac:dyDescent="0.3">
      <c r="A101" t="s">
        <v>23</v>
      </c>
      <c r="C101">
        <v>81</v>
      </c>
      <c r="D101" s="2">
        <v>0</v>
      </c>
      <c r="E101" s="2">
        <v>-99</v>
      </c>
      <c r="F101" s="2">
        <v>-99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1">
        <v>1</v>
      </c>
      <c r="N101" s="1">
        <v>280</v>
      </c>
      <c r="O101" s="1">
        <v>4</v>
      </c>
      <c r="P101" s="5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</row>
    <row r="102" spans="1:21" x14ac:dyDescent="0.3">
      <c r="A102" t="s">
        <v>23</v>
      </c>
      <c r="C102">
        <v>201</v>
      </c>
      <c r="D102" s="2">
        <v>0</v>
      </c>
      <c r="E102" s="2">
        <v>-99</v>
      </c>
      <c r="F102" s="2">
        <v>-99</v>
      </c>
      <c r="G102" s="2">
        <v>0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1">
        <v>1</v>
      </c>
      <c r="N102" s="1">
        <v>304</v>
      </c>
      <c r="O102" s="1">
        <v>68</v>
      </c>
      <c r="P102" s="5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</row>
    <row r="103" spans="1:21" x14ac:dyDescent="0.3">
      <c r="A103" t="s">
        <v>25</v>
      </c>
      <c r="C103">
        <v>41</v>
      </c>
      <c r="D103" s="2">
        <v>0</v>
      </c>
      <c r="E103" s="2">
        <v>-99</v>
      </c>
      <c r="F103" s="2">
        <v>-99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1">
        <v>1</v>
      </c>
      <c r="N103" s="1">
        <v>10</v>
      </c>
      <c r="O103" s="1">
        <v>52</v>
      </c>
      <c r="P103" s="5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</row>
    <row r="104" spans="1:21" x14ac:dyDescent="0.3">
      <c r="A104" t="s">
        <v>25</v>
      </c>
      <c r="C104">
        <v>81</v>
      </c>
      <c r="D104" s="2">
        <v>1</v>
      </c>
      <c r="E104" s="2">
        <v>160</v>
      </c>
      <c r="F104" s="2">
        <v>103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1">
        <v>1</v>
      </c>
      <c r="N104" s="1">
        <v>50</v>
      </c>
      <c r="O104" s="1">
        <v>72</v>
      </c>
      <c r="P104" s="5">
        <v>0</v>
      </c>
      <c r="Q104" s="1">
        <v>1</v>
      </c>
      <c r="R104" s="1">
        <v>0</v>
      </c>
      <c r="S104" s="1">
        <v>0</v>
      </c>
      <c r="T104" s="1">
        <v>0</v>
      </c>
      <c r="U104" s="1">
        <v>0</v>
      </c>
    </row>
    <row r="105" spans="1:21" x14ac:dyDescent="0.3">
      <c r="A105" t="s">
        <v>25</v>
      </c>
      <c r="C105">
        <v>121</v>
      </c>
      <c r="D105" s="2">
        <v>0</v>
      </c>
      <c r="E105" s="2">
        <v>-99</v>
      </c>
      <c r="F105" s="2">
        <v>-99</v>
      </c>
      <c r="G105" s="2">
        <v>0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1">
        <v>0</v>
      </c>
      <c r="N105" s="1">
        <v>0</v>
      </c>
      <c r="O105" s="1">
        <v>0</v>
      </c>
      <c r="P105" s="5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</row>
    <row r="106" spans="1:21" x14ac:dyDescent="0.3">
      <c r="A106" t="s">
        <v>25</v>
      </c>
      <c r="C106">
        <v>161</v>
      </c>
      <c r="D106" s="2">
        <v>1</v>
      </c>
      <c r="E106" s="2">
        <v>140</v>
      </c>
      <c r="F106" s="2">
        <v>98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</v>
      </c>
      <c r="M106" s="1">
        <v>1</v>
      </c>
      <c r="N106" s="1">
        <v>180</v>
      </c>
      <c r="O106" s="1">
        <v>88</v>
      </c>
      <c r="P106" s="5">
        <v>0</v>
      </c>
      <c r="Q106" s="1">
        <v>0</v>
      </c>
      <c r="R106" s="1">
        <v>0</v>
      </c>
      <c r="S106" s="1">
        <v>0</v>
      </c>
      <c r="T106" s="1">
        <v>0</v>
      </c>
      <c r="U106" s="1">
        <v>1</v>
      </c>
    </row>
    <row r="107" spans="1:21" x14ac:dyDescent="0.3">
      <c r="A107" t="s">
        <v>25</v>
      </c>
      <c r="C107">
        <v>201</v>
      </c>
      <c r="D107" s="2">
        <v>1</v>
      </c>
      <c r="E107" s="2">
        <v>150</v>
      </c>
      <c r="F107" s="2">
        <v>147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1">
        <v>1</v>
      </c>
      <c r="N107" s="1">
        <v>240</v>
      </c>
      <c r="O107" s="1">
        <v>174</v>
      </c>
      <c r="P107" s="5">
        <v>0</v>
      </c>
      <c r="Q107" s="1">
        <v>1</v>
      </c>
      <c r="R107" s="1">
        <v>0</v>
      </c>
      <c r="S107" s="1">
        <v>0</v>
      </c>
      <c r="T107" s="1">
        <v>0</v>
      </c>
      <c r="U107" s="1">
        <v>0</v>
      </c>
    </row>
    <row r="108" spans="1:21" x14ac:dyDescent="0.3">
      <c r="A108" t="s">
        <v>25</v>
      </c>
      <c r="C108">
        <v>241</v>
      </c>
      <c r="D108" s="2">
        <v>1</v>
      </c>
      <c r="E108" s="2">
        <v>110</v>
      </c>
      <c r="F108" s="2">
        <v>83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1">
        <v>1</v>
      </c>
      <c r="N108" s="1">
        <v>194</v>
      </c>
      <c r="O108" s="1">
        <v>194</v>
      </c>
      <c r="P108" s="5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</row>
    <row r="109" spans="1:21" x14ac:dyDescent="0.3">
      <c r="A109" t="s">
        <v>25</v>
      </c>
      <c r="C109">
        <v>281</v>
      </c>
      <c r="D109" s="2">
        <v>1</v>
      </c>
      <c r="E109" s="2">
        <v>200</v>
      </c>
      <c r="F109" s="2">
        <v>149</v>
      </c>
      <c r="G109" s="2">
        <v>0</v>
      </c>
      <c r="H109" s="2">
        <v>1</v>
      </c>
      <c r="I109" s="2">
        <v>0</v>
      </c>
      <c r="J109" s="2">
        <v>0</v>
      </c>
      <c r="K109" s="2">
        <v>0</v>
      </c>
      <c r="L109" s="2">
        <v>0</v>
      </c>
      <c r="M109" s="1">
        <v>1</v>
      </c>
      <c r="N109" s="1">
        <v>286</v>
      </c>
      <c r="O109" s="1">
        <v>134</v>
      </c>
      <c r="P109" s="5">
        <v>0</v>
      </c>
      <c r="Q109" s="1">
        <v>1</v>
      </c>
      <c r="R109" s="1">
        <v>0</v>
      </c>
      <c r="S109" s="1">
        <v>0</v>
      </c>
      <c r="T109" s="1">
        <v>0</v>
      </c>
      <c r="U109" s="1">
        <v>0</v>
      </c>
    </row>
    <row r="110" spans="1:21" x14ac:dyDescent="0.3">
      <c r="A110" t="s">
        <v>25</v>
      </c>
      <c r="C110">
        <v>340</v>
      </c>
      <c r="D110" s="2">
        <v>1</v>
      </c>
      <c r="E110" s="2">
        <v>60</v>
      </c>
      <c r="F110" s="2">
        <v>230</v>
      </c>
      <c r="G110" s="2">
        <v>1</v>
      </c>
      <c r="H110" s="2">
        <v>1</v>
      </c>
      <c r="I110" s="2">
        <v>0</v>
      </c>
      <c r="J110" s="2">
        <v>0</v>
      </c>
      <c r="K110" s="2">
        <v>0</v>
      </c>
      <c r="L110" s="2">
        <v>0</v>
      </c>
      <c r="M110" s="1">
        <v>1</v>
      </c>
      <c r="N110" s="1">
        <v>103</v>
      </c>
      <c r="O110" s="1">
        <v>360</v>
      </c>
      <c r="P110" s="5">
        <v>0</v>
      </c>
      <c r="Q110" s="1">
        <v>1</v>
      </c>
      <c r="R110" s="1">
        <v>0</v>
      </c>
      <c r="S110" s="1">
        <v>0</v>
      </c>
      <c r="T110" s="1">
        <v>0</v>
      </c>
      <c r="U110" s="1">
        <v>0</v>
      </c>
    </row>
    <row r="111" spans="1:21" x14ac:dyDescent="0.3">
      <c r="A111" t="s">
        <v>25</v>
      </c>
      <c r="C111">
        <v>401</v>
      </c>
      <c r="D111" s="2">
        <v>0</v>
      </c>
      <c r="E111" s="2">
        <v>-99</v>
      </c>
      <c r="F111" s="2">
        <v>-99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1">
        <v>1</v>
      </c>
      <c r="N111" s="1">
        <v>357</v>
      </c>
      <c r="O111" s="1">
        <v>96</v>
      </c>
      <c r="P111" s="5">
        <v>0</v>
      </c>
      <c r="Q111" s="1">
        <v>1</v>
      </c>
      <c r="R111" s="1">
        <v>0</v>
      </c>
      <c r="S111" s="1">
        <v>0</v>
      </c>
      <c r="T111" s="1">
        <v>0</v>
      </c>
      <c r="U111" s="1">
        <v>0</v>
      </c>
    </row>
    <row r="112" spans="1:21" x14ac:dyDescent="0.3">
      <c r="A112" t="s">
        <v>25</v>
      </c>
      <c r="C112">
        <v>441</v>
      </c>
      <c r="D112" s="2">
        <v>1</v>
      </c>
      <c r="E112" s="2">
        <v>680</v>
      </c>
      <c r="F112" s="2">
        <v>30</v>
      </c>
      <c r="G112" s="2">
        <v>0</v>
      </c>
      <c r="H112" s="2">
        <v>1</v>
      </c>
      <c r="I112" s="2">
        <v>0</v>
      </c>
      <c r="J112" s="2">
        <v>0</v>
      </c>
      <c r="K112" s="2">
        <v>0</v>
      </c>
      <c r="L112" s="2">
        <v>0</v>
      </c>
      <c r="M112" s="1">
        <v>1</v>
      </c>
      <c r="N112" s="1">
        <v>0</v>
      </c>
      <c r="O112" s="1">
        <v>0</v>
      </c>
      <c r="P112" s="5">
        <v>0</v>
      </c>
      <c r="Q112" s="1">
        <v>1</v>
      </c>
      <c r="R112" s="1">
        <v>0</v>
      </c>
      <c r="S112" s="1">
        <v>0</v>
      </c>
      <c r="T112" s="1">
        <v>0</v>
      </c>
      <c r="U112" s="1">
        <v>0</v>
      </c>
    </row>
    <row r="113" spans="1:21" x14ac:dyDescent="0.3">
      <c r="A113" t="s">
        <v>25</v>
      </c>
      <c r="C113">
        <v>481</v>
      </c>
      <c r="D113" s="2">
        <v>0</v>
      </c>
      <c r="E113" s="2">
        <v>-99</v>
      </c>
      <c r="F113" s="2">
        <v>-99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1">
        <v>0</v>
      </c>
      <c r="N113" s="1">
        <v>0</v>
      </c>
      <c r="O113" s="1">
        <v>0</v>
      </c>
      <c r="P113" s="5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</row>
    <row r="114" spans="1:21" x14ac:dyDescent="0.3">
      <c r="A114" t="s">
        <v>25</v>
      </c>
      <c r="C114">
        <v>521</v>
      </c>
      <c r="D114" s="2">
        <v>1</v>
      </c>
      <c r="E114" s="2">
        <v>180</v>
      </c>
      <c r="F114" s="2">
        <v>128</v>
      </c>
      <c r="G114" s="2">
        <v>0</v>
      </c>
      <c r="H114" s="2">
        <v>1</v>
      </c>
      <c r="I114" s="2">
        <v>0</v>
      </c>
      <c r="J114" s="2">
        <v>0</v>
      </c>
      <c r="K114" s="2">
        <v>0</v>
      </c>
      <c r="L114" s="2">
        <v>0</v>
      </c>
      <c r="M114" s="1">
        <v>1</v>
      </c>
      <c r="N114" s="1">
        <v>158</v>
      </c>
      <c r="O114" s="1">
        <v>142</v>
      </c>
      <c r="P114" s="5">
        <v>0</v>
      </c>
      <c r="Q114" s="1">
        <v>1</v>
      </c>
      <c r="R114" s="1">
        <v>0</v>
      </c>
      <c r="S114" s="1">
        <v>0</v>
      </c>
      <c r="T114" s="1">
        <v>0</v>
      </c>
      <c r="U114" s="1">
        <v>0</v>
      </c>
    </row>
    <row r="115" spans="1:21" x14ac:dyDescent="0.3">
      <c r="A115" t="s">
        <v>27</v>
      </c>
      <c r="C115">
        <v>41</v>
      </c>
      <c r="D115" s="2">
        <v>0</v>
      </c>
      <c r="E115" s="2">
        <v>-99</v>
      </c>
      <c r="F115" s="2">
        <v>-99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1">
        <v>0</v>
      </c>
      <c r="N115" s="1">
        <v>0</v>
      </c>
      <c r="O115" s="1">
        <v>0</v>
      </c>
      <c r="P115" s="5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</row>
    <row r="116" spans="1:21" x14ac:dyDescent="0.3">
      <c r="A116" t="s">
        <v>27</v>
      </c>
      <c r="C116">
        <v>81</v>
      </c>
      <c r="D116" s="2">
        <v>0</v>
      </c>
      <c r="E116" s="2">
        <v>-99</v>
      </c>
      <c r="F116" s="2">
        <v>-99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1">
        <v>0</v>
      </c>
      <c r="N116" s="1">
        <v>0</v>
      </c>
      <c r="O116" s="1">
        <v>0</v>
      </c>
      <c r="P116" s="5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</row>
    <row r="117" spans="1:21" x14ac:dyDescent="0.3">
      <c r="A117" t="s">
        <v>27</v>
      </c>
      <c r="C117">
        <v>121</v>
      </c>
      <c r="D117" s="2">
        <v>0</v>
      </c>
      <c r="E117" s="2">
        <v>-99</v>
      </c>
      <c r="F117" s="2">
        <v>-99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1">
        <v>0</v>
      </c>
      <c r="N117" s="1">
        <v>0</v>
      </c>
      <c r="O117" s="1">
        <v>0</v>
      </c>
      <c r="P117" s="5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</row>
    <row r="118" spans="1:21" x14ac:dyDescent="0.3">
      <c r="A118" t="s">
        <v>27</v>
      </c>
      <c r="C118">
        <v>161</v>
      </c>
      <c r="D118" s="2">
        <v>0</v>
      </c>
      <c r="E118" s="2">
        <v>-99</v>
      </c>
      <c r="F118" s="2">
        <v>-99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1">
        <v>0</v>
      </c>
      <c r="N118" s="1">
        <v>0</v>
      </c>
      <c r="O118" s="1">
        <v>0</v>
      </c>
      <c r="P118" s="5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</row>
    <row r="119" spans="1:21" x14ac:dyDescent="0.3">
      <c r="A119" t="s">
        <v>27</v>
      </c>
      <c r="C119">
        <v>201</v>
      </c>
      <c r="D119" s="2">
        <v>0</v>
      </c>
      <c r="E119" s="2">
        <v>-99</v>
      </c>
      <c r="F119" s="2">
        <v>-99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1">
        <v>0</v>
      </c>
      <c r="N119" s="1">
        <v>0</v>
      </c>
      <c r="O119" s="1">
        <v>0</v>
      </c>
      <c r="P119" s="5">
        <v>0</v>
      </c>
      <c r="Q119" s="1">
        <v>1</v>
      </c>
      <c r="R119" s="1">
        <v>0</v>
      </c>
      <c r="S119" s="1">
        <v>0</v>
      </c>
      <c r="T119" s="1">
        <v>0</v>
      </c>
      <c r="U119" s="1">
        <v>0</v>
      </c>
    </row>
    <row r="120" spans="1:21" x14ac:dyDescent="0.3">
      <c r="A120" t="s">
        <v>27</v>
      </c>
      <c r="C120">
        <v>227</v>
      </c>
      <c r="D120" s="2">
        <v>1</v>
      </c>
      <c r="E120" s="2">
        <v>150</v>
      </c>
      <c r="F120" s="2">
        <v>142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1">
        <v>1</v>
      </c>
      <c r="N120" s="1">
        <v>108</v>
      </c>
      <c r="O120" s="1">
        <v>152</v>
      </c>
      <c r="P120" s="5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</row>
    <row r="121" spans="1:21" x14ac:dyDescent="0.3">
      <c r="A121" t="s">
        <v>27</v>
      </c>
      <c r="C121">
        <v>241</v>
      </c>
      <c r="D121" s="2">
        <v>1</v>
      </c>
      <c r="E121" s="2">
        <v>140</v>
      </c>
      <c r="F121" s="2">
        <v>91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0</v>
      </c>
      <c r="M121" s="1">
        <v>1</v>
      </c>
      <c r="N121" s="1">
        <v>194</v>
      </c>
      <c r="O121" s="1">
        <v>138</v>
      </c>
      <c r="P121" s="5">
        <v>0</v>
      </c>
      <c r="Q121" s="1">
        <v>1</v>
      </c>
      <c r="R121" s="1">
        <v>0</v>
      </c>
      <c r="S121" s="1">
        <v>0</v>
      </c>
      <c r="T121" s="1">
        <v>0</v>
      </c>
      <c r="U121" s="1">
        <v>0</v>
      </c>
    </row>
    <row r="122" spans="1:21" x14ac:dyDescent="0.3">
      <c r="A122" t="s">
        <v>27</v>
      </c>
      <c r="C122">
        <v>281</v>
      </c>
      <c r="D122" s="2">
        <v>1</v>
      </c>
      <c r="E122" s="2">
        <v>180</v>
      </c>
      <c r="F122" s="2">
        <v>72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1">
        <v>1</v>
      </c>
      <c r="N122" s="1">
        <v>260</v>
      </c>
      <c r="O122" s="1">
        <v>74</v>
      </c>
      <c r="P122" s="5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</row>
    <row r="123" spans="1:21" x14ac:dyDescent="0.3">
      <c r="A123" t="s">
        <v>27</v>
      </c>
      <c r="C123">
        <v>361</v>
      </c>
      <c r="D123" s="2">
        <v>1</v>
      </c>
      <c r="E123" s="2">
        <v>190</v>
      </c>
      <c r="F123" s="2">
        <v>88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1">
        <v>1</v>
      </c>
      <c r="N123" s="1">
        <v>110</v>
      </c>
      <c r="O123" s="1">
        <v>114</v>
      </c>
      <c r="P123" s="5">
        <v>0</v>
      </c>
      <c r="Q123" s="1">
        <v>1</v>
      </c>
      <c r="R123" s="1">
        <v>0</v>
      </c>
      <c r="S123" s="1">
        <v>0</v>
      </c>
      <c r="T123" s="1">
        <v>0</v>
      </c>
      <c r="U123" s="1">
        <v>0</v>
      </c>
    </row>
    <row r="124" spans="1:21" x14ac:dyDescent="0.3">
      <c r="A124" t="s">
        <v>27</v>
      </c>
      <c r="C124">
        <v>401</v>
      </c>
      <c r="D124" s="2">
        <v>1</v>
      </c>
      <c r="E124" s="2">
        <v>180</v>
      </c>
      <c r="F124" s="2">
        <v>71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1">
        <v>1</v>
      </c>
      <c r="N124" s="1">
        <v>710</v>
      </c>
      <c r="O124" s="1">
        <v>14</v>
      </c>
      <c r="P124" s="5">
        <v>0</v>
      </c>
      <c r="Q124" s="1">
        <v>1</v>
      </c>
      <c r="R124" s="1">
        <v>0</v>
      </c>
      <c r="S124" s="1">
        <v>0</v>
      </c>
      <c r="T124" s="1">
        <v>0</v>
      </c>
      <c r="U124" s="1">
        <v>1</v>
      </c>
    </row>
    <row r="125" spans="1:21" x14ac:dyDescent="0.3">
      <c r="A125" t="s">
        <v>27</v>
      </c>
      <c r="C125">
        <v>482</v>
      </c>
      <c r="D125" s="2">
        <v>1</v>
      </c>
      <c r="E125" s="2">
        <v>300</v>
      </c>
      <c r="F125" s="2">
        <v>23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1">
        <v>1</v>
      </c>
      <c r="N125" s="1">
        <v>282</v>
      </c>
      <c r="O125" s="1">
        <v>36</v>
      </c>
      <c r="P125" s="5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</row>
    <row r="126" spans="1:21" x14ac:dyDescent="0.3">
      <c r="A126" t="s">
        <v>27</v>
      </c>
      <c r="C126">
        <v>521</v>
      </c>
      <c r="D126" s="2">
        <v>0</v>
      </c>
      <c r="E126" s="2">
        <v>-99</v>
      </c>
      <c r="F126" s="2">
        <v>-99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1">
        <v>1</v>
      </c>
      <c r="N126" s="1">
        <v>266</v>
      </c>
      <c r="O126" s="1">
        <v>50</v>
      </c>
      <c r="P126" s="5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</row>
    <row r="127" spans="1:21" x14ac:dyDescent="0.3">
      <c r="A127" t="s">
        <v>29</v>
      </c>
      <c r="C127">
        <v>1</v>
      </c>
      <c r="D127" s="2">
        <v>1</v>
      </c>
      <c r="E127" s="2">
        <v>30</v>
      </c>
      <c r="F127" s="2">
        <f>105.8+115.3</f>
        <v>221.1</v>
      </c>
      <c r="G127" s="2">
        <v>1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1">
        <v>1</v>
      </c>
      <c r="N127" s="1">
        <v>57</v>
      </c>
      <c r="O127" s="1">
        <v>268</v>
      </c>
      <c r="P127" s="5">
        <v>1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</row>
    <row r="128" spans="1:21" x14ac:dyDescent="0.3">
      <c r="A128" t="s">
        <v>29</v>
      </c>
      <c r="C128">
        <v>33</v>
      </c>
      <c r="D128" s="2">
        <v>0</v>
      </c>
      <c r="E128" s="2">
        <v>-99</v>
      </c>
      <c r="F128" s="2">
        <v>-99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1">
        <v>0</v>
      </c>
      <c r="N128" s="1">
        <v>0</v>
      </c>
      <c r="O128" s="1">
        <v>0</v>
      </c>
      <c r="P128" s="5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</row>
    <row r="129" spans="1:23" x14ac:dyDescent="0.3">
      <c r="A129" t="s">
        <v>29</v>
      </c>
      <c r="C129">
        <v>41</v>
      </c>
      <c r="D129" s="2">
        <v>1</v>
      </c>
      <c r="E129" s="2">
        <v>170</v>
      </c>
      <c r="F129" s="2">
        <v>48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1</v>
      </c>
      <c r="M129" s="1">
        <v>1</v>
      </c>
      <c r="N129" s="1">
        <v>300</v>
      </c>
      <c r="O129" s="1">
        <v>14</v>
      </c>
      <c r="P129" s="5">
        <v>0</v>
      </c>
      <c r="Q129" s="1">
        <v>0</v>
      </c>
      <c r="R129" s="1">
        <v>0</v>
      </c>
      <c r="S129" s="1">
        <v>0</v>
      </c>
      <c r="T129" s="1">
        <v>0</v>
      </c>
      <c r="U129" s="1">
        <v>1</v>
      </c>
    </row>
    <row r="130" spans="1:23" x14ac:dyDescent="0.3">
      <c r="A130" t="s">
        <v>29</v>
      </c>
      <c r="C130">
        <v>81</v>
      </c>
      <c r="D130" s="2">
        <v>1</v>
      </c>
      <c r="E130" s="2">
        <v>60</v>
      </c>
      <c r="F130" s="2">
        <v>218</v>
      </c>
      <c r="G130" s="2">
        <v>1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1">
        <v>1</v>
      </c>
      <c r="N130" s="1">
        <v>50</v>
      </c>
      <c r="O130" s="1">
        <v>280</v>
      </c>
      <c r="P130" s="5">
        <v>1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W130" t="s">
        <v>117</v>
      </c>
    </row>
    <row r="131" spans="1:23" x14ac:dyDescent="0.3">
      <c r="A131" t="s">
        <v>29</v>
      </c>
      <c r="C131">
        <v>113</v>
      </c>
      <c r="D131" s="2">
        <v>1</v>
      </c>
      <c r="E131" s="2">
        <v>110</v>
      </c>
      <c r="F131" s="2">
        <v>360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1">
        <v>1</v>
      </c>
      <c r="N131" s="1">
        <v>100</v>
      </c>
      <c r="O131" s="1">
        <v>360</v>
      </c>
      <c r="P131" s="5">
        <v>0</v>
      </c>
      <c r="Q131" s="1">
        <v>0</v>
      </c>
      <c r="R131" s="1">
        <v>0</v>
      </c>
      <c r="S131" s="1">
        <v>0</v>
      </c>
      <c r="T131" s="1">
        <v>1</v>
      </c>
      <c r="U131" s="1">
        <v>0</v>
      </c>
      <c r="W131" t="s">
        <v>117</v>
      </c>
    </row>
    <row r="132" spans="1:23" x14ac:dyDescent="0.3">
      <c r="A132" t="s">
        <v>29</v>
      </c>
      <c r="C132">
        <v>121</v>
      </c>
      <c r="D132" s="2">
        <v>1</v>
      </c>
      <c r="E132" s="2">
        <v>110</v>
      </c>
      <c r="F132" s="2">
        <f>112.9+120.6</f>
        <v>233.5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</v>
      </c>
      <c r="M132" s="1">
        <v>1</v>
      </c>
      <c r="N132" s="1">
        <v>0</v>
      </c>
      <c r="O132" s="1">
        <v>360</v>
      </c>
      <c r="P132" s="5">
        <v>1</v>
      </c>
      <c r="Q132" s="1">
        <v>0</v>
      </c>
      <c r="R132" s="1">
        <v>0</v>
      </c>
      <c r="S132" s="1">
        <v>0</v>
      </c>
      <c r="T132" s="1">
        <v>0</v>
      </c>
      <c r="U132" s="1">
        <v>1</v>
      </c>
    </row>
    <row r="133" spans="1:23" x14ac:dyDescent="0.3">
      <c r="A133" t="s">
        <v>29</v>
      </c>
      <c r="C133">
        <v>161</v>
      </c>
      <c r="D133" s="2">
        <v>1</v>
      </c>
      <c r="E133" s="2">
        <v>110</v>
      </c>
      <c r="F133" s="2">
        <v>114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1</v>
      </c>
      <c r="M133" s="1">
        <v>1</v>
      </c>
      <c r="N133" s="1">
        <v>92</v>
      </c>
      <c r="O133" s="1">
        <v>124</v>
      </c>
      <c r="P133" s="5">
        <v>0</v>
      </c>
      <c r="Q133" s="1">
        <v>0</v>
      </c>
      <c r="R133" s="1">
        <v>0</v>
      </c>
      <c r="S133" s="1">
        <v>0</v>
      </c>
      <c r="T133" s="1">
        <v>0</v>
      </c>
      <c r="U133" s="1">
        <v>1</v>
      </c>
    </row>
    <row r="134" spans="1:23" x14ac:dyDescent="0.3">
      <c r="A134" t="s">
        <v>29</v>
      </c>
      <c r="C134">
        <v>201</v>
      </c>
      <c r="D134" s="2">
        <v>1</v>
      </c>
      <c r="E134" s="2">
        <v>80</v>
      </c>
      <c r="F134" s="2">
        <v>139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1">
        <v>1</v>
      </c>
      <c r="N134" s="1">
        <v>81</v>
      </c>
      <c r="O134" s="1">
        <v>144</v>
      </c>
      <c r="P134" s="5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</row>
    <row r="135" spans="1:23" x14ac:dyDescent="0.3">
      <c r="A135" t="s">
        <v>29</v>
      </c>
      <c r="C135">
        <v>241</v>
      </c>
      <c r="D135" s="2">
        <v>1</v>
      </c>
      <c r="E135" s="2">
        <v>110</v>
      </c>
      <c r="F135" s="2">
        <v>102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1">
        <v>1</v>
      </c>
      <c r="N135" s="1">
        <v>76</v>
      </c>
      <c r="O135" s="1">
        <v>132</v>
      </c>
      <c r="P135" s="5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</row>
    <row r="136" spans="1:23" x14ac:dyDescent="0.3">
      <c r="A136" t="s">
        <v>29</v>
      </c>
      <c r="C136">
        <v>281</v>
      </c>
      <c r="D136" s="2">
        <v>1</v>
      </c>
      <c r="E136" s="2">
        <v>80</v>
      </c>
      <c r="F136" s="2">
        <v>200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1</v>
      </c>
      <c r="M136" s="1">
        <v>1</v>
      </c>
      <c r="N136" s="1">
        <v>80</v>
      </c>
      <c r="O136" s="1">
        <v>202</v>
      </c>
      <c r="P136" s="5">
        <v>0</v>
      </c>
      <c r="Q136" s="1">
        <v>1</v>
      </c>
      <c r="R136" s="1">
        <v>0</v>
      </c>
      <c r="S136" s="1">
        <v>0</v>
      </c>
      <c r="T136" s="1">
        <v>0</v>
      </c>
      <c r="U136" s="1">
        <v>1</v>
      </c>
    </row>
    <row r="137" spans="1:23" x14ac:dyDescent="0.3">
      <c r="A137" t="s">
        <v>29</v>
      </c>
      <c r="C137">
        <v>361</v>
      </c>
      <c r="D137" s="2">
        <v>0</v>
      </c>
      <c r="E137" s="2">
        <v>-99</v>
      </c>
      <c r="F137" s="2">
        <v>-99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1">
        <v>0</v>
      </c>
      <c r="N137" s="1">
        <v>0</v>
      </c>
      <c r="O137" s="1">
        <v>0</v>
      </c>
      <c r="P137" s="5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</row>
    <row r="138" spans="1:23" x14ac:dyDescent="0.3">
      <c r="A138" t="s">
        <v>29</v>
      </c>
      <c r="C138">
        <v>401</v>
      </c>
      <c r="D138" s="2">
        <v>1</v>
      </c>
      <c r="E138" s="2">
        <v>150</v>
      </c>
      <c r="F138" s="2">
        <v>89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1</v>
      </c>
      <c r="M138" s="1">
        <v>1</v>
      </c>
      <c r="N138" s="1">
        <v>290</v>
      </c>
      <c r="O138" s="1">
        <v>82</v>
      </c>
      <c r="P138" s="5">
        <v>0</v>
      </c>
      <c r="Q138" s="1">
        <v>1</v>
      </c>
      <c r="R138" s="1">
        <v>0</v>
      </c>
      <c r="S138" s="1">
        <v>0</v>
      </c>
      <c r="T138" s="1">
        <v>0</v>
      </c>
      <c r="U138" s="1">
        <v>1</v>
      </c>
    </row>
    <row r="139" spans="1:23" x14ac:dyDescent="0.3">
      <c r="A139" t="s">
        <v>29</v>
      </c>
      <c r="C139">
        <v>441</v>
      </c>
      <c r="D139" s="2">
        <v>1</v>
      </c>
      <c r="E139" s="2">
        <v>110</v>
      </c>
      <c r="F139" s="2">
        <v>82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1">
        <v>1</v>
      </c>
      <c r="N139" s="1">
        <v>288</v>
      </c>
      <c r="O139" s="1">
        <v>64</v>
      </c>
      <c r="P139" s="5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</row>
    <row r="140" spans="1:23" x14ac:dyDescent="0.3">
      <c r="A140" t="s">
        <v>29</v>
      </c>
      <c r="C140">
        <v>521</v>
      </c>
      <c r="D140" s="2">
        <v>0</v>
      </c>
      <c r="E140" s="2">
        <v>-99</v>
      </c>
      <c r="F140" s="2">
        <v>-99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1">
        <v>0</v>
      </c>
      <c r="N140" s="1">
        <v>0</v>
      </c>
      <c r="O140" s="1">
        <v>0</v>
      </c>
      <c r="P140" s="5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</row>
    <row r="141" spans="1:23" x14ac:dyDescent="0.3">
      <c r="A141" t="s">
        <v>31</v>
      </c>
      <c r="C141">
        <v>1</v>
      </c>
      <c r="D141" s="2">
        <v>0</v>
      </c>
      <c r="E141" s="2">
        <v>-99</v>
      </c>
      <c r="F141" s="2">
        <v>-99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1">
        <v>0</v>
      </c>
      <c r="N141" s="1">
        <v>0</v>
      </c>
      <c r="O141" s="1">
        <v>0</v>
      </c>
      <c r="P141" s="5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</row>
    <row r="142" spans="1:23" x14ac:dyDescent="0.3">
      <c r="A142" t="s">
        <v>31</v>
      </c>
      <c r="C142">
        <v>11</v>
      </c>
      <c r="D142" s="2">
        <v>0</v>
      </c>
      <c r="E142" s="2">
        <v>-99</v>
      </c>
      <c r="F142" s="2">
        <v>-99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1">
        <v>0</v>
      </c>
      <c r="N142" s="1">
        <v>0</v>
      </c>
      <c r="O142" s="1">
        <v>0</v>
      </c>
      <c r="P142" s="5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</row>
    <row r="143" spans="1:23" x14ac:dyDescent="0.3">
      <c r="A143" t="s">
        <v>31</v>
      </c>
      <c r="C143">
        <v>21</v>
      </c>
      <c r="D143" s="2">
        <v>0</v>
      </c>
      <c r="E143" s="2">
        <v>-99</v>
      </c>
      <c r="F143" s="2">
        <v>-99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1">
        <v>0</v>
      </c>
      <c r="N143" s="1">
        <v>0</v>
      </c>
      <c r="O143" s="1">
        <v>0</v>
      </c>
      <c r="P143" s="5">
        <v>0</v>
      </c>
      <c r="Q143" s="1">
        <v>0</v>
      </c>
      <c r="R143" s="1">
        <v>0</v>
      </c>
      <c r="S143" s="1">
        <v>0</v>
      </c>
      <c r="T143" s="1">
        <v>0</v>
      </c>
      <c r="U143" s="1">
        <v>1</v>
      </c>
    </row>
    <row r="144" spans="1:23" x14ac:dyDescent="0.3">
      <c r="A144" t="s">
        <v>31</v>
      </c>
      <c r="C144">
        <v>31</v>
      </c>
      <c r="D144" s="2">
        <v>0</v>
      </c>
      <c r="E144" s="2">
        <v>-99</v>
      </c>
      <c r="F144" s="2">
        <v>-99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1">
        <v>0</v>
      </c>
      <c r="N144" s="1">
        <v>0</v>
      </c>
      <c r="O144" s="1">
        <v>0</v>
      </c>
      <c r="P144" s="5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</row>
    <row r="145" spans="1:21" x14ac:dyDescent="0.3">
      <c r="A145" t="s">
        <v>31</v>
      </c>
      <c r="C145">
        <v>41</v>
      </c>
      <c r="D145" s="2">
        <v>0</v>
      </c>
      <c r="E145" s="2">
        <v>-99</v>
      </c>
      <c r="F145" s="2">
        <v>-99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1</v>
      </c>
      <c r="M145" s="1">
        <v>0</v>
      </c>
      <c r="N145" s="1">
        <v>0</v>
      </c>
      <c r="O145" s="1">
        <v>0</v>
      </c>
      <c r="P145" s="5">
        <v>0</v>
      </c>
      <c r="Q145" s="1">
        <v>0</v>
      </c>
      <c r="R145" s="1">
        <v>0</v>
      </c>
      <c r="S145" s="1">
        <v>0</v>
      </c>
      <c r="T145" s="1">
        <v>0</v>
      </c>
      <c r="U145" s="1">
        <v>1</v>
      </c>
    </row>
    <row r="146" spans="1:21" x14ac:dyDescent="0.3">
      <c r="A146" t="s">
        <v>31</v>
      </c>
      <c r="C146">
        <v>51</v>
      </c>
      <c r="D146" s="2">
        <v>0</v>
      </c>
      <c r="E146" s="2">
        <v>-99</v>
      </c>
      <c r="F146" s="2">
        <v>-99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1">
        <v>0</v>
      </c>
      <c r="N146" s="1">
        <v>0</v>
      </c>
      <c r="O146" s="1">
        <v>0</v>
      </c>
      <c r="P146" s="5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</row>
    <row r="147" spans="1:21" x14ac:dyDescent="0.3">
      <c r="A147" t="s">
        <v>31</v>
      </c>
      <c r="C147">
        <v>61</v>
      </c>
      <c r="D147" s="2">
        <v>0</v>
      </c>
      <c r="E147" s="2">
        <v>-99</v>
      </c>
      <c r="F147" s="2">
        <v>-99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1">
        <v>0</v>
      </c>
      <c r="N147" s="1">
        <v>0</v>
      </c>
      <c r="O147" s="1">
        <v>0</v>
      </c>
      <c r="P147" s="5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</row>
    <row r="148" spans="1:21" x14ac:dyDescent="0.3">
      <c r="A148" t="s">
        <v>31</v>
      </c>
      <c r="C148">
        <v>71</v>
      </c>
      <c r="D148" s="2">
        <v>0</v>
      </c>
      <c r="E148" s="2">
        <v>-99</v>
      </c>
      <c r="F148" s="2">
        <v>-99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1</v>
      </c>
      <c r="M148" s="1">
        <v>0</v>
      </c>
      <c r="N148" s="1">
        <v>0</v>
      </c>
      <c r="O148" s="1">
        <v>0</v>
      </c>
      <c r="P148" s="5">
        <v>0</v>
      </c>
      <c r="Q148" s="1">
        <v>0</v>
      </c>
      <c r="R148" s="1">
        <v>0</v>
      </c>
      <c r="S148" s="1">
        <v>0</v>
      </c>
      <c r="T148" s="1">
        <v>0</v>
      </c>
      <c r="U148" s="1">
        <v>1</v>
      </c>
    </row>
    <row r="149" spans="1:21" x14ac:dyDescent="0.3">
      <c r="A149" t="s">
        <v>31</v>
      </c>
      <c r="C149">
        <v>81</v>
      </c>
      <c r="D149" s="2">
        <v>0</v>
      </c>
      <c r="E149" s="2">
        <v>-99</v>
      </c>
      <c r="F149" s="2">
        <v>-99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1</v>
      </c>
      <c r="M149" s="1">
        <v>0</v>
      </c>
      <c r="N149" s="1">
        <v>0</v>
      </c>
      <c r="O149" s="1">
        <v>0</v>
      </c>
      <c r="P149" s="5">
        <v>0</v>
      </c>
      <c r="Q149" s="1">
        <v>0</v>
      </c>
      <c r="R149" s="1">
        <v>0</v>
      </c>
      <c r="S149" s="1">
        <v>0</v>
      </c>
      <c r="T149" s="1">
        <v>0</v>
      </c>
      <c r="U149" s="1">
        <v>1</v>
      </c>
    </row>
    <row r="150" spans="1:21" x14ac:dyDescent="0.3">
      <c r="A150" t="s">
        <v>31</v>
      </c>
      <c r="C150">
        <v>101</v>
      </c>
      <c r="D150" s="2">
        <v>0</v>
      </c>
      <c r="E150" s="2">
        <v>-99</v>
      </c>
      <c r="F150" s="2">
        <v>-99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1</v>
      </c>
      <c r="M150" s="1">
        <v>0</v>
      </c>
      <c r="N150" s="1">
        <v>0</v>
      </c>
      <c r="O150" s="1">
        <v>0</v>
      </c>
      <c r="P150" s="5">
        <v>0</v>
      </c>
      <c r="Q150" s="1">
        <v>0</v>
      </c>
      <c r="R150" s="1">
        <v>0</v>
      </c>
      <c r="S150" s="1">
        <v>0</v>
      </c>
      <c r="T150" s="1">
        <v>0</v>
      </c>
      <c r="U150" s="1">
        <v>1</v>
      </c>
    </row>
    <row r="151" spans="1:21" x14ac:dyDescent="0.3">
      <c r="A151" t="s">
        <v>31</v>
      </c>
      <c r="C151">
        <v>121</v>
      </c>
      <c r="D151" s="2">
        <v>0</v>
      </c>
      <c r="E151" s="2">
        <v>-99</v>
      </c>
      <c r="F151" s="2">
        <v>-99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1">
        <v>0</v>
      </c>
      <c r="N151" s="1">
        <v>0</v>
      </c>
      <c r="O151" s="1">
        <v>0</v>
      </c>
      <c r="P151" s="5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</row>
    <row r="152" spans="1:21" x14ac:dyDescent="0.3">
      <c r="A152" t="s">
        <v>31</v>
      </c>
      <c r="C152">
        <v>161</v>
      </c>
      <c r="D152" s="2">
        <v>0</v>
      </c>
      <c r="E152" s="2">
        <v>-99</v>
      </c>
      <c r="F152" s="2">
        <v>-99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1">
        <v>0</v>
      </c>
      <c r="N152" s="1">
        <v>0</v>
      </c>
      <c r="O152" s="1">
        <v>0</v>
      </c>
      <c r="P152" s="5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</row>
    <row r="153" spans="1:21" x14ac:dyDescent="0.3">
      <c r="A153" t="s">
        <v>31</v>
      </c>
      <c r="C153">
        <v>201</v>
      </c>
      <c r="D153" s="2">
        <v>0</v>
      </c>
      <c r="E153" s="2">
        <v>-99</v>
      </c>
      <c r="F153" s="2">
        <v>-99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1">
        <v>0</v>
      </c>
      <c r="N153" s="1">
        <v>0</v>
      </c>
      <c r="O153" s="1">
        <v>0</v>
      </c>
      <c r="P153" s="5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</row>
    <row r="154" spans="1:21" x14ac:dyDescent="0.3">
      <c r="A154" t="s">
        <v>31</v>
      </c>
      <c r="C154">
        <v>241</v>
      </c>
      <c r="D154" s="2">
        <v>0</v>
      </c>
      <c r="E154" s="2">
        <v>-99</v>
      </c>
      <c r="F154" s="2">
        <v>-99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1">
        <v>0</v>
      </c>
      <c r="N154" s="1">
        <v>0</v>
      </c>
      <c r="O154" s="1">
        <v>0</v>
      </c>
      <c r="P154" s="5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</row>
    <row r="155" spans="1:21" x14ac:dyDescent="0.3">
      <c r="A155" t="s">
        <v>31</v>
      </c>
      <c r="C155">
        <v>281</v>
      </c>
      <c r="D155" s="2">
        <v>0</v>
      </c>
      <c r="E155" s="2">
        <v>-99</v>
      </c>
      <c r="F155" s="2">
        <v>-99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1</v>
      </c>
      <c r="M155" s="1">
        <v>0</v>
      </c>
      <c r="N155" s="1">
        <v>0</v>
      </c>
      <c r="O155" s="1">
        <v>0</v>
      </c>
      <c r="P155" s="5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</row>
    <row r="156" spans="1:21" x14ac:dyDescent="0.3">
      <c r="A156" t="s">
        <v>31</v>
      </c>
      <c r="C156">
        <v>321</v>
      </c>
      <c r="D156" s="2">
        <v>1</v>
      </c>
      <c r="E156" s="2">
        <v>120</v>
      </c>
      <c r="F156" s="2">
        <v>105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1">
        <v>1</v>
      </c>
      <c r="N156" s="1">
        <v>120</v>
      </c>
      <c r="O156" s="1">
        <v>136</v>
      </c>
      <c r="P156" s="5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</row>
    <row r="157" spans="1:21" x14ac:dyDescent="0.3">
      <c r="A157" t="s">
        <v>31</v>
      </c>
      <c r="C157">
        <v>351</v>
      </c>
      <c r="D157" s="2">
        <v>1</v>
      </c>
      <c r="E157" s="2">
        <v>230</v>
      </c>
      <c r="F157" s="2">
        <v>128</v>
      </c>
      <c r="G157" s="2">
        <v>0</v>
      </c>
      <c r="H157" s="2">
        <v>1</v>
      </c>
      <c r="I157" s="2">
        <v>0</v>
      </c>
      <c r="J157" s="2">
        <v>0</v>
      </c>
      <c r="K157" s="2">
        <v>0</v>
      </c>
      <c r="L157" s="2">
        <v>0</v>
      </c>
      <c r="M157" s="1">
        <v>1</v>
      </c>
      <c r="N157" s="1">
        <v>240</v>
      </c>
      <c r="O157" s="1">
        <v>124</v>
      </c>
      <c r="P157" s="5">
        <v>0</v>
      </c>
      <c r="Q157" s="1">
        <v>1</v>
      </c>
      <c r="R157" s="1">
        <v>0</v>
      </c>
      <c r="S157" s="1">
        <v>0</v>
      </c>
      <c r="T157" s="1">
        <v>0</v>
      </c>
      <c r="U157" s="1">
        <v>0</v>
      </c>
    </row>
    <row r="158" spans="1:21" x14ac:dyDescent="0.3">
      <c r="A158" t="s">
        <v>31</v>
      </c>
      <c r="C158">
        <v>361</v>
      </c>
      <c r="D158" s="2">
        <v>1</v>
      </c>
      <c r="E158" s="2">
        <v>140</v>
      </c>
      <c r="F158" s="2">
        <v>123</v>
      </c>
      <c r="G158" s="2">
        <v>0</v>
      </c>
      <c r="H158" s="2">
        <v>1</v>
      </c>
      <c r="I158" s="2">
        <v>0</v>
      </c>
      <c r="J158" s="2">
        <v>0</v>
      </c>
      <c r="K158" s="2">
        <v>0</v>
      </c>
      <c r="L158" s="2">
        <v>1</v>
      </c>
      <c r="M158" s="1">
        <v>1</v>
      </c>
      <c r="N158" s="1">
        <v>226</v>
      </c>
      <c r="O158" s="1">
        <v>102</v>
      </c>
      <c r="P158" s="5">
        <v>0</v>
      </c>
      <c r="Q158" s="1">
        <v>1</v>
      </c>
      <c r="R158" s="1">
        <v>0</v>
      </c>
      <c r="S158" s="1">
        <v>0</v>
      </c>
      <c r="T158" s="1">
        <v>0</v>
      </c>
      <c r="U158" s="1">
        <v>0</v>
      </c>
    </row>
    <row r="159" spans="1:21" x14ac:dyDescent="0.3">
      <c r="A159" t="s">
        <v>31</v>
      </c>
      <c r="C159">
        <v>381</v>
      </c>
      <c r="D159" s="2">
        <v>1</v>
      </c>
      <c r="E159" s="2">
        <v>210</v>
      </c>
      <c r="F159" s="2">
        <v>87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1">
        <v>1</v>
      </c>
      <c r="N159" s="1">
        <v>239</v>
      </c>
      <c r="O159" s="1">
        <v>118</v>
      </c>
      <c r="P159" s="5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</row>
    <row r="160" spans="1:21" x14ac:dyDescent="0.3">
      <c r="A160" t="s">
        <v>31</v>
      </c>
      <c r="C160">
        <v>401</v>
      </c>
      <c r="D160" s="2">
        <v>0</v>
      </c>
      <c r="E160" s="2">
        <v>-99</v>
      </c>
      <c r="F160" s="2">
        <v>-99</v>
      </c>
      <c r="G160" s="2">
        <v>0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  <c r="M160" s="1">
        <v>1</v>
      </c>
      <c r="N160" s="1">
        <v>836</v>
      </c>
      <c r="O160" s="1">
        <v>12</v>
      </c>
      <c r="P160" s="5">
        <v>0</v>
      </c>
      <c r="Q160" s="1">
        <v>1</v>
      </c>
      <c r="R160" s="1">
        <v>0</v>
      </c>
      <c r="S160" s="1">
        <v>0</v>
      </c>
      <c r="T160" s="1">
        <v>0</v>
      </c>
      <c r="U160" s="1">
        <v>0</v>
      </c>
    </row>
    <row r="161" spans="1:21" x14ac:dyDescent="0.3">
      <c r="A161" t="s">
        <v>31</v>
      </c>
      <c r="C161">
        <v>441</v>
      </c>
      <c r="D161" s="2">
        <v>1</v>
      </c>
      <c r="E161" s="2">
        <v>380</v>
      </c>
      <c r="F161" s="2">
        <v>59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1">
        <v>1</v>
      </c>
      <c r="N161" s="1">
        <v>344</v>
      </c>
      <c r="O161" s="1">
        <v>64</v>
      </c>
      <c r="P161" s="5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</row>
    <row r="162" spans="1:21" x14ac:dyDescent="0.3">
      <c r="A162" t="s">
        <v>31</v>
      </c>
      <c r="C162">
        <v>461</v>
      </c>
      <c r="D162" s="2">
        <v>0</v>
      </c>
      <c r="E162" s="2">
        <v>-99</v>
      </c>
      <c r="F162" s="2">
        <v>-99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1">
        <v>0</v>
      </c>
      <c r="N162" s="1">
        <v>0</v>
      </c>
      <c r="O162" s="1">
        <v>0</v>
      </c>
      <c r="P162" s="5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</row>
    <row r="163" spans="1:21" x14ac:dyDescent="0.3">
      <c r="A163" t="s">
        <v>31</v>
      </c>
      <c r="C163">
        <v>481</v>
      </c>
      <c r="D163" s="2">
        <v>0</v>
      </c>
      <c r="E163" s="2">
        <v>-99</v>
      </c>
      <c r="F163" s="2">
        <v>-99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1">
        <v>0</v>
      </c>
      <c r="N163" s="1">
        <v>0</v>
      </c>
      <c r="O163" s="1">
        <v>0</v>
      </c>
      <c r="P163" s="5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</row>
    <row r="164" spans="1:21" x14ac:dyDescent="0.3">
      <c r="M164" s="1"/>
    </row>
    <row r="166" spans="1:21" x14ac:dyDescent="0.3">
      <c r="A166" t="s">
        <v>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4718-8555-4095-97B0-201AC33A35BF}">
  <dimension ref="A1:AE166"/>
  <sheetViews>
    <sheetView topLeftCell="I67" workbookViewId="0">
      <selection activeCell="P132" activeCellId="2" sqref="P127 P130 P132"/>
    </sheetView>
  </sheetViews>
  <sheetFormatPr defaultRowHeight="14.4" x14ac:dyDescent="0.3"/>
  <cols>
    <col min="1" max="1" width="16" bestFit="1" customWidth="1"/>
    <col min="2" max="2" width="20.5546875" bestFit="1" customWidth="1"/>
    <col min="3" max="3" width="9.109375" bestFit="1" customWidth="1"/>
    <col min="4" max="4" width="15.109375" bestFit="1" customWidth="1"/>
    <col min="5" max="5" width="14.44140625" bestFit="1" customWidth="1"/>
    <col min="6" max="6" width="19.109375" bestFit="1" customWidth="1"/>
    <col min="7" max="7" width="16" bestFit="1" customWidth="1"/>
    <col min="8" max="8" width="18.33203125" bestFit="1" customWidth="1"/>
    <col min="9" max="9" width="25.6640625" bestFit="1" customWidth="1"/>
    <col min="10" max="10" width="26" bestFit="1" customWidth="1"/>
    <col min="11" max="11" width="24.5546875" bestFit="1" customWidth="1"/>
    <col min="12" max="12" width="21.44140625" bestFit="1" customWidth="1"/>
    <col min="13" max="21" width="21.44140625" customWidth="1"/>
  </cols>
  <sheetData>
    <row r="1" spans="1:31" x14ac:dyDescent="0.3">
      <c r="A1" t="s">
        <v>0</v>
      </c>
      <c r="B1" t="s">
        <v>1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</row>
    <row r="2" spans="1:31" x14ac:dyDescent="0.3">
      <c r="A2" t="s">
        <v>4</v>
      </c>
      <c r="C2">
        <v>1</v>
      </c>
      <c r="D2" s="2">
        <v>0</v>
      </c>
      <c r="E2" s="2">
        <v>-99</v>
      </c>
      <c r="F2" s="2">
        <v>-99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6">
        <v>0</v>
      </c>
      <c r="N2" s="6">
        <v>0</v>
      </c>
      <c r="O2" s="6">
        <v>0</v>
      </c>
      <c r="P2" s="7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</row>
    <row r="3" spans="1:31" x14ac:dyDescent="0.3">
      <c r="A3" t="s">
        <v>4</v>
      </c>
      <c r="C3">
        <v>41</v>
      </c>
      <c r="D3" s="2">
        <v>0</v>
      </c>
      <c r="E3" s="2">
        <v>-99</v>
      </c>
      <c r="F3" s="2">
        <v>-99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6">
        <v>0</v>
      </c>
      <c r="N3" s="6">
        <v>0</v>
      </c>
      <c r="O3" s="6">
        <v>0</v>
      </c>
      <c r="P3" s="7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31" x14ac:dyDescent="0.3">
      <c r="A4" t="s">
        <v>4</v>
      </c>
      <c r="C4">
        <v>81</v>
      </c>
      <c r="D4" s="2">
        <v>1</v>
      </c>
      <c r="E4" s="2">
        <v>50</v>
      </c>
      <c r="F4" s="2">
        <v>92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6">
        <v>1</v>
      </c>
      <c r="N4" s="6">
        <v>50</v>
      </c>
      <c r="O4" s="6">
        <v>80</v>
      </c>
      <c r="P4" s="7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31" x14ac:dyDescent="0.3">
      <c r="A5" t="s">
        <v>4</v>
      </c>
      <c r="C5">
        <v>121</v>
      </c>
      <c r="D5" s="2">
        <v>1</v>
      </c>
      <c r="E5" s="2">
        <v>60</v>
      </c>
      <c r="F5" s="2">
        <v>99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6">
        <v>1</v>
      </c>
      <c r="N5" s="6">
        <v>134</v>
      </c>
      <c r="O5" s="6">
        <v>74</v>
      </c>
      <c r="P5" s="7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</row>
    <row r="6" spans="1:31" x14ac:dyDescent="0.3">
      <c r="A6" t="s">
        <v>4</v>
      </c>
      <c r="C6">
        <v>161</v>
      </c>
      <c r="D6" s="2">
        <v>0</v>
      </c>
      <c r="E6" s="2">
        <v>-99</v>
      </c>
      <c r="F6" s="2">
        <v>-99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6">
        <v>0</v>
      </c>
      <c r="N6" s="6">
        <v>0</v>
      </c>
      <c r="O6" s="6">
        <v>0</v>
      </c>
      <c r="P6" s="7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31" x14ac:dyDescent="0.3">
      <c r="A7" t="s">
        <v>4</v>
      </c>
      <c r="C7">
        <v>201</v>
      </c>
      <c r="D7" s="2">
        <v>1</v>
      </c>
      <c r="E7" s="2">
        <v>110</v>
      </c>
      <c r="F7" s="2">
        <v>249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6">
        <v>1</v>
      </c>
      <c r="N7" s="6">
        <v>92</v>
      </c>
      <c r="O7" s="6">
        <v>290</v>
      </c>
      <c r="P7" s="7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31" x14ac:dyDescent="0.3">
      <c r="A8" t="s">
        <v>4</v>
      </c>
      <c r="C8">
        <v>241</v>
      </c>
      <c r="D8" s="2">
        <v>1</v>
      </c>
      <c r="E8" s="2">
        <v>290</v>
      </c>
      <c r="F8" s="2">
        <v>59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6">
        <v>1</v>
      </c>
      <c r="N8" s="6">
        <v>586</v>
      </c>
      <c r="O8" s="6">
        <v>16</v>
      </c>
      <c r="P8" s="7">
        <v>0</v>
      </c>
      <c r="Q8" s="6">
        <v>1</v>
      </c>
      <c r="R8" s="6">
        <v>0</v>
      </c>
      <c r="S8" s="6">
        <v>0</v>
      </c>
      <c r="T8" s="6">
        <v>0</v>
      </c>
      <c r="U8" s="6">
        <v>1</v>
      </c>
    </row>
    <row r="9" spans="1:31" x14ac:dyDescent="0.3">
      <c r="A9" t="s">
        <v>4</v>
      </c>
      <c r="C9">
        <v>269</v>
      </c>
      <c r="D9" s="2">
        <v>1</v>
      </c>
      <c r="E9" s="2">
        <v>340</v>
      </c>
      <c r="F9" s="2">
        <v>143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6">
        <v>1</v>
      </c>
      <c r="N9" s="6">
        <v>403</v>
      </c>
      <c r="O9" s="6">
        <v>122</v>
      </c>
      <c r="P9" s="7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31" x14ac:dyDescent="0.3">
      <c r="A10" t="s">
        <v>4</v>
      </c>
      <c r="C10">
        <v>281</v>
      </c>
      <c r="D10" s="2">
        <v>1</v>
      </c>
      <c r="E10" s="2">
        <v>170</v>
      </c>
      <c r="F10" s="2">
        <v>165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6">
        <v>1</v>
      </c>
      <c r="N10" s="6">
        <v>161</v>
      </c>
      <c r="O10" s="6">
        <v>214</v>
      </c>
      <c r="P10" s="7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AE10" s="4"/>
    </row>
    <row r="11" spans="1:31" x14ac:dyDescent="0.3">
      <c r="A11" t="s">
        <v>4</v>
      </c>
      <c r="C11">
        <v>321</v>
      </c>
      <c r="D11" s="2">
        <v>1</v>
      </c>
      <c r="E11" s="2">
        <v>60</v>
      </c>
      <c r="F11" s="2">
        <v>236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6">
        <v>1</v>
      </c>
      <c r="N11" s="6">
        <v>112</v>
      </c>
      <c r="O11" s="6">
        <v>220</v>
      </c>
      <c r="P11" s="7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AE11" s="4"/>
    </row>
    <row r="12" spans="1:31" x14ac:dyDescent="0.3">
      <c r="A12" t="s">
        <v>4</v>
      </c>
      <c r="C12">
        <v>361</v>
      </c>
      <c r="D12" s="2">
        <v>1</v>
      </c>
      <c r="E12" s="2">
        <v>70</v>
      </c>
      <c r="F12" s="2">
        <v>119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6">
        <v>1</v>
      </c>
      <c r="N12" s="6">
        <v>172</v>
      </c>
      <c r="O12" s="6">
        <v>122</v>
      </c>
      <c r="P12" s="7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AE12" s="4"/>
    </row>
    <row r="13" spans="1:31" x14ac:dyDescent="0.3">
      <c r="A13" t="s">
        <v>4</v>
      </c>
      <c r="C13">
        <v>401</v>
      </c>
      <c r="D13" s="2">
        <v>0</v>
      </c>
      <c r="E13" s="2">
        <v>-99</v>
      </c>
      <c r="F13" s="2">
        <v>-99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6">
        <v>0</v>
      </c>
      <c r="N13" s="6">
        <v>0</v>
      </c>
      <c r="O13" s="6">
        <v>0</v>
      </c>
      <c r="P13" s="7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AE13" s="4"/>
    </row>
    <row r="14" spans="1:31" x14ac:dyDescent="0.3">
      <c r="A14" t="s">
        <v>4</v>
      </c>
      <c r="C14">
        <v>441</v>
      </c>
      <c r="D14" s="2">
        <v>0</v>
      </c>
      <c r="E14" s="2">
        <v>-99</v>
      </c>
      <c r="F14" s="2">
        <v>-99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6">
        <v>0</v>
      </c>
      <c r="N14" s="6">
        <v>0</v>
      </c>
      <c r="O14" s="6">
        <v>0</v>
      </c>
      <c r="P14" s="7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AE14" s="4"/>
    </row>
    <row r="15" spans="1:31" x14ac:dyDescent="0.3">
      <c r="A15" t="s">
        <v>4</v>
      </c>
      <c r="C15">
        <v>450</v>
      </c>
      <c r="D15" s="2">
        <v>0</v>
      </c>
      <c r="E15" s="2">
        <v>-99</v>
      </c>
      <c r="F15" s="2">
        <v>-99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6">
        <v>0</v>
      </c>
      <c r="N15" s="6">
        <v>0</v>
      </c>
      <c r="O15" s="6">
        <v>0</v>
      </c>
      <c r="P15" s="7">
        <v>0</v>
      </c>
      <c r="Q15" s="6">
        <v>1</v>
      </c>
      <c r="R15" s="6">
        <v>0</v>
      </c>
      <c r="S15" s="6">
        <v>0</v>
      </c>
      <c r="T15" s="6">
        <v>0</v>
      </c>
      <c r="U15" s="6">
        <v>0</v>
      </c>
      <c r="AE15" s="4"/>
    </row>
    <row r="16" spans="1:31" x14ac:dyDescent="0.3">
      <c r="A16" t="s">
        <v>4</v>
      </c>
      <c r="C16">
        <v>481</v>
      </c>
      <c r="D16" s="2">
        <v>1</v>
      </c>
      <c r="E16" s="2">
        <v>150</v>
      </c>
      <c r="F16" s="2">
        <v>54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6">
        <v>0</v>
      </c>
      <c r="N16" s="6">
        <v>0</v>
      </c>
      <c r="O16" s="6">
        <v>0</v>
      </c>
      <c r="P16" s="7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AE16" s="4"/>
    </row>
    <row r="17" spans="1:31" x14ac:dyDescent="0.3">
      <c r="A17" t="s">
        <v>4</v>
      </c>
      <c r="C17">
        <v>521</v>
      </c>
      <c r="D17" s="2">
        <v>1</v>
      </c>
      <c r="E17" s="2">
        <v>170</v>
      </c>
      <c r="F17" s="2">
        <v>33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6">
        <v>0</v>
      </c>
      <c r="N17" s="6">
        <v>0</v>
      </c>
      <c r="O17" s="6">
        <v>0</v>
      </c>
      <c r="P17" s="7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AE17" s="4"/>
    </row>
    <row r="18" spans="1:31" x14ac:dyDescent="0.3">
      <c r="A18" t="s">
        <v>6</v>
      </c>
      <c r="C18">
        <v>1</v>
      </c>
      <c r="D18" s="2">
        <v>0</v>
      </c>
      <c r="E18" s="2">
        <v>-99</v>
      </c>
      <c r="F18" s="2">
        <v>-99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6">
        <v>0</v>
      </c>
      <c r="N18" s="6">
        <v>0</v>
      </c>
      <c r="O18" s="6">
        <v>0</v>
      </c>
      <c r="P18" s="7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AE18" s="4"/>
    </row>
    <row r="19" spans="1:31" x14ac:dyDescent="0.3">
      <c r="A19" t="s">
        <v>6</v>
      </c>
      <c r="C19">
        <v>41</v>
      </c>
      <c r="D19" s="2">
        <v>0</v>
      </c>
      <c r="E19" s="2">
        <v>-99</v>
      </c>
      <c r="F19" s="2">
        <v>-99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6">
        <v>0</v>
      </c>
      <c r="N19" s="6">
        <v>0</v>
      </c>
      <c r="O19" s="6">
        <v>0</v>
      </c>
      <c r="P19" s="7">
        <v>0</v>
      </c>
      <c r="Q19" s="6">
        <v>1</v>
      </c>
      <c r="R19" s="6">
        <v>0</v>
      </c>
      <c r="S19" s="6">
        <v>0</v>
      </c>
      <c r="T19" s="6">
        <v>0</v>
      </c>
      <c r="U19" s="6">
        <v>0</v>
      </c>
      <c r="AE19" s="4"/>
    </row>
    <row r="20" spans="1:31" x14ac:dyDescent="0.3">
      <c r="A20" t="s">
        <v>6</v>
      </c>
      <c r="C20">
        <v>193</v>
      </c>
      <c r="D20" s="2">
        <v>1</v>
      </c>
      <c r="E20" s="2">
        <v>60</v>
      </c>
      <c r="F20" s="2">
        <v>143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6">
        <v>1</v>
      </c>
      <c r="N20" s="6">
        <v>92</v>
      </c>
      <c r="O20" s="6">
        <v>146</v>
      </c>
      <c r="P20" s="7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AE20" s="4"/>
    </row>
    <row r="21" spans="1:31" x14ac:dyDescent="0.3">
      <c r="A21" t="s">
        <v>6</v>
      </c>
      <c r="C21">
        <v>201</v>
      </c>
      <c r="D21" s="2">
        <v>1</v>
      </c>
      <c r="E21" s="2">
        <v>70</v>
      </c>
      <c r="F21" s="2">
        <v>120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6">
        <v>1</v>
      </c>
      <c r="N21" s="6">
        <v>64</v>
      </c>
      <c r="O21" s="6">
        <v>178</v>
      </c>
      <c r="P21" s="7">
        <v>1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AE21" s="4"/>
    </row>
    <row r="22" spans="1:31" x14ac:dyDescent="0.3">
      <c r="A22" t="s">
        <v>6</v>
      </c>
      <c r="C22">
        <v>241</v>
      </c>
      <c r="D22" s="2">
        <v>0</v>
      </c>
      <c r="E22" s="2">
        <v>-99</v>
      </c>
      <c r="F22" s="2">
        <v>-99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6">
        <v>0</v>
      </c>
      <c r="N22" s="6">
        <v>0</v>
      </c>
      <c r="O22" s="6">
        <v>0</v>
      </c>
      <c r="P22" s="7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AE22" s="4"/>
    </row>
    <row r="23" spans="1:31" x14ac:dyDescent="0.3">
      <c r="A23" t="s">
        <v>6</v>
      </c>
      <c r="C23">
        <v>281</v>
      </c>
      <c r="D23" s="2">
        <v>1</v>
      </c>
      <c r="E23" s="2">
        <v>720</v>
      </c>
      <c r="F23" s="2">
        <v>62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6">
        <v>1</v>
      </c>
      <c r="N23" s="6">
        <v>470</v>
      </c>
      <c r="O23" s="6">
        <v>186</v>
      </c>
      <c r="P23" s="7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AE23" s="4"/>
    </row>
    <row r="24" spans="1:31" x14ac:dyDescent="0.3">
      <c r="A24" t="s">
        <v>8</v>
      </c>
      <c r="B24" t="s">
        <v>115</v>
      </c>
      <c r="C24">
        <v>1</v>
      </c>
      <c r="D24" s="2">
        <v>0</v>
      </c>
      <c r="E24" s="2">
        <v>-99</v>
      </c>
      <c r="F24" s="2">
        <v>-99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6">
        <v>1</v>
      </c>
      <c r="N24" s="6">
        <v>305</v>
      </c>
      <c r="O24" s="6">
        <v>28</v>
      </c>
      <c r="P24" s="7">
        <v>0</v>
      </c>
      <c r="Q24" s="6">
        <v>1</v>
      </c>
      <c r="R24" s="6">
        <v>0</v>
      </c>
      <c r="S24" s="6">
        <v>0</v>
      </c>
      <c r="T24" s="6">
        <v>0</v>
      </c>
      <c r="U24" s="6">
        <v>0</v>
      </c>
    </row>
    <row r="25" spans="1:31" x14ac:dyDescent="0.3">
      <c r="A25" t="s">
        <v>8</v>
      </c>
      <c r="B25" t="s">
        <v>115</v>
      </c>
      <c r="C25">
        <v>41</v>
      </c>
      <c r="D25" s="2">
        <v>0</v>
      </c>
      <c r="E25" s="2">
        <v>-99</v>
      </c>
      <c r="F25" s="2">
        <v>-99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6">
        <v>0</v>
      </c>
      <c r="N25" s="6">
        <v>0</v>
      </c>
      <c r="O25" s="6">
        <v>0</v>
      </c>
      <c r="P25" s="7">
        <v>0</v>
      </c>
      <c r="Q25" s="6">
        <v>1</v>
      </c>
      <c r="R25" s="6">
        <v>0</v>
      </c>
      <c r="S25" s="6">
        <v>0</v>
      </c>
      <c r="T25" s="6">
        <v>0</v>
      </c>
      <c r="U25" s="6">
        <v>1</v>
      </c>
    </row>
    <row r="26" spans="1:31" x14ac:dyDescent="0.3">
      <c r="A26" t="s">
        <v>8</v>
      </c>
      <c r="B26" t="s">
        <v>115</v>
      </c>
      <c r="C26">
        <v>47</v>
      </c>
      <c r="D26" s="2">
        <v>0</v>
      </c>
      <c r="E26" s="2">
        <v>-99</v>
      </c>
      <c r="F26" s="2">
        <v>-99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6">
        <v>0</v>
      </c>
      <c r="N26" s="6">
        <v>0</v>
      </c>
      <c r="O26" s="6">
        <v>0</v>
      </c>
      <c r="P26" s="7">
        <v>0</v>
      </c>
      <c r="Q26" s="6">
        <v>1</v>
      </c>
      <c r="R26" s="6">
        <v>0</v>
      </c>
      <c r="S26" s="6">
        <v>0</v>
      </c>
      <c r="T26" s="6">
        <v>0</v>
      </c>
      <c r="U26" s="6">
        <v>0</v>
      </c>
    </row>
    <row r="27" spans="1:31" x14ac:dyDescent="0.3">
      <c r="A27" t="s">
        <v>8</v>
      </c>
      <c r="B27" t="s">
        <v>115</v>
      </c>
      <c r="C27">
        <v>81</v>
      </c>
      <c r="D27" s="2">
        <v>0</v>
      </c>
      <c r="E27" s="2">
        <v>-99</v>
      </c>
      <c r="F27" s="2">
        <v>-99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6">
        <v>0</v>
      </c>
      <c r="N27" s="6">
        <v>0</v>
      </c>
      <c r="O27" s="6">
        <v>0</v>
      </c>
      <c r="P27" s="7">
        <v>0</v>
      </c>
      <c r="Q27" s="6">
        <v>1</v>
      </c>
      <c r="R27" s="6">
        <v>0</v>
      </c>
      <c r="S27" s="6">
        <v>0</v>
      </c>
      <c r="T27" s="6">
        <v>0</v>
      </c>
      <c r="U27" s="6">
        <v>0</v>
      </c>
    </row>
    <row r="28" spans="1:31" x14ac:dyDescent="0.3">
      <c r="A28" t="s">
        <v>8</v>
      </c>
      <c r="B28" t="s">
        <v>115</v>
      </c>
      <c r="C28">
        <v>91</v>
      </c>
      <c r="D28" s="2">
        <v>1</v>
      </c>
      <c r="E28" s="2">
        <v>280</v>
      </c>
      <c r="F28" s="2">
        <v>93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6">
        <v>1</v>
      </c>
      <c r="N28" s="6">
        <v>362</v>
      </c>
      <c r="O28" s="6">
        <v>108</v>
      </c>
      <c r="P28" s="7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31" x14ac:dyDescent="0.3">
      <c r="A29" t="s">
        <v>8</v>
      </c>
      <c r="B29" t="s">
        <v>115</v>
      </c>
      <c r="C29">
        <v>121</v>
      </c>
      <c r="D29" s="2">
        <v>0</v>
      </c>
      <c r="E29" s="2">
        <v>-99</v>
      </c>
      <c r="F29" s="2">
        <v>-99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6">
        <v>1</v>
      </c>
      <c r="N29" s="6">
        <v>318</v>
      </c>
      <c r="O29" s="6">
        <v>76</v>
      </c>
      <c r="P29" s="7">
        <v>0</v>
      </c>
      <c r="Q29" s="6">
        <v>1</v>
      </c>
      <c r="R29" s="6">
        <v>0</v>
      </c>
      <c r="S29" s="6">
        <v>0</v>
      </c>
      <c r="T29" s="6">
        <v>0</v>
      </c>
      <c r="U29" s="6">
        <v>1</v>
      </c>
    </row>
    <row r="30" spans="1:31" x14ac:dyDescent="0.3">
      <c r="A30" t="s">
        <v>8</v>
      </c>
      <c r="B30" t="s">
        <v>115</v>
      </c>
      <c r="C30">
        <v>161</v>
      </c>
      <c r="D30" s="2">
        <v>1</v>
      </c>
      <c r="E30" s="2">
        <v>50</v>
      </c>
      <c r="F30" s="2">
        <v>213</v>
      </c>
      <c r="G30" s="2">
        <v>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6">
        <v>1</v>
      </c>
      <c r="N30" s="6">
        <v>98</v>
      </c>
      <c r="O30" s="6">
        <v>204</v>
      </c>
      <c r="P30" s="7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</row>
    <row r="31" spans="1:31" x14ac:dyDescent="0.3">
      <c r="A31" t="s">
        <v>8</v>
      </c>
      <c r="B31" t="s">
        <v>115</v>
      </c>
      <c r="C31">
        <v>186</v>
      </c>
      <c r="D31" s="2">
        <v>1</v>
      </c>
      <c r="E31" s="2">
        <v>50</v>
      </c>
      <c r="F31" s="2">
        <v>197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6">
        <v>1</v>
      </c>
      <c r="N31" s="6">
        <v>98</v>
      </c>
      <c r="O31" s="6">
        <v>190</v>
      </c>
      <c r="P31" s="7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</row>
    <row r="32" spans="1:31" x14ac:dyDescent="0.3">
      <c r="A32" t="s">
        <v>8</v>
      </c>
      <c r="B32" t="s">
        <v>115</v>
      </c>
      <c r="C32">
        <v>201</v>
      </c>
      <c r="D32" s="2">
        <v>0</v>
      </c>
      <c r="E32" s="2">
        <v>-99</v>
      </c>
      <c r="F32" s="2">
        <v>-99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6">
        <v>0</v>
      </c>
      <c r="N32" s="6">
        <v>0</v>
      </c>
      <c r="O32" s="6">
        <v>0</v>
      </c>
      <c r="P32" s="7">
        <v>0</v>
      </c>
      <c r="Q32" s="6">
        <v>1</v>
      </c>
      <c r="R32" s="6">
        <v>0</v>
      </c>
      <c r="S32" s="6">
        <v>0</v>
      </c>
      <c r="T32" s="6">
        <v>0</v>
      </c>
      <c r="U32" s="6">
        <v>0</v>
      </c>
    </row>
    <row r="33" spans="1:21" x14ac:dyDescent="0.3">
      <c r="A33" t="s">
        <v>8</v>
      </c>
      <c r="B33" t="s">
        <v>115</v>
      </c>
      <c r="C33">
        <v>241</v>
      </c>
      <c r="D33" s="2">
        <v>1</v>
      </c>
      <c r="E33" s="2">
        <v>230</v>
      </c>
      <c r="F33" s="2">
        <f>114.5+49.1</f>
        <v>163.6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6">
        <v>1</v>
      </c>
      <c r="N33" s="6">
        <v>233</v>
      </c>
      <c r="O33" s="6">
        <v>152</v>
      </c>
      <c r="P33" s="7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</row>
    <row r="34" spans="1:21" x14ac:dyDescent="0.3">
      <c r="A34" t="s">
        <v>10</v>
      </c>
      <c r="C34">
        <v>1</v>
      </c>
      <c r="D34" s="2">
        <v>0</v>
      </c>
      <c r="E34" s="2">
        <v>-99</v>
      </c>
      <c r="F34" s="2">
        <v>-99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6">
        <v>0</v>
      </c>
      <c r="N34" s="6">
        <v>0</v>
      </c>
      <c r="O34" s="6">
        <v>0</v>
      </c>
      <c r="P34" s="7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</row>
    <row r="35" spans="1:21" x14ac:dyDescent="0.3">
      <c r="A35" t="s">
        <v>10</v>
      </c>
      <c r="C35">
        <v>41</v>
      </c>
      <c r="D35" s="2">
        <v>0</v>
      </c>
      <c r="E35" s="2">
        <v>-99</v>
      </c>
      <c r="F35" s="2">
        <v>-99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6">
        <v>0</v>
      </c>
      <c r="N35" s="6">
        <v>0</v>
      </c>
      <c r="O35" s="6">
        <v>0</v>
      </c>
      <c r="P35" s="7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</row>
    <row r="36" spans="1:21" x14ac:dyDescent="0.3">
      <c r="A36" t="s">
        <v>10</v>
      </c>
      <c r="C36">
        <v>81</v>
      </c>
      <c r="D36" s="2">
        <v>0</v>
      </c>
      <c r="E36" s="2">
        <v>-99</v>
      </c>
      <c r="F36" s="2">
        <v>-99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6">
        <v>0</v>
      </c>
      <c r="N36" s="6">
        <v>0</v>
      </c>
      <c r="O36" s="6">
        <v>0</v>
      </c>
      <c r="P36" s="7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</row>
    <row r="37" spans="1:21" x14ac:dyDescent="0.3">
      <c r="A37" t="s">
        <v>10</v>
      </c>
      <c r="C37">
        <v>121</v>
      </c>
      <c r="D37" s="2">
        <v>0</v>
      </c>
      <c r="E37" s="2">
        <v>-99</v>
      </c>
      <c r="F37" s="2">
        <v>-99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6">
        <v>0</v>
      </c>
      <c r="N37" s="6">
        <v>0</v>
      </c>
      <c r="O37" s="6">
        <v>0</v>
      </c>
      <c r="P37" s="7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1:21" x14ac:dyDescent="0.3">
      <c r="A38" t="s">
        <v>10</v>
      </c>
      <c r="C38">
        <v>169</v>
      </c>
      <c r="D38" s="2">
        <v>0</v>
      </c>
      <c r="E38" s="2">
        <v>-99</v>
      </c>
      <c r="F38" s="2">
        <v>-99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6">
        <v>1</v>
      </c>
      <c r="N38" s="6">
        <v>466</v>
      </c>
      <c r="O38" s="6">
        <v>40</v>
      </c>
      <c r="P38" s="7">
        <v>0</v>
      </c>
      <c r="Q38" s="6">
        <v>1</v>
      </c>
      <c r="R38" s="6">
        <v>0</v>
      </c>
      <c r="S38" s="6">
        <v>0</v>
      </c>
      <c r="T38" s="6">
        <v>0</v>
      </c>
      <c r="U38" s="6">
        <v>0</v>
      </c>
    </row>
    <row r="39" spans="1:21" x14ac:dyDescent="0.3">
      <c r="A39" t="s">
        <v>10</v>
      </c>
      <c r="C39">
        <v>201</v>
      </c>
      <c r="D39" s="2">
        <v>1</v>
      </c>
      <c r="E39" s="2">
        <v>570</v>
      </c>
      <c r="F39" s="2">
        <v>68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6">
        <v>1</v>
      </c>
      <c r="N39" s="6">
        <v>641</v>
      </c>
      <c r="O39" s="6">
        <v>68</v>
      </c>
      <c r="P39" s="7">
        <v>0</v>
      </c>
      <c r="Q39" s="6">
        <v>1</v>
      </c>
      <c r="R39" s="6">
        <v>0</v>
      </c>
      <c r="S39" s="6">
        <v>0</v>
      </c>
      <c r="T39" s="6">
        <v>0</v>
      </c>
      <c r="U39" s="6">
        <v>0</v>
      </c>
    </row>
    <row r="40" spans="1:21" x14ac:dyDescent="0.3">
      <c r="A40" t="s">
        <v>10</v>
      </c>
      <c r="C40">
        <v>241</v>
      </c>
      <c r="D40" s="2">
        <v>1</v>
      </c>
      <c r="E40" s="2">
        <v>200</v>
      </c>
      <c r="F40" s="2">
        <v>119</v>
      </c>
      <c r="G40" s="2">
        <v>0</v>
      </c>
      <c r="H40" s="2">
        <v>1</v>
      </c>
      <c r="I40" s="2">
        <v>0</v>
      </c>
      <c r="J40" s="2">
        <v>0</v>
      </c>
      <c r="K40" s="2">
        <v>0</v>
      </c>
      <c r="L40" s="2">
        <v>0</v>
      </c>
      <c r="M40" s="6">
        <v>1</v>
      </c>
      <c r="N40" s="6">
        <v>228</v>
      </c>
      <c r="O40" s="6">
        <v>130</v>
      </c>
      <c r="P40" s="7">
        <v>0</v>
      </c>
      <c r="Q40" s="6">
        <v>1</v>
      </c>
      <c r="R40" s="6">
        <v>0</v>
      </c>
      <c r="S40" s="6">
        <v>0</v>
      </c>
      <c r="T40" s="6">
        <v>0</v>
      </c>
      <c r="U40" s="6">
        <v>1</v>
      </c>
    </row>
    <row r="41" spans="1:21" x14ac:dyDescent="0.3">
      <c r="A41" t="s">
        <v>10</v>
      </c>
      <c r="C41">
        <v>245</v>
      </c>
      <c r="D41" s="2">
        <v>1</v>
      </c>
      <c r="E41" s="2">
        <v>320</v>
      </c>
      <c r="F41" s="2">
        <v>162</v>
      </c>
      <c r="G41" s="2">
        <v>0</v>
      </c>
      <c r="H41" s="2">
        <v>1</v>
      </c>
      <c r="I41" s="2">
        <v>1</v>
      </c>
      <c r="J41" s="2">
        <v>0</v>
      </c>
      <c r="K41" s="2">
        <v>0</v>
      </c>
      <c r="L41" s="2">
        <v>0</v>
      </c>
      <c r="M41" s="6">
        <v>1</v>
      </c>
      <c r="N41" s="6">
        <v>336</v>
      </c>
      <c r="O41" s="6">
        <v>178</v>
      </c>
      <c r="P41" s="7">
        <v>0</v>
      </c>
      <c r="Q41" s="6">
        <v>1</v>
      </c>
      <c r="R41" s="6">
        <v>1</v>
      </c>
      <c r="S41" s="6">
        <v>0</v>
      </c>
      <c r="T41" s="6">
        <v>1</v>
      </c>
      <c r="U41" s="6">
        <v>0</v>
      </c>
    </row>
    <row r="42" spans="1:21" x14ac:dyDescent="0.3">
      <c r="A42" t="s">
        <v>10</v>
      </c>
      <c r="C42">
        <v>247</v>
      </c>
      <c r="D42" s="2">
        <v>1</v>
      </c>
      <c r="E42" s="2">
        <v>330</v>
      </c>
      <c r="F42" s="2">
        <f>53.8+86.8</f>
        <v>140.6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6">
        <v>1</v>
      </c>
      <c r="N42" s="6">
        <v>268</v>
      </c>
      <c r="O42" s="6">
        <v>148</v>
      </c>
      <c r="P42" s="7">
        <v>0</v>
      </c>
      <c r="Q42" s="6">
        <v>0</v>
      </c>
      <c r="R42" s="6">
        <v>1</v>
      </c>
      <c r="S42" s="6">
        <v>0</v>
      </c>
      <c r="T42" s="6">
        <v>1</v>
      </c>
      <c r="U42" s="6">
        <v>0</v>
      </c>
    </row>
    <row r="43" spans="1:21" x14ac:dyDescent="0.3">
      <c r="A43" t="s">
        <v>10</v>
      </c>
      <c r="C43">
        <v>249</v>
      </c>
      <c r="D43" s="2">
        <v>1</v>
      </c>
      <c r="E43" s="2">
        <v>210</v>
      </c>
      <c r="F43" s="2">
        <f>74.5+66.2</f>
        <v>140.69999999999999</v>
      </c>
      <c r="G43" s="2">
        <v>0</v>
      </c>
      <c r="H43" s="2">
        <v>0</v>
      </c>
      <c r="I43" s="2">
        <v>1</v>
      </c>
      <c r="J43" s="2">
        <v>0</v>
      </c>
      <c r="K43" s="2">
        <v>0</v>
      </c>
      <c r="L43" s="2">
        <v>0</v>
      </c>
      <c r="M43" s="6">
        <v>1</v>
      </c>
      <c r="N43" s="6">
        <v>244</v>
      </c>
      <c r="O43" s="6">
        <v>148</v>
      </c>
      <c r="P43" s="7">
        <v>0</v>
      </c>
      <c r="Q43" s="6">
        <v>0</v>
      </c>
      <c r="R43" s="6">
        <v>1</v>
      </c>
      <c r="S43" s="6">
        <v>0</v>
      </c>
      <c r="T43" s="6">
        <v>1</v>
      </c>
      <c r="U43" s="6">
        <v>0</v>
      </c>
    </row>
    <row r="44" spans="1:21" x14ac:dyDescent="0.3">
      <c r="A44" t="s">
        <v>10</v>
      </c>
      <c r="C44">
        <v>250</v>
      </c>
      <c r="D44" s="2">
        <v>1</v>
      </c>
      <c r="E44" s="2">
        <v>150</v>
      </c>
      <c r="F44" s="2">
        <f>51.3+71.7</f>
        <v>123</v>
      </c>
      <c r="G44" s="2">
        <v>0</v>
      </c>
      <c r="H44" s="2">
        <v>0</v>
      </c>
      <c r="I44" s="2">
        <v>1</v>
      </c>
      <c r="J44" s="2">
        <v>0</v>
      </c>
      <c r="K44" s="2">
        <v>1</v>
      </c>
      <c r="L44" s="2">
        <v>0</v>
      </c>
      <c r="M44" s="6">
        <v>1</v>
      </c>
      <c r="N44" s="6">
        <v>165</v>
      </c>
      <c r="O44" s="6">
        <v>146</v>
      </c>
      <c r="P44" s="7">
        <v>0</v>
      </c>
      <c r="Q44" s="6">
        <v>0</v>
      </c>
      <c r="R44" s="6">
        <v>1</v>
      </c>
      <c r="S44" s="6">
        <v>0</v>
      </c>
      <c r="T44" s="6">
        <v>1</v>
      </c>
      <c r="U44" s="6">
        <v>0</v>
      </c>
    </row>
    <row r="45" spans="1:21" x14ac:dyDescent="0.3">
      <c r="A45" t="s">
        <v>10</v>
      </c>
      <c r="C45">
        <v>281</v>
      </c>
      <c r="D45" s="2">
        <v>1</v>
      </c>
      <c r="E45" s="2">
        <v>290</v>
      </c>
      <c r="F45" s="2">
        <v>161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6">
        <v>1</v>
      </c>
      <c r="N45" s="6">
        <v>340</v>
      </c>
      <c r="O45" s="6">
        <v>110</v>
      </c>
      <c r="P45" s="7">
        <v>0</v>
      </c>
      <c r="Q45" s="6">
        <v>1</v>
      </c>
      <c r="R45" s="6">
        <v>0</v>
      </c>
      <c r="S45" s="6">
        <v>0</v>
      </c>
      <c r="T45" s="6">
        <v>0</v>
      </c>
      <c r="U45" s="6">
        <v>0</v>
      </c>
    </row>
    <row r="46" spans="1:21" x14ac:dyDescent="0.3">
      <c r="A46" t="s">
        <v>12</v>
      </c>
      <c r="C46">
        <v>1</v>
      </c>
      <c r="D46" s="2">
        <v>0</v>
      </c>
      <c r="E46" s="2">
        <v>-99</v>
      </c>
      <c r="F46" s="2">
        <v>-99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1</v>
      </c>
      <c r="M46" s="6">
        <v>0</v>
      </c>
      <c r="N46" s="6">
        <v>0</v>
      </c>
      <c r="O46" s="6">
        <v>0</v>
      </c>
      <c r="P46" s="7">
        <v>0</v>
      </c>
      <c r="Q46" s="6">
        <v>0</v>
      </c>
      <c r="R46" s="6">
        <v>0</v>
      </c>
      <c r="S46" s="6">
        <v>0</v>
      </c>
      <c r="T46" s="6">
        <v>0</v>
      </c>
      <c r="U46" s="6">
        <v>1</v>
      </c>
    </row>
    <row r="47" spans="1:21" x14ac:dyDescent="0.3">
      <c r="A47" t="s">
        <v>12</v>
      </c>
      <c r="C47">
        <v>41</v>
      </c>
      <c r="D47" s="2">
        <v>0</v>
      </c>
      <c r="E47" s="2">
        <v>-99</v>
      </c>
      <c r="F47" s="2">
        <v>-99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1</v>
      </c>
      <c r="M47" s="6">
        <v>0</v>
      </c>
      <c r="N47" s="6">
        <v>0</v>
      </c>
      <c r="O47" s="6">
        <v>0</v>
      </c>
      <c r="P47" s="7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</row>
    <row r="48" spans="1:21" x14ac:dyDescent="0.3">
      <c r="A48" t="s">
        <v>12</v>
      </c>
      <c r="C48">
        <v>81</v>
      </c>
      <c r="D48" s="2">
        <v>0</v>
      </c>
      <c r="E48" s="2">
        <v>-99</v>
      </c>
      <c r="F48" s="2">
        <v>-99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6">
        <v>0</v>
      </c>
      <c r="N48" s="6">
        <v>0</v>
      </c>
      <c r="O48" s="6">
        <v>0</v>
      </c>
      <c r="P48" s="7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</row>
    <row r="49" spans="1:23" x14ac:dyDescent="0.3">
      <c r="A49" t="s">
        <v>12</v>
      </c>
      <c r="C49">
        <v>121</v>
      </c>
      <c r="D49" s="2">
        <v>0</v>
      </c>
      <c r="E49" s="2">
        <v>-99</v>
      </c>
      <c r="F49" s="2">
        <v>-99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6">
        <v>0</v>
      </c>
      <c r="N49" s="6">
        <v>0</v>
      </c>
      <c r="O49" s="6">
        <v>0</v>
      </c>
      <c r="P49" s="7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</row>
    <row r="50" spans="1:23" x14ac:dyDescent="0.3">
      <c r="A50" t="s">
        <v>12</v>
      </c>
      <c r="C50">
        <v>161</v>
      </c>
      <c r="D50" s="2">
        <v>1</v>
      </c>
      <c r="E50" s="2">
        <v>80</v>
      </c>
      <c r="F50" s="2">
        <v>92</v>
      </c>
      <c r="G50" s="2">
        <v>0</v>
      </c>
      <c r="H50" s="2">
        <v>1</v>
      </c>
      <c r="I50" s="2">
        <v>0</v>
      </c>
      <c r="J50" s="2">
        <v>0</v>
      </c>
      <c r="K50" s="2">
        <v>0</v>
      </c>
      <c r="L50" s="2">
        <v>0</v>
      </c>
      <c r="M50" s="6">
        <v>1</v>
      </c>
      <c r="N50" s="6">
        <v>92</v>
      </c>
      <c r="O50" s="6">
        <v>104</v>
      </c>
      <c r="P50" s="7">
        <v>0</v>
      </c>
      <c r="Q50" s="6">
        <v>1</v>
      </c>
      <c r="R50" s="6">
        <v>0</v>
      </c>
      <c r="S50" s="6">
        <v>0</v>
      </c>
      <c r="T50" s="6">
        <v>0</v>
      </c>
      <c r="U50" s="6">
        <v>0</v>
      </c>
    </row>
    <row r="51" spans="1:23" x14ac:dyDescent="0.3">
      <c r="A51" t="s">
        <v>14</v>
      </c>
      <c r="C51">
        <v>81</v>
      </c>
      <c r="D51" s="2">
        <v>1</v>
      </c>
      <c r="E51" s="2">
        <v>30</v>
      </c>
      <c r="F51" s="2">
        <v>128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6">
        <v>1</v>
      </c>
      <c r="N51" s="6">
        <v>60</v>
      </c>
      <c r="O51" s="6">
        <v>120</v>
      </c>
      <c r="P51" s="7">
        <v>1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</row>
    <row r="52" spans="1:23" x14ac:dyDescent="0.3">
      <c r="A52" t="s">
        <v>14</v>
      </c>
      <c r="C52">
        <v>121</v>
      </c>
      <c r="D52" s="2">
        <v>1</v>
      </c>
      <c r="E52" s="2">
        <v>60</v>
      </c>
      <c r="F52" s="2">
        <v>101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6">
        <v>1</v>
      </c>
      <c r="N52" s="6">
        <v>32</v>
      </c>
      <c r="O52" s="6">
        <v>104</v>
      </c>
      <c r="P52" s="7">
        <v>1</v>
      </c>
      <c r="Q52" s="6">
        <v>1</v>
      </c>
      <c r="R52" s="6">
        <v>0</v>
      </c>
      <c r="S52" s="6">
        <v>0</v>
      </c>
      <c r="T52" s="6">
        <v>0</v>
      </c>
      <c r="U52" s="6">
        <v>0</v>
      </c>
    </row>
    <row r="53" spans="1:23" x14ac:dyDescent="0.3">
      <c r="A53" t="s">
        <v>14</v>
      </c>
      <c r="C53">
        <v>161</v>
      </c>
      <c r="D53" s="2">
        <v>1</v>
      </c>
      <c r="E53" s="2">
        <v>300</v>
      </c>
      <c r="F53" s="2">
        <v>91</v>
      </c>
      <c r="G53" s="2">
        <v>0</v>
      </c>
      <c r="H53" s="2">
        <v>1</v>
      </c>
      <c r="I53" s="2">
        <v>0</v>
      </c>
      <c r="J53" s="2">
        <v>0</v>
      </c>
      <c r="K53" s="2">
        <v>0</v>
      </c>
      <c r="L53" s="2">
        <v>0</v>
      </c>
      <c r="M53" s="6">
        <v>1</v>
      </c>
      <c r="N53" s="6">
        <v>296</v>
      </c>
      <c r="O53" s="6">
        <v>74</v>
      </c>
      <c r="P53" s="7">
        <v>0</v>
      </c>
      <c r="Q53" s="6">
        <v>1</v>
      </c>
      <c r="R53" s="6">
        <v>0</v>
      </c>
      <c r="S53" s="6">
        <v>0</v>
      </c>
      <c r="T53" s="6">
        <v>0</v>
      </c>
      <c r="U53" s="6">
        <v>0</v>
      </c>
    </row>
    <row r="54" spans="1:23" x14ac:dyDescent="0.3">
      <c r="A54" t="s">
        <v>14</v>
      </c>
      <c r="C54">
        <v>201</v>
      </c>
      <c r="D54" s="2">
        <v>1</v>
      </c>
      <c r="E54" s="2">
        <v>370</v>
      </c>
      <c r="F54" s="2">
        <v>54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6">
        <v>1</v>
      </c>
      <c r="N54" s="6">
        <v>367</v>
      </c>
      <c r="O54" s="6">
        <v>74</v>
      </c>
      <c r="P54" s="7">
        <v>0</v>
      </c>
      <c r="Q54" s="6">
        <v>1</v>
      </c>
      <c r="R54" s="6">
        <v>0</v>
      </c>
      <c r="S54" s="6">
        <v>0</v>
      </c>
      <c r="T54" s="6">
        <v>0</v>
      </c>
      <c r="U54" s="6">
        <v>0</v>
      </c>
    </row>
    <row r="55" spans="1:23" x14ac:dyDescent="0.3">
      <c r="A55" t="s">
        <v>14</v>
      </c>
      <c r="C55">
        <v>241</v>
      </c>
      <c r="D55" s="2">
        <v>1</v>
      </c>
      <c r="E55" s="2">
        <v>170</v>
      </c>
      <c r="F55" s="2">
        <v>106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6">
        <v>1</v>
      </c>
      <c r="N55" s="6">
        <v>198</v>
      </c>
      <c r="O55" s="6">
        <v>118</v>
      </c>
      <c r="P55" s="7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1:23" x14ac:dyDescent="0.3">
      <c r="A56" t="s">
        <v>14</v>
      </c>
      <c r="C56">
        <v>281</v>
      </c>
      <c r="D56" s="2">
        <v>1</v>
      </c>
      <c r="E56" s="2">
        <v>60</v>
      </c>
      <c r="F56" s="2">
        <v>88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6">
        <v>1</v>
      </c>
      <c r="N56" s="6">
        <v>57</v>
      </c>
      <c r="O56" s="6">
        <v>88</v>
      </c>
      <c r="P56" s="7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W56" t="s">
        <v>116</v>
      </c>
    </row>
    <row r="57" spans="1:23" x14ac:dyDescent="0.3">
      <c r="A57" t="s">
        <v>14</v>
      </c>
      <c r="C57">
        <v>321</v>
      </c>
      <c r="D57" s="2">
        <v>1</v>
      </c>
      <c r="E57" s="2">
        <v>110</v>
      </c>
      <c r="F57" s="2">
        <v>75</v>
      </c>
      <c r="G57" s="2">
        <v>0</v>
      </c>
      <c r="H57" s="2">
        <v>1</v>
      </c>
      <c r="I57" s="2">
        <v>0</v>
      </c>
      <c r="J57" s="2">
        <v>0</v>
      </c>
      <c r="K57" s="2">
        <v>0</v>
      </c>
      <c r="L57" s="2">
        <v>1</v>
      </c>
      <c r="M57" s="6">
        <v>1</v>
      </c>
      <c r="N57" s="6">
        <v>149</v>
      </c>
      <c r="O57" s="6">
        <v>74</v>
      </c>
      <c r="P57" s="7">
        <v>0</v>
      </c>
      <c r="Q57" s="6">
        <v>1</v>
      </c>
      <c r="R57" s="6">
        <v>0</v>
      </c>
      <c r="S57" s="6">
        <v>0</v>
      </c>
      <c r="T57" s="6">
        <v>0</v>
      </c>
      <c r="U57" s="6">
        <v>1</v>
      </c>
    </row>
    <row r="58" spans="1:23" x14ac:dyDescent="0.3">
      <c r="A58" t="s">
        <v>14</v>
      </c>
      <c r="C58">
        <v>361</v>
      </c>
      <c r="D58" s="2">
        <v>1</v>
      </c>
      <c r="E58" s="2">
        <v>90</v>
      </c>
      <c r="F58" s="2">
        <v>122</v>
      </c>
      <c r="G58" s="2">
        <v>0</v>
      </c>
      <c r="H58" s="2">
        <v>1</v>
      </c>
      <c r="I58" s="2">
        <v>0</v>
      </c>
      <c r="J58" s="2">
        <v>0</v>
      </c>
      <c r="K58" s="2">
        <v>0</v>
      </c>
      <c r="L58" s="2">
        <v>0</v>
      </c>
      <c r="M58" s="6">
        <v>1</v>
      </c>
      <c r="N58" s="6">
        <v>171</v>
      </c>
      <c r="O58" s="6">
        <v>114</v>
      </c>
      <c r="P58" s="7">
        <v>0</v>
      </c>
      <c r="Q58" s="6">
        <v>1</v>
      </c>
      <c r="R58" s="6">
        <v>0</v>
      </c>
      <c r="S58" s="6">
        <v>0</v>
      </c>
      <c r="T58" s="6">
        <v>0</v>
      </c>
      <c r="U58" s="6">
        <v>0</v>
      </c>
    </row>
    <row r="59" spans="1:23" x14ac:dyDescent="0.3">
      <c r="A59" t="s">
        <v>14</v>
      </c>
      <c r="C59">
        <v>401</v>
      </c>
      <c r="D59" s="2">
        <v>0</v>
      </c>
      <c r="E59" s="2">
        <v>-99</v>
      </c>
      <c r="F59" s="2">
        <v>-99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1</v>
      </c>
      <c r="M59" s="6">
        <v>1</v>
      </c>
      <c r="N59" s="6">
        <v>294</v>
      </c>
      <c r="O59" s="6">
        <v>104</v>
      </c>
      <c r="P59" s="7">
        <v>0</v>
      </c>
      <c r="Q59" s="6">
        <v>0</v>
      </c>
      <c r="R59" s="6">
        <v>0</v>
      </c>
      <c r="S59" s="6">
        <v>0</v>
      </c>
      <c r="T59" s="6">
        <v>0</v>
      </c>
      <c r="U59" s="6">
        <v>1</v>
      </c>
    </row>
    <row r="60" spans="1:23" x14ac:dyDescent="0.3">
      <c r="A60" t="s">
        <v>14</v>
      </c>
      <c r="C60">
        <v>441</v>
      </c>
      <c r="D60" s="2">
        <v>1</v>
      </c>
      <c r="E60" s="2">
        <v>370</v>
      </c>
      <c r="F60" s="2">
        <v>120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6">
        <v>1</v>
      </c>
      <c r="N60" s="6">
        <v>303</v>
      </c>
      <c r="O60" s="6">
        <v>126</v>
      </c>
      <c r="P60" s="7">
        <v>0</v>
      </c>
      <c r="Q60" s="6">
        <v>1</v>
      </c>
      <c r="R60" s="6">
        <v>0</v>
      </c>
      <c r="S60" s="6">
        <v>0</v>
      </c>
      <c r="T60" s="6">
        <v>0</v>
      </c>
      <c r="U60" s="6">
        <v>0</v>
      </c>
    </row>
    <row r="61" spans="1:23" x14ac:dyDescent="0.3">
      <c r="A61" t="s">
        <v>14</v>
      </c>
      <c r="C61">
        <v>481</v>
      </c>
      <c r="D61" s="2">
        <v>1</v>
      </c>
      <c r="E61" s="2">
        <v>370</v>
      </c>
      <c r="F61" s="2">
        <v>124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6">
        <v>1</v>
      </c>
      <c r="N61" s="6">
        <v>422</v>
      </c>
      <c r="O61" s="6">
        <v>124</v>
      </c>
      <c r="P61" s="7">
        <v>0</v>
      </c>
      <c r="Q61" s="6">
        <v>1</v>
      </c>
      <c r="R61" s="6">
        <v>0</v>
      </c>
      <c r="S61" s="6">
        <v>0</v>
      </c>
      <c r="T61" s="6">
        <v>0</v>
      </c>
      <c r="U61" s="6">
        <v>0</v>
      </c>
    </row>
    <row r="62" spans="1:23" x14ac:dyDescent="0.3">
      <c r="A62" t="s">
        <v>14</v>
      </c>
      <c r="C62">
        <v>521</v>
      </c>
      <c r="D62" s="2">
        <v>1</v>
      </c>
      <c r="E62" s="2">
        <v>350</v>
      </c>
      <c r="F62" s="2">
        <v>122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6">
        <v>1</v>
      </c>
      <c r="N62" s="6">
        <v>416</v>
      </c>
      <c r="O62" s="6">
        <v>114</v>
      </c>
      <c r="P62" s="7">
        <v>0</v>
      </c>
      <c r="Q62" s="6">
        <v>1</v>
      </c>
      <c r="R62" s="6">
        <v>0</v>
      </c>
      <c r="S62" s="6">
        <v>0</v>
      </c>
      <c r="T62" s="6">
        <v>0</v>
      </c>
      <c r="U62" s="6">
        <v>0</v>
      </c>
    </row>
    <row r="63" spans="1:23" x14ac:dyDescent="0.3">
      <c r="A63" t="s">
        <v>16</v>
      </c>
      <c r="C63">
        <v>1</v>
      </c>
      <c r="D63" s="2">
        <v>0</v>
      </c>
      <c r="E63" s="2">
        <v>-99</v>
      </c>
      <c r="F63" s="2">
        <v>-99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6">
        <v>0</v>
      </c>
      <c r="N63" s="6">
        <v>0</v>
      </c>
      <c r="O63" s="6">
        <v>0</v>
      </c>
      <c r="P63" s="7">
        <v>0</v>
      </c>
      <c r="Q63" s="6">
        <v>1</v>
      </c>
      <c r="R63" s="6">
        <v>0</v>
      </c>
      <c r="S63" s="6">
        <v>0</v>
      </c>
      <c r="T63" s="6">
        <v>0</v>
      </c>
      <c r="U63" s="6">
        <v>0</v>
      </c>
    </row>
    <row r="64" spans="1:23" x14ac:dyDescent="0.3">
      <c r="A64" t="s">
        <v>16</v>
      </c>
      <c r="C64">
        <v>41</v>
      </c>
      <c r="D64" s="2">
        <v>0</v>
      </c>
      <c r="E64" s="2">
        <v>-99</v>
      </c>
      <c r="F64" s="2">
        <v>-99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6">
        <v>0</v>
      </c>
      <c r="N64" s="6">
        <v>0</v>
      </c>
      <c r="O64" s="6">
        <v>0</v>
      </c>
      <c r="P64" s="7">
        <v>0</v>
      </c>
      <c r="Q64" s="6">
        <v>1</v>
      </c>
      <c r="R64" s="6">
        <v>0</v>
      </c>
      <c r="S64" s="6">
        <v>0</v>
      </c>
      <c r="T64" s="6">
        <v>0</v>
      </c>
      <c r="U64" s="6">
        <v>0</v>
      </c>
    </row>
    <row r="65" spans="1:21" x14ac:dyDescent="0.3">
      <c r="A65" t="s">
        <v>16</v>
      </c>
      <c r="C65">
        <v>81</v>
      </c>
      <c r="D65" s="2">
        <v>0</v>
      </c>
      <c r="E65" s="2">
        <v>-99</v>
      </c>
      <c r="F65" s="2">
        <v>-99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6">
        <v>1</v>
      </c>
      <c r="N65" s="6">
        <v>20</v>
      </c>
      <c r="O65" s="6">
        <v>10</v>
      </c>
      <c r="P65" s="7">
        <v>0</v>
      </c>
      <c r="Q65" s="6">
        <v>1</v>
      </c>
      <c r="R65" s="6">
        <v>0</v>
      </c>
      <c r="S65" s="6">
        <v>0</v>
      </c>
      <c r="T65" s="6">
        <v>0</v>
      </c>
      <c r="U65" s="6">
        <v>0</v>
      </c>
    </row>
    <row r="66" spans="1:21" x14ac:dyDescent="0.3">
      <c r="A66" t="s">
        <v>16</v>
      </c>
      <c r="C66">
        <v>121</v>
      </c>
      <c r="D66" s="2">
        <v>0</v>
      </c>
      <c r="E66" s="2">
        <v>-99</v>
      </c>
      <c r="F66" s="2">
        <v>-99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6">
        <v>0</v>
      </c>
      <c r="N66" s="6">
        <v>0</v>
      </c>
      <c r="O66" s="6">
        <v>0</v>
      </c>
      <c r="P66" s="7">
        <v>0</v>
      </c>
      <c r="Q66" s="6">
        <v>1</v>
      </c>
      <c r="R66" s="6">
        <v>0</v>
      </c>
      <c r="S66" s="6">
        <v>0</v>
      </c>
      <c r="T66" s="6">
        <v>0</v>
      </c>
      <c r="U66" s="6">
        <v>1</v>
      </c>
    </row>
    <row r="67" spans="1:21" x14ac:dyDescent="0.3">
      <c r="A67" t="s">
        <v>16</v>
      </c>
      <c r="C67">
        <v>161</v>
      </c>
      <c r="D67" s="2">
        <v>0</v>
      </c>
      <c r="E67" s="2">
        <v>-99</v>
      </c>
      <c r="F67" s="2">
        <v>-99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6">
        <v>1</v>
      </c>
      <c r="N67" s="6">
        <v>102</v>
      </c>
      <c r="O67" s="6">
        <v>2</v>
      </c>
      <c r="P67" s="7">
        <v>0</v>
      </c>
      <c r="Q67" s="6">
        <v>1</v>
      </c>
      <c r="R67" s="6">
        <v>0</v>
      </c>
      <c r="S67" s="6">
        <v>0</v>
      </c>
      <c r="T67" s="6">
        <v>0</v>
      </c>
      <c r="U67" s="6">
        <v>0</v>
      </c>
    </row>
    <row r="68" spans="1:21" x14ac:dyDescent="0.3">
      <c r="A68" t="s">
        <v>16</v>
      </c>
      <c r="C68">
        <v>201</v>
      </c>
      <c r="D68" s="2">
        <v>0</v>
      </c>
      <c r="E68" s="2">
        <v>-99</v>
      </c>
      <c r="F68" s="2">
        <v>-99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6">
        <v>1</v>
      </c>
      <c r="N68" s="6">
        <v>73</v>
      </c>
      <c r="O68" s="6">
        <v>4</v>
      </c>
      <c r="P68" s="7">
        <v>0</v>
      </c>
      <c r="Q68" s="6">
        <v>1</v>
      </c>
      <c r="R68" s="6">
        <v>0</v>
      </c>
      <c r="S68" s="6">
        <v>0</v>
      </c>
      <c r="T68" s="6">
        <v>0</v>
      </c>
      <c r="U68" s="6">
        <v>0</v>
      </c>
    </row>
    <row r="69" spans="1:21" x14ac:dyDescent="0.3">
      <c r="A69" t="s">
        <v>16</v>
      </c>
      <c r="C69">
        <v>241</v>
      </c>
      <c r="D69" s="2">
        <v>0</v>
      </c>
      <c r="E69" s="2">
        <v>-99</v>
      </c>
      <c r="F69" s="2">
        <v>-99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6">
        <v>1</v>
      </c>
      <c r="N69" s="6">
        <v>89</v>
      </c>
      <c r="O69" s="6">
        <v>6</v>
      </c>
      <c r="P69" s="7">
        <v>0</v>
      </c>
      <c r="Q69" s="6">
        <v>1</v>
      </c>
      <c r="R69" s="6">
        <v>0</v>
      </c>
      <c r="S69" s="6">
        <v>0</v>
      </c>
      <c r="T69" s="6">
        <v>0</v>
      </c>
      <c r="U69" s="6">
        <v>1</v>
      </c>
    </row>
    <row r="70" spans="1:21" x14ac:dyDescent="0.3">
      <c r="A70" t="s">
        <v>16</v>
      </c>
      <c r="C70">
        <v>281</v>
      </c>
      <c r="D70" s="2">
        <v>0</v>
      </c>
      <c r="E70" s="2">
        <v>-99</v>
      </c>
      <c r="F70" s="2">
        <v>-99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6">
        <v>0</v>
      </c>
      <c r="N70" s="6">
        <v>0</v>
      </c>
      <c r="O70" s="6">
        <v>0</v>
      </c>
      <c r="P70" s="7">
        <v>0</v>
      </c>
      <c r="Q70" s="6">
        <v>1</v>
      </c>
      <c r="R70" s="6">
        <v>0</v>
      </c>
      <c r="S70" s="6">
        <v>0</v>
      </c>
      <c r="T70" s="6">
        <v>0</v>
      </c>
      <c r="U70" s="6">
        <v>0</v>
      </c>
    </row>
    <row r="71" spans="1:21" x14ac:dyDescent="0.3">
      <c r="A71" t="s">
        <v>16</v>
      </c>
      <c r="C71">
        <v>321</v>
      </c>
      <c r="D71" s="2">
        <v>0</v>
      </c>
      <c r="E71" s="2">
        <v>-99</v>
      </c>
      <c r="F71" s="2">
        <v>-99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6">
        <v>0</v>
      </c>
      <c r="N71" s="6">
        <v>0</v>
      </c>
      <c r="O71" s="6">
        <v>0</v>
      </c>
      <c r="P71" s="7">
        <v>0</v>
      </c>
      <c r="Q71" s="6">
        <v>1</v>
      </c>
      <c r="R71" s="6">
        <v>0</v>
      </c>
      <c r="S71" s="6">
        <v>0</v>
      </c>
      <c r="T71" s="6">
        <v>0</v>
      </c>
      <c r="U71" s="6">
        <v>0</v>
      </c>
    </row>
    <row r="72" spans="1:21" x14ac:dyDescent="0.3">
      <c r="A72" t="s">
        <v>16</v>
      </c>
      <c r="C72">
        <v>361</v>
      </c>
      <c r="D72" s="2">
        <v>1</v>
      </c>
      <c r="E72" s="2">
        <v>160</v>
      </c>
      <c r="F72" s="2">
        <v>83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6">
        <v>1</v>
      </c>
      <c r="N72" s="6">
        <v>158</v>
      </c>
      <c r="O72" s="6">
        <v>94</v>
      </c>
      <c r="P72" s="7">
        <v>0</v>
      </c>
      <c r="Q72" s="6">
        <v>1</v>
      </c>
      <c r="R72" s="6">
        <v>0</v>
      </c>
      <c r="S72" s="6">
        <v>0</v>
      </c>
      <c r="T72" s="6">
        <v>0</v>
      </c>
      <c r="U72" s="6">
        <v>0</v>
      </c>
    </row>
    <row r="73" spans="1:21" x14ac:dyDescent="0.3">
      <c r="A73" t="s">
        <v>16</v>
      </c>
      <c r="C73">
        <v>378</v>
      </c>
      <c r="D73" s="2">
        <v>1</v>
      </c>
      <c r="E73" s="2">
        <v>130</v>
      </c>
      <c r="F73" s="2">
        <v>99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6">
        <v>1</v>
      </c>
      <c r="N73" s="6">
        <v>188</v>
      </c>
      <c r="O73" s="6">
        <v>112</v>
      </c>
      <c r="P73" s="7">
        <v>0</v>
      </c>
      <c r="Q73" s="6">
        <v>1</v>
      </c>
      <c r="R73" s="6">
        <v>0</v>
      </c>
      <c r="S73" s="6">
        <v>0</v>
      </c>
      <c r="T73" s="6">
        <v>0</v>
      </c>
      <c r="U73" s="6">
        <v>0</v>
      </c>
    </row>
    <row r="74" spans="1:21" x14ac:dyDescent="0.3">
      <c r="A74" t="s">
        <v>16</v>
      </c>
      <c r="C74">
        <v>386</v>
      </c>
      <c r="D74" s="2">
        <v>1</v>
      </c>
      <c r="E74" s="2">
        <v>150</v>
      </c>
      <c r="F74" s="2">
        <v>121</v>
      </c>
      <c r="G74" s="2">
        <v>0</v>
      </c>
      <c r="H74" s="2">
        <v>0</v>
      </c>
      <c r="I74" s="2">
        <v>1</v>
      </c>
      <c r="J74" s="2">
        <v>0</v>
      </c>
      <c r="K74" s="2">
        <v>0</v>
      </c>
      <c r="L74" s="2">
        <v>0</v>
      </c>
      <c r="M74" s="6">
        <v>1</v>
      </c>
      <c r="N74" s="6">
        <v>187</v>
      </c>
      <c r="O74" s="6">
        <v>114</v>
      </c>
      <c r="P74" s="7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</row>
    <row r="75" spans="1:21" x14ac:dyDescent="0.3">
      <c r="A75" t="s">
        <v>16</v>
      </c>
      <c r="C75">
        <v>401</v>
      </c>
      <c r="D75" s="2">
        <v>1</v>
      </c>
      <c r="E75" s="2">
        <v>120</v>
      </c>
      <c r="F75" s="2">
        <v>205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6">
        <v>1</v>
      </c>
      <c r="N75" s="6">
        <v>125</v>
      </c>
      <c r="O75" s="6">
        <v>170</v>
      </c>
      <c r="P75" s="7">
        <v>0</v>
      </c>
      <c r="Q75" s="6">
        <v>1</v>
      </c>
      <c r="R75" s="6">
        <v>0</v>
      </c>
      <c r="S75" s="6">
        <v>0</v>
      </c>
      <c r="T75" s="6">
        <v>0</v>
      </c>
      <c r="U75" s="6">
        <v>0</v>
      </c>
    </row>
    <row r="76" spans="1:21" x14ac:dyDescent="0.3">
      <c r="A76" t="s">
        <v>16</v>
      </c>
      <c r="C76">
        <v>441</v>
      </c>
      <c r="D76" s="2">
        <v>0</v>
      </c>
      <c r="E76" s="2">
        <v>-99</v>
      </c>
      <c r="F76" s="2">
        <v>-99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6">
        <v>1</v>
      </c>
      <c r="N76" s="6">
        <v>60</v>
      </c>
      <c r="O76" s="6">
        <v>4</v>
      </c>
      <c r="P76" s="7">
        <v>0</v>
      </c>
      <c r="Q76" s="6">
        <v>1</v>
      </c>
      <c r="R76" s="6">
        <v>0</v>
      </c>
      <c r="S76" s="6">
        <v>0</v>
      </c>
      <c r="T76" s="6">
        <v>0</v>
      </c>
      <c r="U76" s="6">
        <v>0</v>
      </c>
    </row>
    <row r="77" spans="1:21" x14ac:dyDescent="0.3">
      <c r="A77" t="s">
        <v>16</v>
      </c>
      <c r="C77">
        <v>481</v>
      </c>
      <c r="D77" s="2">
        <v>0</v>
      </c>
      <c r="E77" s="2">
        <v>-99</v>
      </c>
      <c r="F77" s="2">
        <v>-99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6">
        <v>0</v>
      </c>
      <c r="N77" s="6">
        <v>0</v>
      </c>
      <c r="O77" s="6">
        <v>0</v>
      </c>
      <c r="P77" s="7">
        <v>0</v>
      </c>
      <c r="Q77" s="6">
        <v>1</v>
      </c>
      <c r="R77" s="6">
        <v>0</v>
      </c>
      <c r="S77" s="6">
        <v>0</v>
      </c>
      <c r="T77" s="6">
        <v>0</v>
      </c>
      <c r="U77" s="6">
        <v>0</v>
      </c>
    </row>
    <row r="78" spans="1:21" x14ac:dyDescent="0.3">
      <c r="A78" t="s">
        <v>16</v>
      </c>
      <c r="C78">
        <v>521</v>
      </c>
      <c r="D78" s="2">
        <v>1</v>
      </c>
      <c r="E78" s="2">
        <v>150</v>
      </c>
      <c r="F78" s="2">
        <v>98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6">
        <v>1</v>
      </c>
      <c r="N78" s="6">
        <v>166</v>
      </c>
      <c r="O78" s="6">
        <v>82</v>
      </c>
      <c r="P78" s="7">
        <v>0</v>
      </c>
      <c r="Q78" s="6">
        <v>1</v>
      </c>
      <c r="R78" s="6">
        <v>0</v>
      </c>
      <c r="S78" s="6">
        <v>0</v>
      </c>
      <c r="T78" s="6">
        <v>0</v>
      </c>
      <c r="U78" s="6">
        <v>0</v>
      </c>
    </row>
    <row r="79" spans="1:21" x14ac:dyDescent="0.3">
      <c r="A79" t="s">
        <v>18</v>
      </c>
      <c r="B79" t="s">
        <v>19</v>
      </c>
      <c r="C79">
        <v>1</v>
      </c>
      <c r="D79" s="2">
        <v>0</v>
      </c>
      <c r="E79" s="2">
        <v>-99</v>
      </c>
      <c r="F79" s="2">
        <v>-99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6">
        <v>0</v>
      </c>
      <c r="N79" s="6">
        <v>0</v>
      </c>
      <c r="O79" s="6">
        <v>0</v>
      </c>
      <c r="P79" s="7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1:21" x14ac:dyDescent="0.3">
      <c r="A80" t="s">
        <v>18</v>
      </c>
      <c r="B80" t="s">
        <v>19</v>
      </c>
      <c r="C80">
        <v>41</v>
      </c>
      <c r="D80" s="2">
        <v>0</v>
      </c>
      <c r="E80" s="2">
        <v>-99</v>
      </c>
      <c r="F80" s="2">
        <v>-99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6">
        <v>0</v>
      </c>
      <c r="N80" s="6">
        <v>0</v>
      </c>
      <c r="O80" s="6">
        <v>0</v>
      </c>
      <c r="P80" s="7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1:21" x14ac:dyDescent="0.3">
      <c r="A81" t="s">
        <v>18</v>
      </c>
      <c r="B81" t="s">
        <v>19</v>
      </c>
      <c r="C81">
        <v>106</v>
      </c>
      <c r="D81" s="2">
        <v>0</v>
      </c>
      <c r="E81" s="2">
        <v>-99</v>
      </c>
      <c r="F81" s="2">
        <v>-99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6">
        <v>0</v>
      </c>
      <c r="N81" s="6">
        <v>0</v>
      </c>
      <c r="O81" s="6">
        <v>0</v>
      </c>
      <c r="P81" s="7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1:21" x14ac:dyDescent="0.3">
      <c r="A82" t="s">
        <v>18</v>
      </c>
      <c r="B82" t="s">
        <v>19</v>
      </c>
      <c r="C82">
        <v>144</v>
      </c>
      <c r="D82" s="2">
        <v>0</v>
      </c>
      <c r="E82" s="2">
        <v>-99</v>
      </c>
      <c r="F82" s="2">
        <v>-99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6">
        <v>0</v>
      </c>
      <c r="N82" s="6">
        <v>0</v>
      </c>
      <c r="O82" s="6">
        <v>0</v>
      </c>
      <c r="P82" s="7">
        <v>0</v>
      </c>
      <c r="Q82" s="6">
        <v>1</v>
      </c>
      <c r="R82" s="6">
        <v>0</v>
      </c>
      <c r="S82" s="6">
        <v>0</v>
      </c>
      <c r="T82" s="6">
        <v>0</v>
      </c>
      <c r="U82" s="6">
        <v>0</v>
      </c>
    </row>
    <row r="83" spans="1:21" x14ac:dyDescent="0.3">
      <c r="A83" t="s">
        <v>18</v>
      </c>
      <c r="B83" t="s">
        <v>19</v>
      </c>
      <c r="C83">
        <v>161</v>
      </c>
      <c r="D83" s="2">
        <v>0</v>
      </c>
      <c r="E83" s="2">
        <v>-99</v>
      </c>
      <c r="F83" s="2">
        <v>-99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6">
        <v>1</v>
      </c>
      <c r="N83" s="6">
        <v>832</v>
      </c>
      <c r="O83" s="6">
        <v>32</v>
      </c>
      <c r="P83" s="7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</row>
    <row r="84" spans="1:21" x14ac:dyDescent="0.3">
      <c r="A84" t="s">
        <v>18</v>
      </c>
      <c r="B84" t="s">
        <v>19</v>
      </c>
      <c r="C84">
        <v>269</v>
      </c>
      <c r="D84" s="2">
        <v>1</v>
      </c>
      <c r="E84" s="2">
        <v>140</v>
      </c>
      <c r="F84" s="2">
        <v>199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6">
        <v>1</v>
      </c>
      <c r="N84" s="6">
        <v>163</v>
      </c>
      <c r="O84" s="6">
        <v>188</v>
      </c>
      <c r="P84" s="7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</row>
    <row r="85" spans="1:21" x14ac:dyDescent="0.3">
      <c r="A85" t="s">
        <v>18</v>
      </c>
      <c r="B85" t="s">
        <v>21</v>
      </c>
      <c r="C85">
        <v>1</v>
      </c>
      <c r="D85" s="2">
        <v>0</v>
      </c>
      <c r="E85" s="2">
        <v>-99</v>
      </c>
      <c r="F85" s="2">
        <v>-99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6">
        <v>0</v>
      </c>
      <c r="N85" s="6">
        <v>0</v>
      </c>
      <c r="O85" s="6">
        <v>0</v>
      </c>
      <c r="P85" s="7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</row>
    <row r="86" spans="1:21" x14ac:dyDescent="0.3">
      <c r="A86" t="s">
        <v>18</v>
      </c>
      <c r="B86" t="s">
        <v>21</v>
      </c>
      <c r="C86">
        <v>81</v>
      </c>
      <c r="D86" s="2">
        <v>0</v>
      </c>
      <c r="E86" s="2">
        <v>-99</v>
      </c>
      <c r="F86" s="2">
        <v>-99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6">
        <v>0</v>
      </c>
      <c r="N86" s="6">
        <v>0</v>
      </c>
      <c r="O86" s="6">
        <v>0</v>
      </c>
      <c r="P86" s="7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</row>
    <row r="87" spans="1:21" x14ac:dyDescent="0.3">
      <c r="A87" t="s">
        <v>18</v>
      </c>
      <c r="B87" t="s">
        <v>21</v>
      </c>
      <c r="C87">
        <v>121</v>
      </c>
      <c r="D87" s="2">
        <v>0</v>
      </c>
      <c r="E87" s="2">
        <v>-99</v>
      </c>
      <c r="F87" s="2">
        <v>-99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6">
        <v>0</v>
      </c>
      <c r="N87" s="6">
        <v>0</v>
      </c>
      <c r="O87" s="6">
        <v>0</v>
      </c>
      <c r="P87" s="7">
        <v>0</v>
      </c>
      <c r="Q87" s="6">
        <v>1</v>
      </c>
      <c r="R87" s="6">
        <v>0</v>
      </c>
      <c r="S87" s="6">
        <v>0</v>
      </c>
      <c r="T87" s="6">
        <v>0</v>
      </c>
      <c r="U87" s="6">
        <v>0</v>
      </c>
    </row>
    <row r="88" spans="1:21" x14ac:dyDescent="0.3">
      <c r="A88" t="s">
        <v>18</v>
      </c>
      <c r="B88" t="s">
        <v>21</v>
      </c>
      <c r="C88">
        <v>161</v>
      </c>
      <c r="D88" s="2">
        <v>0</v>
      </c>
      <c r="E88" s="2">
        <v>-99</v>
      </c>
      <c r="F88" s="2">
        <v>-99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6">
        <v>0</v>
      </c>
      <c r="N88" s="6">
        <v>0</v>
      </c>
      <c r="O88" s="6">
        <v>0</v>
      </c>
      <c r="P88" s="7">
        <v>0</v>
      </c>
      <c r="Q88" s="6">
        <v>0</v>
      </c>
      <c r="R88" s="6">
        <v>0</v>
      </c>
      <c r="S88" s="6">
        <v>0</v>
      </c>
      <c r="T88" s="6">
        <v>0</v>
      </c>
      <c r="U88" s="6">
        <v>1</v>
      </c>
    </row>
    <row r="89" spans="1:21" x14ac:dyDescent="0.3">
      <c r="A89" t="s">
        <v>18</v>
      </c>
      <c r="B89" t="s">
        <v>21</v>
      </c>
      <c r="C89">
        <v>201</v>
      </c>
      <c r="D89" s="2">
        <v>0</v>
      </c>
      <c r="E89" s="2">
        <v>-99</v>
      </c>
      <c r="F89" s="2">
        <v>-99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6">
        <v>1</v>
      </c>
      <c r="N89" s="6">
        <v>342</v>
      </c>
      <c r="O89" s="6">
        <v>26</v>
      </c>
      <c r="P89" s="7">
        <v>0</v>
      </c>
      <c r="Q89" s="6">
        <v>1</v>
      </c>
      <c r="R89" s="6">
        <v>0</v>
      </c>
      <c r="S89" s="6">
        <v>0</v>
      </c>
      <c r="T89" s="6">
        <v>0</v>
      </c>
      <c r="U89" s="6">
        <v>0</v>
      </c>
    </row>
    <row r="90" spans="1:21" x14ac:dyDescent="0.3">
      <c r="A90" t="s">
        <v>18</v>
      </c>
      <c r="B90" t="s">
        <v>21</v>
      </c>
      <c r="C90">
        <v>241</v>
      </c>
      <c r="D90" s="2">
        <v>0</v>
      </c>
      <c r="E90" s="2">
        <v>-99</v>
      </c>
      <c r="F90" s="2">
        <v>-99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6">
        <v>0</v>
      </c>
      <c r="N90" s="6">
        <v>0</v>
      </c>
      <c r="O90" s="6">
        <v>0</v>
      </c>
      <c r="P90" s="7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</row>
    <row r="91" spans="1:21" x14ac:dyDescent="0.3">
      <c r="A91" t="s">
        <v>18</v>
      </c>
      <c r="B91" t="s">
        <v>21</v>
      </c>
      <c r="C91">
        <v>281</v>
      </c>
      <c r="D91" s="2">
        <v>0</v>
      </c>
      <c r="E91" s="2">
        <v>-99</v>
      </c>
      <c r="F91" s="2">
        <v>-99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6">
        <v>0</v>
      </c>
      <c r="N91" s="6">
        <v>0</v>
      </c>
      <c r="O91" s="6">
        <v>0</v>
      </c>
      <c r="P91" s="7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</row>
    <row r="92" spans="1:21" x14ac:dyDescent="0.3">
      <c r="A92" t="s">
        <v>18</v>
      </c>
      <c r="B92" t="s">
        <v>21</v>
      </c>
      <c r="C92">
        <v>321</v>
      </c>
      <c r="D92" s="2">
        <v>0</v>
      </c>
      <c r="E92" s="2">
        <v>-99</v>
      </c>
      <c r="F92" s="2">
        <v>-99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6">
        <v>0</v>
      </c>
      <c r="N92" s="6">
        <v>0</v>
      </c>
      <c r="O92" s="6">
        <v>0</v>
      </c>
      <c r="P92" s="7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</row>
    <row r="93" spans="1:21" x14ac:dyDescent="0.3">
      <c r="A93" t="s">
        <v>18</v>
      </c>
      <c r="B93" t="s">
        <v>21</v>
      </c>
      <c r="C93">
        <v>353</v>
      </c>
      <c r="D93" s="2">
        <v>1</v>
      </c>
      <c r="E93" s="2">
        <v>200</v>
      </c>
      <c r="F93" s="2">
        <v>210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6">
        <v>1</v>
      </c>
      <c r="N93" s="6">
        <v>212</v>
      </c>
      <c r="O93" s="6">
        <v>194</v>
      </c>
      <c r="P93" s="7">
        <v>0</v>
      </c>
      <c r="Q93" s="6">
        <v>1</v>
      </c>
      <c r="R93" s="6">
        <v>0</v>
      </c>
      <c r="S93" s="6">
        <v>0</v>
      </c>
      <c r="T93" s="6">
        <v>0</v>
      </c>
      <c r="U93" s="6">
        <v>0</v>
      </c>
    </row>
    <row r="94" spans="1:21" x14ac:dyDescent="0.3">
      <c r="A94" t="s">
        <v>18</v>
      </c>
      <c r="B94" t="s">
        <v>21</v>
      </c>
      <c r="C94">
        <v>361</v>
      </c>
      <c r="D94" s="2">
        <v>1</v>
      </c>
      <c r="E94" s="2">
        <v>110</v>
      </c>
      <c r="F94" s="2">
        <v>195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6">
        <v>1</v>
      </c>
      <c r="N94" s="6">
        <v>150</v>
      </c>
      <c r="O94" s="6">
        <v>194</v>
      </c>
      <c r="P94" s="7">
        <v>0</v>
      </c>
      <c r="Q94" s="6">
        <v>1</v>
      </c>
      <c r="R94" s="6">
        <v>0</v>
      </c>
      <c r="S94" s="6">
        <v>0</v>
      </c>
      <c r="T94" s="6">
        <v>0</v>
      </c>
      <c r="U94" s="6">
        <v>1</v>
      </c>
    </row>
    <row r="95" spans="1:21" x14ac:dyDescent="0.3">
      <c r="A95" t="s">
        <v>18</v>
      </c>
      <c r="B95" t="s">
        <v>21</v>
      </c>
      <c r="C95">
        <v>401</v>
      </c>
      <c r="D95" s="2">
        <v>1</v>
      </c>
      <c r="E95" s="2">
        <v>160</v>
      </c>
      <c r="F95" s="2">
        <v>195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1</v>
      </c>
      <c r="M95" s="6">
        <v>1</v>
      </c>
      <c r="N95" s="6">
        <v>184</v>
      </c>
      <c r="O95" s="6">
        <v>184</v>
      </c>
      <c r="P95" s="7">
        <v>0</v>
      </c>
      <c r="Q95" s="6">
        <v>0</v>
      </c>
      <c r="R95" s="6">
        <v>0</v>
      </c>
      <c r="S95" s="6">
        <v>0</v>
      </c>
      <c r="T95" s="6">
        <v>0</v>
      </c>
      <c r="U95" s="6">
        <v>1</v>
      </c>
    </row>
    <row r="96" spans="1:21" x14ac:dyDescent="0.3">
      <c r="A96" t="s">
        <v>18</v>
      </c>
      <c r="B96" t="s">
        <v>21</v>
      </c>
      <c r="C96">
        <v>441</v>
      </c>
      <c r="D96" s="2">
        <v>1</v>
      </c>
      <c r="E96" s="2">
        <v>160</v>
      </c>
      <c r="F96" s="2">
        <v>203</v>
      </c>
      <c r="G96" s="2">
        <v>0</v>
      </c>
      <c r="H96" s="2">
        <v>1</v>
      </c>
      <c r="I96" s="2">
        <v>0</v>
      </c>
      <c r="J96" s="2">
        <v>0</v>
      </c>
      <c r="K96" s="2">
        <v>0</v>
      </c>
      <c r="L96" s="2">
        <v>0</v>
      </c>
      <c r="M96" s="6">
        <v>1</v>
      </c>
      <c r="N96" s="6">
        <v>163</v>
      </c>
      <c r="O96" s="6">
        <v>190</v>
      </c>
      <c r="P96" s="7">
        <v>0</v>
      </c>
      <c r="Q96" s="6">
        <v>1</v>
      </c>
      <c r="R96" s="6">
        <v>0</v>
      </c>
      <c r="S96" s="6">
        <v>0</v>
      </c>
      <c r="T96" s="6">
        <v>0</v>
      </c>
      <c r="U96" s="6">
        <v>0</v>
      </c>
    </row>
    <row r="97" spans="1:21" x14ac:dyDescent="0.3">
      <c r="A97" t="s">
        <v>18</v>
      </c>
      <c r="B97" t="s">
        <v>21</v>
      </c>
      <c r="C97">
        <v>481</v>
      </c>
      <c r="D97" s="2">
        <v>1</v>
      </c>
      <c r="E97" s="2">
        <v>210</v>
      </c>
      <c r="F97" s="2">
        <v>123</v>
      </c>
      <c r="G97" s="2">
        <v>0</v>
      </c>
      <c r="H97" s="2">
        <v>1</v>
      </c>
      <c r="I97" s="2">
        <v>0</v>
      </c>
      <c r="J97" s="2">
        <v>0</v>
      </c>
      <c r="K97" s="2">
        <v>0</v>
      </c>
      <c r="L97" s="2">
        <v>0</v>
      </c>
      <c r="M97" s="6">
        <v>1</v>
      </c>
      <c r="N97" s="6">
        <v>250</v>
      </c>
      <c r="O97" s="6">
        <v>122</v>
      </c>
      <c r="P97" s="7">
        <v>0</v>
      </c>
      <c r="Q97" s="6">
        <v>1</v>
      </c>
      <c r="R97" s="6">
        <v>0</v>
      </c>
      <c r="S97" s="6">
        <v>0</v>
      </c>
      <c r="T97" s="6">
        <v>0</v>
      </c>
      <c r="U97" s="6">
        <v>0</v>
      </c>
    </row>
    <row r="98" spans="1:21" x14ac:dyDescent="0.3">
      <c r="A98" t="s">
        <v>23</v>
      </c>
      <c r="C98">
        <v>1</v>
      </c>
      <c r="D98" s="2">
        <v>0</v>
      </c>
      <c r="E98" s="2">
        <v>-99</v>
      </c>
      <c r="F98" s="2">
        <v>-99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6">
        <v>0</v>
      </c>
      <c r="N98" s="6">
        <v>0</v>
      </c>
      <c r="O98" s="6">
        <v>0</v>
      </c>
      <c r="P98" s="7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</row>
    <row r="99" spans="1:21" x14ac:dyDescent="0.3">
      <c r="A99" t="s">
        <v>23</v>
      </c>
      <c r="C99">
        <v>28</v>
      </c>
      <c r="D99" s="2">
        <v>0</v>
      </c>
      <c r="E99" s="2">
        <v>-99</v>
      </c>
      <c r="F99" s="2">
        <v>-99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6">
        <v>0</v>
      </c>
      <c r="N99" s="6">
        <v>0</v>
      </c>
      <c r="O99" s="6">
        <v>0</v>
      </c>
      <c r="P99" s="7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</row>
    <row r="100" spans="1:21" x14ac:dyDescent="0.3">
      <c r="A100" t="s">
        <v>23</v>
      </c>
      <c r="C100">
        <v>41</v>
      </c>
      <c r="D100" s="2">
        <v>0</v>
      </c>
      <c r="E100" s="2">
        <v>-99</v>
      </c>
      <c r="F100" s="2">
        <v>-99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6">
        <v>0</v>
      </c>
      <c r="N100" s="6">
        <v>0</v>
      </c>
      <c r="O100" s="6">
        <v>0</v>
      </c>
      <c r="P100" s="7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</row>
    <row r="101" spans="1:21" x14ac:dyDescent="0.3">
      <c r="A101" t="s">
        <v>23</v>
      </c>
      <c r="C101">
        <v>81</v>
      </c>
      <c r="D101" s="2">
        <v>0</v>
      </c>
      <c r="E101" s="2">
        <v>-99</v>
      </c>
      <c r="F101" s="2">
        <v>-99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6">
        <v>0</v>
      </c>
      <c r="N101" s="6">
        <v>0</v>
      </c>
      <c r="O101" s="6">
        <v>0</v>
      </c>
      <c r="P101" s="7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</row>
    <row r="102" spans="1:21" x14ac:dyDescent="0.3">
      <c r="A102" t="s">
        <v>23</v>
      </c>
      <c r="C102">
        <v>201</v>
      </c>
      <c r="D102" s="2">
        <v>0</v>
      </c>
      <c r="E102" s="2">
        <v>-99</v>
      </c>
      <c r="F102" s="2">
        <v>-99</v>
      </c>
      <c r="G102" s="2">
        <v>0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6">
        <v>1</v>
      </c>
      <c r="N102" s="6">
        <v>340</v>
      </c>
      <c r="O102" s="6">
        <v>66</v>
      </c>
      <c r="P102" s="7">
        <v>0</v>
      </c>
      <c r="Q102" s="6">
        <v>1</v>
      </c>
      <c r="R102" s="6">
        <v>0</v>
      </c>
      <c r="S102" s="6">
        <v>0</v>
      </c>
      <c r="T102" s="6">
        <v>0</v>
      </c>
      <c r="U102" s="6">
        <v>0</v>
      </c>
    </row>
    <row r="103" spans="1:21" x14ac:dyDescent="0.3">
      <c r="A103" t="s">
        <v>25</v>
      </c>
      <c r="C103">
        <v>41</v>
      </c>
      <c r="D103" s="2">
        <v>0</v>
      </c>
      <c r="E103" s="2">
        <v>-99</v>
      </c>
      <c r="F103" s="2">
        <v>-99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6">
        <v>1</v>
      </c>
      <c r="N103" s="6">
        <v>121</v>
      </c>
      <c r="O103" s="6">
        <v>34</v>
      </c>
      <c r="P103" s="7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</row>
    <row r="104" spans="1:21" x14ac:dyDescent="0.3">
      <c r="A104" t="s">
        <v>25</v>
      </c>
      <c r="C104">
        <v>81</v>
      </c>
      <c r="D104" s="2">
        <v>1</v>
      </c>
      <c r="E104" s="2">
        <v>160</v>
      </c>
      <c r="F104" s="2">
        <v>103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6">
        <v>1</v>
      </c>
      <c r="N104" s="6">
        <v>0</v>
      </c>
      <c r="O104" s="6">
        <v>88</v>
      </c>
      <c r="P104" s="7">
        <v>0</v>
      </c>
      <c r="Q104" s="6">
        <v>1</v>
      </c>
      <c r="R104" s="6">
        <v>0</v>
      </c>
      <c r="S104" s="6">
        <v>0</v>
      </c>
      <c r="T104" s="6">
        <v>0</v>
      </c>
      <c r="U104" s="6">
        <v>0</v>
      </c>
    </row>
    <row r="105" spans="1:21" x14ac:dyDescent="0.3">
      <c r="A105" t="s">
        <v>25</v>
      </c>
      <c r="C105">
        <v>121</v>
      </c>
      <c r="D105" s="2">
        <v>0</v>
      </c>
      <c r="E105" s="2">
        <v>-99</v>
      </c>
      <c r="F105" s="2">
        <v>-99</v>
      </c>
      <c r="G105" s="2">
        <v>0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6">
        <v>0</v>
      </c>
      <c r="N105" s="6">
        <v>0</v>
      </c>
      <c r="O105" s="6">
        <v>0</v>
      </c>
      <c r="P105" s="7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</row>
    <row r="106" spans="1:21" x14ac:dyDescent="0.3">
      <c r="A106" t="s">
        <v>25</v>
      </c>
      <c r="C106">
        <v>161</v>
      </c>
      <c r="D106" s="2">
        <v>1</v>
      </c>
      <c r="E106" s="2">
        <v>140</v>
      </c>
      <c r="F106" s="2">
        <v>98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</v>
      </c>
      <c r="M106" s="6">
        <v>1</v>
      </c>
      <c r="N106" s="6">
        <v>206</v>
      </c>
      <c r="O106" s="6">
        <v>90</v>
      </c>
      <c r="P106" s="7">
        <v>0</v>
      </c>
      <c r="Q106" s="6">
        <v>1</v>
      </c>
      <c r="R106" s="6">
        <v>0</v>
      </c>
      <c r="S106" s="6">
        <v>0</v>
      </c>
      <c r="T106" s="6">
        <v>0</v>
      </c>
      <c r="U106" s="6">
        <v>1</v>
      </c>
    </row>
    <row r="107" spans="1:21" x14ac:dyDescent="0.3">
      <c r="A107" t="s">
        <v>25</v>
      </c>
      <c r="C107">
        <v>201</v>
      </c>
      <c r="D107" s="2">
        <v>1</v>
      </c>
      <c r="E107" s="2">
        <v>150</v>
      </c>
      <c r="F107" s="2">
        <v>147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6">
        <v>1</v>
      </c>
      <c r="N107" s="6">
        <v>230</v>
      </c>
      <c r="O107" s="6">
        <v>168</v>
      </c>
      <c r="P107" s="7">
        <v>0</v>
      </c>
      <c r="Q107" s="6">
        <v>1</v>
      </c>
      <c r="R107" s="6">
        <v>0</v>
      </c>
      <c r="S107" s="6">
        <v>0</v>
      </c>
      <c r="T107" s="6">
        <v>0</v>
      </c>
      <c r="U107" s="6">
        <v>0</v>
      </c>
    </row>
    <row r="108" spans="1:21" x14ac:dyDescent="0.3">
      <c r="A108" t="s">
        <v>25</v>
      </c>
      <c r="C108">
        <v>241</v>
      </c>
      <c r="D108" s="2">
        <v>1</v>
      </c>
      <c r="E108" s="2">
        <v>110</v>
      </c>
      <c r="F108" s="2">
        <v>83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6">
        <v>1</v>
      </c>
      <c r="N108" s="6">
        <v>184</v>
      </c>
      <c r="O108" s="6">
        <v>148</v>
      </c>
      <c r="P108" s="7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</row>
    <row r="109" spans="1:21" x14ac:dyDescent="0.3">
      <c r="A109" t="s">
        <v>25</v>
      </c>
      <c r="C109">
        <v>281</v>
      </c>
      <c r="D109" s="2">
        <v>1</v>
      </c>
      <c r="E109" s="2">
        <v>200</v>
      </c>
      <c r="F109" s="2">
        <v>149</v>
      </c>
      <c r="G109" s="2">
        <v>0</v>
      </c>
      <c r="H109" s="2">
        <v>1</v>
      </c>
      <c r="I109" s="2">
        <v>0</v>
      </c>
      <c r="J109" s="2">
        <v>0</v>
      </c>
      <c r="K109" s="2">
        <v>0</v>
      </c>
      <c r="L109" s="2">
        <v>0</v>
      </c>
      <c r="M109" s="6">
        <v>1</v>
      </c>
      <c r="N109" s="6">
        <v>286</v>
      </c>
      <c r="O109" s="6">
        <v>146</v>
      </c>
      <c r="P109" s="7">
        <v>0</v>
      </c>
      <c r="Q109" s="6">
        <v>1</v>
      </c>
      <c r="R109" s="6">
        <v>0</v>
      </c>
      <c r="S109" s="6">
        <v>0</v>
      </c>
      <c r="T109" s="6">
        <v>0</v>
      </c>
      <c r="U109" s="6">
        <v>0</v>
      </c>
    </row>
    <row r="110" spans="1:21" x14ac:dyDescent="0.3">
      <c r="A110" t="s">
        <v>25</v>
      </c>
      <c r="C110">
        <v>340</v>
      </c>
      <c r="D110" s="2">
        <v>1</v>
      </c>
      <c r="E110" s="2">
        <v>60</v>
      </c>
      <c r="F110" s="2">
        <v>230</v>
      </c>
      <c r="G110" s="2">
        <v>1</v>
      </c>
      <c r="H110" s="2">
        <v>1</v>
      </c>
      <c r="I110" s="2">
        <v>0</v>
      </c>
      <c r="J110" s="2">
        <v>0</v>
      </c>
      <c r="K110" s="2">
        <v>0</v>
      </c>
      <c r="L110" s="2">
        <v>0</v>
      </c>
      <c r="M110" s="6">
        <v>1</v>
      </c>
      <c r="N110" s="6">
        <v>114</v>
      </c>
      <c r="O110" s="6">
        <v>340</v>
      </c>
      <c r="P110" s="7">
        <v>0</v>
      </c>
      <c r="Q110" s="6">
        <v>1</v>
      </c>
      <c r="R110" s="6">
        <v>0</v>
      </c>
      <c r="S110" s="6">
        <v>0</v>
      </c>
      <c r="T110" s="6">
        <v>0</v>
      </c>
      <c r="U110" s="6">
        <v>0</v>
      </c>
    </row>
    <row r="111" spans="1:21" x14ac:dyDescent="0.3">
      <c r="A111" t="s">
        <v>25</v>
      </c>
      <c r="C111">
        <v>401</v>
      </c>
      <c r="D111" s="2">
        <v>0</v>
      </c>
      <c r="E111" s="2">
        <v>-99</v>
      </c>
      <c r="F111" s="2">
        <v>-99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6">
        <v>1</v>
      </c>
      <c r="N111" s="6">
        <v>592</v>
      </c>
      <c r="O111" s="6">
        <v>26</v>
      </c>
      <c r="P111" s="7">
        <v>0</v>
      </c>
      <c r="Q111" s="6">
        <v>1</v>
      </c>
      <c r="R111" s="6">
        <v>0</v>
      </c>
      <c r="S111" s="6">
        <v>0</v>
      </c>
      <c r="T111" s="6">
        <v>0</v>
      </c>
      <c r="U111" s="6">
        <v>0</v>
      </c>
    </row>
    <row r="112" spans="1:21" x14ac:dyDescent="0.3">
      <c r="A112" t="s">
        <v>25</v>
      </c>
      <c r="C112">
        <v>441</v>
      </c>
      <c r="D112" s="2">
        <v>1</v>
      </c>
      <c r="E112" s="2">
        <v>680</v>
      </c>
      <c r="F112" s="2">
        <v>30</v>
      </c>
      <c r="G112" s="2">
        <v>0</v>
      </c>
      <c r="H112" s="2">
        <v>1</v>
      </c>
      <c r="I112" s="2">
        <v>0</v>
      </c>
      <c r="J112" s="2">
        <v>0</v>
      </c>
      <c r="K112" s="2">
        <v>0</v>
      </c>
      <c r="L112" s="2">
        <v>0</v>
      </c>
      <c r="M112" s="6">
        <v>1</v>
      </c>
      <c r="N112" s="6">
        <v>0</v>
      </c>
      <c r="O112" s="6">
        <v>0</v>
      </c>
      <c r="P112" s="7">
        <v>0</v>
      </c>
      <c r="Q112" s="6">
        <v>1</v>
      </c>
      <c r="R112" s="6">
        <v>0</v>
      </c>
      <c r="S112" s="6">
        <v>0</v>
      </c>
      <c r="T112" s="6">
        <v>0</v>
      </c>
      <c r="U112" s="6">
        <v>0</v>
      </c>
    </row>
    <row r="113" spans="1:21" x14ac:dyDescent="0.3">
      <c r="A113" t="s">
        <v>25</v>
      </c>
      <c r="C113">
        <v>481</v>
      </c>
      <c r="D113" s="2">
        <v>0</v>
      </c>
      <c r="E113" s="2">
        <v>-99</v>
      </c>
      <c r="F113" s="2">
        <v>-99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6">
        <v>0</v>
      </c>
      <c r="N113" s="6">
        <v>0</v>
      </c>
      <c r="O113" s="6">
        <v>0</v>
      </c>
      <c r="P113" s="7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</row>
    <row r="114" spans="1:21" x14ac:dyDescent="0.3">
      <c r="A114" t="s">
        <v>25</v>
      </c>
      <c r="C114">
        <v>521</v>
      </c>
      <c r="D114" s="2">
        <v>1</v>
      </c>
      <c r="E114" s="2">
        <v>180</v>
      </c>
      <c r="F114" s="2">
        <v>128</v>
      </c>
      <c r="G114" s="2">
        <v>0</v>
      </c>
      <c r="H114" s="2">
        <v>1</v>
      </c>
      <c r="I114" s="2">
        <v>0</v>
      </c>
      <c r="J114" s="2">
        <v>0</v>
      </c>
      <c r="K114" s="2">
        <v>0</v>
      </c>
      <c r="L114" s="2">
        <v>0</v>
      </c>
      <c r="M114" s="6">
        <v>1</v>
      </c>
      <c r="N114" s="6">
        <v>166</v>
      </c>
      <c r="O114" s="6">
        <v>130</v>
      </c>
      <c r="P114" s="7">
        <v>0</v>
      </c>
      <c r="Q114" s="6">
        <v>1</v>
      </c>
      <c r="R114" s="6">
        <v>0</v>
      </c>
      <c r="S114" s="6">
        <v>0</v>
      </c>
      <c r="T114" s="6">
        <v>0</v>
      </c>
      <c r="U114" s="6">
        <v>0</v>
      </c>
    </row>
    <row r="115" spans="1:21" x14ac:dyDescent="0.3">
      <c r="A115" t="s">
        <v>27</v>
      </c>
      <c r="C115">
        <v>41</v>
      </c>
      <c r="D115" s="2">
        <v>0</v>
      </c>
      <c r="E115" s="2">
        <v>-99</v>
      </c>
      <c r="F115" s="2">
        <v>-99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6">
        <v>0</v>
      </c>
      <c r="N115" s="6">
        <v>0</v>
      </c>
      <c r="O115" s="6">
        <v>0</v>
      </c>
      <c r="P115" s="7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</row>
    <row r="116" spans="1:21" x14ac:dyDescent="0.3">
      <c r="A116" t="s">
        <v>27</v>
      </c>
      <c r="C116">
        <v>81</v>
      </c>
      <c r="D116" s="2">
        <v>0</v>
      </c>
      <c r="E116" s="2">
        <v>-99</v>
      </c>
      <c r="F116" s="2">
        <v>-99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6">
        <v>0</v>
      </c>
      <c r="N116" s="6">
        <v>0</v>
      </c>
      <c r="O116" s="6">
        <v>0</v>
      </c>
      <c r="P116" s="7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</row>
    <row r="117" spans="1:21" x14ac:dyDescent="0.3">
      <c r="A117" t="s">
        <v>27</v>
      </c>
      <c r="C117">
        <v>121</v>
      </c>
      <c r="D117" s="2">
        <v>0</v>
      </c>
      <c r="E117" s="2">
        <v>-99</v>
      </c>
      <c r="F117" s="2">
        <v>-99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6">
        <v>0</v>
      </c>
      <c r="N117" s="6">
        <v>0</v>
      </c>
      <c r="O117" s="6">
        <v>0</v>
      </c>
      <c r="P117" s="7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</row>
    <row r="118" spans="1:21" x14ac:dyDescent="0.3">
      <c r="A118" t="s">
        <v>27</v>
      </c>
      <c r="C118">
        <v>161</v>
      </c>
      <c r="D118" s="2">
        <v>0</v>
      </c>
      <c r="E118" s="2">
        <v>-99</v>
      </c>
      <c r="F118" s="2">
        <v>-99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6">
        <v>0</v>
      </c>
      <c r="N118" s="6">
        <v>0</v>
      </c>
      <c r="O118" s="6">
        <v>0</v>
      </c>
      <c r="P118" s="7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</row>
    <row r="119" spans="1:21" x14ac:dyDescent="0.3">
      <c r="A119" t="s">
        <v>27</v>
      </c>
      <c r="C119">
        <v>201</v>
      </c>
      <c r="D119" s="2">
        <v>0</v>
      </c>
      <c r="E119" s="2">
        <v>-99</v>
      </c>
      <c r="F119" s="2">
        <v>-99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6">
        <v>0</v>
      </c>
      <c r="N119" s="6">
        <v>0</v>
      </c>
      <c r="O119" s="6">
        <v>0</v>
      </c>
      <c r="P119" s="7">
        <v>0</v>
      </c>
      <c r="Q119" s="6">
        <v>1</v>
      </c>
      <c r="R119" s="6">
        <v>0</v>
      </c>
      <c r="S119" s="6">
        <v>0</v>
      </c>
      <c r="T119" s="6">
        <v>0</v>
      </c>
      <c r="U119" s="6">
        <v>0</v>
      </c>
    </row>
    <row r="120" spans="1:21" x14ac:dyDescent="0.3">
      <c r="A120" t="s">
        <v>27</v>
      </c>
      <c r="C120">
        <v>227</v>
      </c>
      <c r="D120" s="2">
        <v>1</v>
      </c>
      <c r="E120" s="2">
        <v>150</v>
      </c>
      <c r="F120" s="2">
        <v>142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6">
        <v>1</v>
      </c>
      <c r="N120" s="6">
        <v>139</v>
      </c>
      <c r="O120" s="6">
        <v>148</v>
      </c>
      <c r="P120" s="7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</row>
    <row r="121" spans="1:21" x14ac:dyDescent="0.3">
      <c r="A121" t="s">
        <v>27</v>
      </c>
      <c r="C121">
        <v>241</v>
      </c>
      <c r="D121" s="2">
        <v>1</v>
      </c>
      <c r="E121" s="2">
        <v>140</v>
      </c>
      <c r="F121" s="2">
        <v>91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0</v>
      </c>
      <c r="M121" s="6">
        <v>1</v>
      </c>
      <c r="N121" s="6">
        <v>220</v>
      </c>
      <c r="O121" s="6">
        <v>102</v>
      </c>
      <c r="P121" s="7">
        <v>0</v>
      </c>
      <c r="Q121" s="6">
        <v>1</v>
      </c>
      <c r="R121" s="6">
        <v>0</v>
      </c>
      <c r="S121" s="6">
        <v>0</v>
      </c>
      <c r="T121" s="6">
        <v>0</v>
      </c>
      <c r="U121" s="6">
        <v>0</v>
      </c>
    </row>
    <row r="122" spans="1:21" x14ac:dyDescent="0.3">
      <c r="A122" t="s">
        <v>27</v>
      </c>
      <c r="C122">
        <v>281</v>
      </c>
      <c r="D122" s="2">
        <v>1</v>
      </c>
      <c r="E122" s="2">
        <v>180</v>
      </c>
      <c r="F122" s="2">
        <v>72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6">
        <v>1</v>
      </c>
      <c r="N122" s="6">
        <v>271</v>
      </c>
      <c r="O122" s="6">
        <v>72</v>
      </c>
      <c r="P122" s="7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</row>
    <row r="123" spans="1:21" x14ac:dyDescent="0.3">
      <c r="A123" t="s">
        <v>27</v>
      </c>
      <c r="C123">
        <v>361</v>
      </c>
      <c r="D123" s="2">
        <v>1</v>
      </c>
      <c r="E123" s="2">
        <v>190</v>
      </c>
      <c r="F123" s="2">
        <v>88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6">
        <v>1</v>
      </c>
      <c r="N123" s="6">
        <v>90</v>
      </c>
      <c r="O123" s="6">
        <v>116</v>
      </c>
      <c r="P123" s="7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</row>
    <row r="124" spans="1:21" x14ac:dyDescent="0.3">
      <c r="A124" t="s">
        <v>27</v>
      </c>
      <c r="C124">
        <v>401</v>
      </c>
      <c r="D124" s="2">
        <v>1</v>
      </c>
      <c r="E124" s="2">
        <v>180</v>
      </c>
      <c r="F124" s="2">
        <v>71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6">
        <v>1</v>
      </c>
      <c r="N124" s="6">
        <v>966</v>
      </c>
      <c r="O124" s="6">
        <v>12</v>
      </c>
      <c r="P124" s="7">
        <v>0</v>
      </c>
      <c r="Q124" s="6">
        <v>1</v>
      </c>
      <c r="R124" s="6">
        <v>0</v>
      </c>
      <c r="S124" s="6">
        <v>0</v>
      </c>
      <c r="T124" s="6">
        <v>0</v>
      </c>
      <c r="U124" s="6">
        <v>1</v>
      </c>
    </row>
    <row r="125" spans="1:21" x14ac:dyDescent="0.3">
      <c r="A125" t="s">
        <v>27</v>
      </c>
      <c r="C125">
        <v>482</v>
      </c>
      <c r="D125" s="2">
        <v>1</v>
      </c>
      <c r="E125" s="2">
        <v>300</v>
      </c>
      <c r="F125" s="2">
        <v>23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6">
        <v>1</v>
      </c>
      <c r="N125" s="6">
        <v>421</v>
      </c>
      <c r="O125" s="6">
        <v>30</v>
      </c>
      <c r="P125" s="7">
        <v>0</v>
      </c>
      <c r="Q125" s="6">
        <v>1</v>
      </c>
      <c r="R125" s="6">
        <v>0</v>
      </c>
      <c r="S125" s="6">
        <v>0</v>
      </c>
      <c r="T125" s="6">
        <v>0</v>
      </c>
      <c r="U125" s="6">
        <v>0</v>
      </c>
    </row>
    <row r="126" spans="1:21" x14ac:dyDescent="0.3">
      <c r="A126" t="s">
        <v>27</v>
      </c>
      <c r="C126">
        <v>521</v>
      </c>
      <c r="D126" s="2">
        <v>0</v>
      </c>
      <c r="E126" s="2">
        <v>-99</v>
      </c>
      <c r="F126" s="2">
        <v>-99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6">
        <v>0</v>
      </c>
      <c r="N126" s="6">
        <v>0</v>
      </c>
      <c r="O126" s="6">
        <v>0</v>
      </c>
      <c r="P126" s="7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</row>
    <row r="127" spans="1:21" x14ac:dyDescent="0.3">
      <c r="A127" t="s">
        <v>29</v>
      </c>
      <c r="C127">
        <v>1</v>
      </c>
      <c r="D127" s="2">
        <v>1</v>
      </c>
      <c r="E127" s="2">
        <v>30</v>
      </c>
      <c r="F127" s="2">
        <f>105.8+115.3</f>
        <v>221.1</v>
      </c>
      <c r="G127" s="2">
        <v>1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6">
        <v>1</v>
      </c>
      <c r="N127" s="6">
        <v>42</v>
      </c>
      <c r="O127" s="6">
        <v>270</v>
      </c>
      <c r="P127" s="7">
        <v>1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</row>
    <row r="128" spans="1:21" x14ac:dyDescent="0.3">
      <c r="A128" t="s">
        <v>29</v>
      </c>
      <c r="C128">
        <v>33</v>
      </c>
      <c r="D128" s="2">
        <v>0</v>
      </c>
      <c r="E128" s="2">
        <v>-99</v>
      </c>
      <c r="F128" s="2">
        <v>-99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6">
        <v>0</v>
      </c>
      <c r="N128" s="6">
        <v>0</v>
      </c>
      <c r="O128" s="6">
        <v>0</v>
      </c>
      <c r="P128" s="7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</row>
    <row r="129" spans="1:23" x14ac:dyDescent="0.3">
      <c r="A129" t="s">
        <v>29</v>
      </c>
      <c r="C129">
        <v>41</v>
      </c>
      <c r="D129" s="2">
        <v>1</v>
      </c>
      <c r="E129" s="2">
        <v>170</v>
      </c>
      <c r="F129" s="2">
        <v>48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1</v>
      </c>
      <c r="M129" s="6">
        <v>0</v>
      </c>
      <c r="N129" s="6">
        <v>0</v>
      </c>
      <c r="O129" s="6">
        <v>0</v>
      </c>
      <c r="P129" s="7">
        <v>0</v>
      </c>
      <c r="Q129" s="6">
        <v>0</v>
      </c>
      <c r="R129" s="6">
        <v>0</v>
      </c>
      <c r="S129" s="6">
        <v>0</v>
      </c>
      <c r="T129" s="6">
        <v>0</v>
      </c>
      <c r="U129" s="6">
        <v>1</v>
      </c>
    </row>
    <row r="130" spans="1:23" x14ac:dyDescent="0.3">
      <c r="A130" t="s">
        <v>29</v>
      </c>
      <c r="C130">
        <v>81</v>
      </c>
      <c r="D130" s="2">
        <v>1</v>
      </c>
      <c r="E130" s="2">
        <v>60</v>
      </c>
      <c r="F130" s="2">
        <v>218</v>
      </c>
      <c r="G130" s="2">
        <v>1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6">
        <v>1</v>
      </c>
      <c r="N130" s="6">
        <v>50</v>
      </c>
      <c r="O130" s="6">
        <v>216</v>
      </c>
      <c r="P130" s="7">
        <v>1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W130" t="s">
        <v>117</v>
      </c>
    </row>
    <row r="131" spans="1:23" x14ac:dyDescent="0.3">
      <c r="A131" t="s">
        <v>29</v>
      </c>
      <c r="C131">
        <v>113</v>
      </c>
      <c r="D131" s="2">
        <v>1</v>
      </c>
      <c r="E131" s="2">
        <v>110</v>
      </c>
      <c r="F131" s="2">
        <v>360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6">
        <v>1</v>
      </c>
      <c r="N131" s="6">
        <v>104</v>
      </c>
      <c r="O131" s="6">
        <v>360</v>
      </c>
      <c r="P131" s="7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W131" t="s">
        <v>117</v>
      </c>
    </row>
    <row r="132" spans="1:23" x14ac:dyDescent="0.3">
      <c r="A132" t="s">
        <v>29</v>
      </c>
      <c r="C132">
        <v>121</v>
      </c>
      <c r="D132" s="2">
        <v>1</v>
      </c>
      <c r="E132" s="2">
        <v>110</v>
      </c>
      <c r="F132" s="2">
        <f>112.9+120.6</f>
        <v>233.5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</v>
      </c>
      <c r="M132" s="6">
        <v>1</v>
      </c>
      <c r="N132" s="6">
        <v>10</v>
      </c>
      <c r="O132" s="6">
        <v>352</v>
      </c>
      <c r="P132" s="7">
        <v>1</v>
      </c>
      <c r="Q132" s="6">
        <v>0</v>
      </c>
      <c r="R132" s="6">
        <v>0</v>
      </c>
      <c r="S132" s="6">
        <v>0</v>
      </c>
      <c r="T132" s="6">
        <v>0</v>
      </c>
      <c r="U132" s="6">
        <v>1</v>
      </c>
    </row>
    <row r="133" spans="1:23" x14ac:dyDescent="0.3">
      <c r="A133" t="s">
        <v>29</v>
      </c>
      <c r="C133">
        <v>161</v>
      </c>
      <c r="D133" s="2">
        <v>1</v>
      </c>
      <c r="E133" s="2">
        <v>110</v>
      </c>
      <c r="F133" s="2">
        <v>114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1</v>
      </c>
      <c r="M133" s="6">
        <v>1</v>
      </c>
      <c r="N133" s="6">
        <v>92</v>
      </c>
      <c r="O133" s="6">
        <v>130</v>
      </c>
      <c r="P133" s="7">
        <v>0</v>
      </c>
      <c r="Q133" s="6">
        <v>0</v>
      </c>
      <c r="R133" s="6">
        <v>0</v>
      </c>
      <c r="S133" s="6">
        <v>0</v>
      </c>
      <c r="T133" s="6">
        <v>0</v>
      </c>
      <c r="U133" s="6">
        <v>1</v>
      </c>
    </row>
    <row r="134" spans="1:23" x14ac:dyDescent="0.3">
      <c r="A134" t="s">
        <v>29</v>
      </c>
      <c r="C134">
        <v>201</v>
      </c>
      <c r="D134" s="2">
        <v>1</v>
      </c>
      <c r="E134" s="2">
        <v>80</v>
      </c>
      <c r="F134" s="2">
        <v>139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6">
        <v>1</v>
      </c>
      <c r="N134" s="6">
        <v>76</v>
      </c>
      <c r="O134" s="6">
        <v>144</v>
      </c>
      <c r="P134" s="7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</row>
    <row r="135" spans="1:23" x14ac:dyDescent="0.3">
      <c r="A135" t="s">
        <v>29</v>
      </c>
      <c r="C135">
        <v>241</v>
      </c>
      <c r="D135" s="2">
        <v>1</v>
      </c>
      <c r="E135" s="2">
        <v>110</v>
      </c>
      <c r="F135" s="2">
        <v>102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6">
        <v>1</v>
      </c>
      <c r="N135" s="6">
        <v>76</v>
      </c>
      <c r="O135" s="6">
        <v>112</v>
      </c>
      <c r="P135" s="7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</row>
    <row r="136" spans="1:23" x14ac:dyDescent="0.3">
      <c r="A136" t="s">
        <v>29</v>
      </c>
      <c r="C136">
        <v>281</v>
      </c>
      <c r="D136" s="2">
        <v>1</v>
      </c>
      <c r="E136" s="2">
        <v>80</v>
      </c>
      <c r="F136" s="2">
        <v>200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1</v>
      </c>
      <c r="M136" s="6">
        <v>1</v>
      </c>
      <c r="N136" s="6">
        <v>80</v>
      </c>
      <c r="O136" s="6">
        <v>210</v>
      </c>
      <c r="P136" s="7">
        <v>0</v>
      </c>
      <c r="Q136" s="6">
        <v>1</v>
      </c>
      <c r="R136" s="6">
        <v>0</v>
      </c>
      <c r="S136" s="6">
        <v>0</v>
      </c>
      <c r="T136" s="6">
        <v>0</v>
      </c>
      <c r="U136" s="6">
        <v>1</v>
      </c>
    </row>
    <row r="137" spans="1:23" x14ac:dyDescent="0.3">
      <c r="A137" t="s">
        <v>29</v>
      </c>
      <c r="C137">
        <v>361</v>
      </c>
      <c r="D137" s="2">
        <v>0</v>
      </c>
      <c r="E137" s="2">
        <v>-99</v>
      </c>
      <c r="F137" s="2">
        <v>-99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6">
        <v>0</v>
      </c>
      <c r="N137" s="6">
        <v>0</v>
      </c>
      <c r="O137" s="6">
        <v>0</v>
      </c>
      <c r="P137" s="7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</row>
    <row r="138" spans="1:23" x14ac:dyDescent="0.3">
      <c r="A138" t="s">
        <v>29</v>
      </c>
      <c r="C138">
        <v>401</v>
      </c>
      <c r="D138" s="2">
        <v>1</v>
      </c>
      <c r="E138" s="2">
        <v>150</v>
      </c>
      <c r="F138" s="2">
        <v>89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1</v>
      </c>
      <c r="M138" s="6">
        <v>1</v>
      </c>
      <c r="N138" s="6">
        <v>125</v>
      </c>
      <c r="O138" s="6">
        <v>90</v>
      </c>
      <c r="P138" s="7">
        <v>0</v>
      </c>
      <c r="Q138" s="6">
        <v>1</v>
      </c>
      <c r="R138" s="6">
        <v>0</v>
      </c>
      <c r="S138" s="6">
        <v>0</v>
      </c>
      <c r="T138" s="6">
        <v>0</v>
      </c>
      <c r="U138" s="6">
        <v>1</v>
      </c>
    </row>
    <row r="139" spans="1:23" x14ac:dyDescent="0.3">
      <c r="A139" t="s">
        <v>29</v>
      </c>
      <c r="C139">
        <v>441</v>
      </c>
      <c r="D139" s="2">
        <v>1</v>
      </c>
      <c r="E139" s="2">
        <v>110</v>
      </c>
      <c r="F139" s="2">
        <v>82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6">
        <v>1</v>
      </c>
      <c r="N139" s="6">
        <v>331</v>
      </c>
      <c r="O139" s="6">
        <v>50</v>
      </c>
      <c r="P139" s="7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</row>
    <row r="140" spans="1:23" x14ac:dyDescent="0.3">
      <c r="A140" t="s">
        <v>29</v>
      </c>
      <c r="C140">
        <v>521</v>
      </c>
      <c r="D140" s="2">
        <v>0</v>
      </c>
      <c r="E140" s="2">
        <v>-99</v>
      </c>
      <c r="F140" s="2">
        <v>-99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6">
        <v>0</v>
      </c>
      <c r="N140" s="6">
        <v>0</v>
      </c>
      <c r="O140" s="6">
        <v>0</v>
      </c>
      <c r="P140" s="7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</row>
    <row r="141" spans="1:23" x14ac:dyDescent="0.3">
      <c r="A141" t="s">
        <v>31</v>
      </c>
      <c r="C141">
        <v>1</v>
      </c>
      <c r="D141" s="2">
        <v>0</v>
      </c>
      <c r="E141" s="2">
        <v>-99</v>
      </c>
      <c r="F141" s="2">
        <v>-99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6">
        <v>0</v>
      </c>
      <c r="N141" s="6">
        <v>0</v>
      </c>
      <c r="O141" s="6">
        <v>0</v>
      </c>
      <c r="P141" s="7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</row>
    <row r="142" spans="1:23" x14ac:dyDescent="0.3">
      <c r="A142" t="s">
        <v>31</v>
      </c>
      <c r="C142">
        <v>11</v>
      </c>
      <c r="D142" s="2">
        <v>0</v>
      </c>
      <c r="E142" s="2">
        <v>-99</v>
      </c>
      <c r="F142" s="2">
        <v>-99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6">
        <v>0</v>
      </c>
      <c r="N142" s="6">
        <v>0</v>
      </c>
      <c r="O142" s="6">
        <v>0</v>
      </c>
      <c r="P142" s="7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</row>
    <row r="143" spans="1:23" x14ac:dyDescent="0.3">
      <c r="A143" t="s">
        <v>31</v>
      </c>
      <c r="C143">
        <v>21</v>
      </c>
      <c r="D143" s="2">
        <v>0</v>
      </c>
      <c r="E143" s="2">
        <v>-99</v>
      </c>
      <c r="F143" s="2">
        <v>-99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6">
        <v>0</v>
      </c>
      <c r="N143" s="6">
        <v>0</v>
      </c>
      <c r="O143" s="6">
        <v>0</v>
      </c>
      <c r="P143" s="7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</row>
    <row r="144" spans="1:23" x14ac:dyDescent="0.3">
      <c r="A144" t="s">
        <v>31</v>
      </c>
      <c r="C144">
        <v>31</v>
      </c>
      <c r="D144" s="2">
        <v>0</v>
      </c>
      <c r="E144" s="2">
        <v>-99</v>
      </c>
      <c r="F144" s="2">
        <v>-99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6">
        <v>0</v>
      </c>
      <c r="N144" s="6">
        <v>0</v>
      </c>
      <c r="O144" s="6">
        <v>0</v>
      </c>
      <c r="P144" s="7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</row>
    <row r="145" spans="1:21" x14ac:dyDescent="0.3">
      <c r="A145" t="s">
        <v>31</v>
      </c>
      <c r="C145">
        <v>41</v>
      </c>
      <c r="D145" s="2">
        <v>0</v>
      </c>
      <c r="E145" s="2">
        <v>-99</v>
      </c>
      <c r="F145" s="2">
        <v>-99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1</v>
      </c>
      <c r="M145" s="6">
        <v>0</v>
      </c>
      <c r="N145" s="6">
        <v>0</v>
      </c>
      <c r="O145" s="6">
        <v>0</v>
      </c>
      <c r="P145" s="7">
        <v>0</v>
      </c>
      <c r="Q145" s="6">
        <v>0</v>
      </c>
      <c r="R145" s="6">
        <v>0</v>
      </c>
      <c r="S145" s="6">
        <v>0</v>
      </c>
      <c r="T145" s="6">
        <v>0</v>
      </c>
      <c r="U145" s="6">
        <v>1</v>
      </c>
    </row>
    <row r="146" spans="1:21" x14ac:dyDescent="0.3">
      <c r="A146" t="s">
        <v>31</v>
      </c>
      <c r="C146">
        <v>51</v>
      </c>
      <c r="D146" s="2">
        <v>0</v>
      </c>
      <c r="E146" s="2">
        <v>-99</v>
      </c>
      <c r="F146" s="2">
        <v>-99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6">
        <v>0</v>
      </c>
      <c r="N146" s="6">
        <v>0</v>
      </c>
      <c r="O146" s="6">
        <v>0</v>
      </c>
      <c r="P146" s="7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</row>
    <row r="147" spans="1:21" x14ac:dyDescent="0.3">
      <c r="A147" t="s">
        <v>31</v>
      </c>
      <c r="C147">
        <v>61</v>
      </c>
      <c r="D147" s="2">
        <v>0</v>
      </c>
      <c r="E147" s="2">
        <v>-99</v>
      </c>
      <c r="F147" s="2">
        <v>-99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6">
        <v>0</v>
      </c>
      <c r="N147" s="6">
        <v>0</v>
      </c>
      <c r="O147" s="6">
        <v>0</v>
      </c>
      <c r="P147" s="7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</row>
    <row r="148" spans="1:21" x14ac:dyDescent="0.3">
      <c r="A148" t="s">
        <v>31</v>
      </c>
      <c r="C148">
        <v>71</v>
      </c>
      <c r="D148" s="2">
        <v>0</v>
      </c>
      <c r="E148" s="2">
        <v>-99</v>
      </c>
      <c r="F148" s="2">
        <v>-99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1</v>
      </c>
      <c r="M148" s="6">
        <v>0</v>
      </c>
      <c r="N148" s="6">
        <v>0</v>
      </c>
      <c r="O148" s="6">
        <v>0</v>
      </c>
      <c r="P148" s="7">
        <v>0</v>
      </c>
      <c r="Q148" s="6">
        <v>0</v>
      </c>
      <c r="R148" s="6">
        <v>0</v>
      </c>
      <c r="S148" s="6">
        <v>0</v>
      </c>
      <c r="T148" s="6">
        <v>0</v>
      </c>
      <c r="U148" s="6">
        <v>1</v>
      </c>
    </row>
    <row r="149" spans="1:21" x14ac:dyDescent="0.3">
      <c r="A149" t="s">
        <v>31</v>
      </c>
      <c r="C149">
        <v>81</v>
      </c>
      <c r="D149" s="2">
        <v>0</v>
      </c>
      <c r="E149" s="2">
        <v>-99</v>
      </c>
      <c r="F149" s="2">
        <v>-99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1</v>
      </c>
      <c r="M149" s="6">
        <v>0</v>
      </c>
      <c r="N149" s="6">
        <v>0</v>
      </c>
      <c r="O149" s="6">
        <v>0</v>
      </c>
      <c r="P149" s="7">
        <v>0</v>
      </c>
      <c r="Q149" s="6">
        <v>0</v>
      </c>
      <c r="R149" s="6">
        <v>0</v>
      </c>
      <c r="S149" s="6">
        <v>0</v>
      </c>
      <c r="T149" s="6">
        <v>0</v>
      </c>
      <c r="U149" s="6">
        <v>1</v>
      </c>
    </row>
    <row r="150" spans="1:21" x14ac:dyDescent="0.3">
      <c r="A150" t="s">
        <v>31</v>
      </c>
      <c r="C150">
        <v>101</v>
      </c>
      <c r="D150" s="2">
        <v>0</v>
      </c>
      <c r="E150" s="2">
        <v>-99</v>
      </c>
      <c r="F150" s="2">
        <v>-99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1</v>
      </c>
      <c r="M150" s="6">
        <v>0</v>
      </c>
      <c r="N150" s="6">
        <v>0</v>
      </c>
      <c r="O150" s="6">
        <v>0</v>
      </c>
      <c r="P150" s="7">
        <v>0</v>
      </c>
      <c r="Q150" s="6">
        <v>0</v>
      </c>
      <c r="R150" s="6">
        <v>0</v>
      </c>
      <c r="S150" s="6">
        <v>0</v>
      </c>
      <c r="T150" s="6">
        <v>0</v>
      </c>
      <c r="U150" s="6">
        <v>1</v>
      </c>
    </row>
    <row r="151" spans="1:21" x14ac:dyDescent="0.3">
      <c r="A151" t="s">
        <v>31</v>
      </c>
      <c r="C151">
        <v>121</v>
      </c>
      <c r="D151" s="2">
        <v>0</v>
      </c>
      <c r="E151" s="2">
        <v>-99</v>
      </c>
      <c r="F151" s="2">
        <v>-99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6">
        <v>0</v>
      </c>
      <c r="N151" s="6">
        <v>0</v>
      </c>
      <c r="O151" s="6">
        <v>0</v>
      </c>
      <c r="P151" s="7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</row>
    <row r="152" spans="1:21" x14ac:dyDescent="0.3">
      <c r="A152" t="s">
        <v>31</v>
      </c>
      <c r="C152">
        <v>161</v>
      </c>
      <c r="D152" s="2">
        <v>0</v>
      </c>
      <c r="E152" s="2">
        <v>-99</v>
      </c>
      <c r="F152" s="2">
        <v>-99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6">
        <v>0</v>
      </c>
      <c r="N152" s="6">
        <v>0</v>
      </c>
      <c r="O152" s="6">
        <v>0</v>
      </c>
      <c r="P152" s="7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</row>
    <row r="153" spans="1:21" x14ac:dyDescent="0.3">
      <c r="A153" t="s">
        <v>31</v>
      </c>
      <c r="C153">
        <v>201</v>
      </c>
      <c r="D153" s="2">
        <v>0</v>
      </c>
      <c r="E153" s="2">
        <v>-99</v>
      </c>
      <c r="F153" s="2">
        <v>-99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6">
        <v>0</v>
      </c>
      <c r="N153" s="6">
        <v>0</v>
      </c>
      <c r="O153" s="6">
        <v>0</v>
      </c>
      <c r="P153" s="7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</row>
    <row r="154" spans="1:21" x14ac:dyDescent="0.3">
      <c r="A154" t="s">
        <v>31</v>
      </c>
      <c r="C154">
        <v>241</v>
      </c>
      <c r="D154" s="2">
        <v>0</v>
      </c>
      <c r="E154" s="2">
        <v>-99</v>
      </c>
      <c r="F154" s="2">
        <v>-99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6">
        <v>0</v>
      </c>
      <c r="N154" s="6">
        <v>0</v>
      </c>
      <c r="O154" s="6">
        <v>0</v>
      </c>
      <c r="P154" s="7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</row>
    <row r="155" spans="1:21" x14ac:dyDescent="0.3">
      <c r="A155" t="s">
        <v>31</v>
      </c>
      <c r="C155">
        <v>281</v>
      </c>
      <c r="D155" s="2">
        <v>0</v>
      </c>
      <c r="E155" s="2">
        <v>-99</v>
      </c>
      <c r="F155" s="2">
        <v>-99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1</v>
      </c>
      <c r="M155" s="6">
        <v>0</v>
      </c>
      <c r="N155" s="6">
        <v>0</v>
      </c>
      <c r="O155" s="6">
        <v>0</v>
      </c>
      <c r="P155" s="7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</row>
    <row r="156" spans="1:21" x14ac:dyDescent="0.3">
      <c r="A156" t="s">
        <v>31</v>
      </c>
      <c r="C156">
        <v>321</v>
      </c>
      <c r="D156" s="2">
        <v>1</v>
      </c>
      <c r="E156" s="2">
        <v>120</v>
      </c>
      <c r="F156" s="2">
        <v>105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6">
        <v>1</v>
      </c>
      <c r="N156" s="6">
        <v>106</v>
      </c>
      <c r="O156" s="6">
        <v>126</v>
      </c>
      <c r="P156" s="7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</row>
    <row r="157" spans="1:21" x14ac:dyDescent="0.3">
      <c r="A157" t="s">
        <v>31</v>
      </c>
      <c r="C157">
        <v>351</v>
      </c>
      <c r="D157" s="2">
        <v>1</v>
      </c>
      <c r="E157" s="2">
        <v>230</v>
      </c>
      <c r="F157" s="2">
        <v>128</v>
      </c>
      <c r="G157" s="2">
        <v>0</v>
      </c>
      <c r="H157" s="2">
        <v>1</v>
      </c>
      <c r="I157" s="2">
        <v>0</v>
      </c>
      <c r="J157" s="2">
        <v>0</v>
      </c>
      <c r="K157" s="2">
        <v>0</v>
      </c>
      <c r="L157" s="2">
        <v>0</v>
      </c>
      <c r="M157" s="6">
        <v>1</v>
      </c>
      <c r="N157" s="6">
        <v>269</v>
      </c>
      <c r="O157" s="6">
        <v>120</v>
      </c>
      <c r="P157" s="7">
        <v>0</v>
      </c>
      <c r="Q157" s="6">
        <v>1</v>
      </c>
      <c r="R157" s="6">
        <v>0</v>
      </c>
      <c r="S157" s="6">
        <v>0</v>
      </c>
      <c r="T157" s="6">
        <v>0</v>
      </c>
      <c r="U157" s="6">
        <v>0</v>
      </c>
    </row>
    <row r="158" spans="1:21" x14ac:dyDescent="0.3">
      <c r="A158" t="s">
        <v>31</v>
      </c>
      <c r="C158">
        <v>361</v>
      </c>
      <c r="D158" s="2">
        <v>1</v>
      </c>
      <c r="E158" s="2">
        <v>140</v>
      </c>
      <c r="F158" s="2">
        <v>123</v>
      </c>
      <c r="G158" s="2">
        <v>0</v>
      </c>
      <c r="H158" s="2">
        <v>1</v>
      </c>
      <c r="I158" s="2">
        <v>0</v>
      </c>
      <c r="J158" s="2">
        <v>0</v>
      </c>
      <c r="K158" s="2">
        <v>0</v>
      </c>
      <c r="L158" s="2">
        <v>1</v>
      </c>
      <c r="M158" s="6">
        <v>1</v>
      </c>
      <c r="N158" s="6">
        <v>245</v>
      </c>
      <c r="O158" s="6">
        <v>98</v>
      </c>
      <c r="P158" s="7">
        <v>0</v>
      </c>
      <c r="Q158" s="6">
        <v>1</v>
      </c>
      <c r="R158" s="6">
        <v>0</v>
      </c>
      <c r="S158" s="6">
        <v>0</v>
      </c>
      <c r="T158" s="6">
        <v>0</v>
      </c>
      <c r="U158" s="6">
        <v>0</v>
      </c>
    </row>
    <row r="159" spans="1:21" x14ac:dyDescent="0.3">
      <c r="A159" t="s">
        <v>31</v>
      </c>
      <c r="C159">
        <v>381</v>
      </c>
      <c r="D159" s="2">
        <v>1</v>
      </c>
      <c r="E159" s="2">
        <v>210</v>
      </c>
      <c r="F159" s="2">
        <v>87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6">
        <v>1</v>
      </c>
      <c r="N159" s="6">
        <v>194</v>
      </c>
      <c r="O159" s="6">
        <v>102</v>
      </c>
      <c r="P159" s="7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</row>
    <row r="160" spans="1:21" x14ac:dyDescent="0.3">
      <c r="A160" t="s">
        <v>31</v>
      </c>
      <c r="C160">
        <v>401</v>
      </c>
      <c r="D160" s="2">
        <v>0</v>
      </c>
      <c r="E160" s="2">
        <v>-99</v>
      </c>
      <c r="F160" s="2">
        <v>-99</v>
      </c>
      <c r="G160" s="2">
        <v>0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  <c r="M160" s="6">
        <v>0</v>
      </c>
      <c r="N160" s="6">
        <v>0</v>
      </c>
      <c r="O160" s="6">
        <v>0</v>
      </c>
      <c r="P160" s="7">
        <v>0</v>
      </c>
      <c r="Q160" s="6">
        <v>1</v>
      </c>
      <c r="R160" s="6">
        <v>0</v>
      </c>
      <c r="S160" s="6">
        <v>0</v>
      </c>
      <c r="T160" s="6">
        <v>0</v>
      </c>
      <c r="U160" s="6">
        <v>0</v>
      </c>
    </row>
    <row r="161" spans="1:21" x14ac:dyDescent="0.3">
      <c r="A161" t="s">
        <v>31</v>
      </c>
      <c r="C161">
        <v>441</v>
      </c>
      <c r="D161" s="2">
        <v>1</v>
      </c>
      <c r="E161" s="2">
        <v>380</v>
      </c>
      <c r="F161" s="2">
        <v>59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6">
        <v>1</v>
      </c>
      <c r="N161" s="6">
        <v>372</v>
      </c>
      <c r="O161" s="6">
        <v>72</v>
      </c>
      <c r="P161" s="7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</row>
    <row r="162" spans="1:21" x14ac:dyDescent="0.3">
      <c r="A162" t="s">
        <v>31</v>
      </c>
      <c r="C162">
        <v>461</v>
      </c>
      <c r="D162" s="2">
        <v>0</v>
      </c>
      <c r="E162" s="2">
        <v>-99</v>
      </c>
      <c r="F162" s="2">
        <v>-99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6">
        <v>0</v>
      </c>
      <c r="N162" s="6">
        <v>0</v>
      </c>
      <c r="O162" s="6">
        <v>0</v>
      </c>
      <c r="P162" s="7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</row>
    <row r="163" spans="1:21" x14ac:dyDescent="0.3">
      <c r="A163" t="s">
        <v>31</v>
      </c>
      <c r="C163">
        <v>481</v>
      </c>
      <c r="D163" s="2">
        <v>0</v>
      </c>
      <c r="E163" s="2">
        <v>-99</v>
      </c>
      <c r="F163" s="2">
        <v>-99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6">
        <v>0</v>
      </c>
      <c r="N163" s="6">
        <v>0</v>
      </c>
      <c r="O163" s="6">
        <v>0</v>
      </c>
      <c r="P163" s="7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</row>
    <row r="166" spans="1:21" x14ac:dyDescent="0.3">
      <c r="A166" t="s">
        <v>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06639-41C2-4FAC-ABFD-0F084173DA84}">
  <dimension ref="A1:AE165"/>
  <sheetViews>
    <sheetView tabSelected="1" topLeftCell="A28" workbookViewId="0">
      <selection activeCell="P134" activeCellId="4" sqref="K142 P130 P127 P132 P134"/>
    </sheetView>
  </sheetViews>
  <sheetFormatPr defaultRowHeight="14.4" x14ac:dyDescent="0.3"/>
  <cols>
    <col min="1" max="1" width="16" bestFit="1" customWidth="1"/>
    <col min="2" max="2" width="20.5546875" bestFit="1" customWidth="1"/>
    <col min="3" max="3" width="9.109375" bestFit="1" customWidth="1"/>
    <col min="4" max="4" width="15.109375" bestFit="1" customWidth="1"/>
    <col min="5" max="5" width="14.44140625" bestFit="1" customWidth="1"/>
    <col min="6" max="6" width="19.109375" bestFit="1" customWidth="1"/>
    <col min="7" max="7" width="16" bestFit="1" customWidth="1"/>
    <col min="8" max="8" width="18.33203125" bestFit="1" customWidth="1"/>
    <col min="9" max="9" width="25.6640625" bestFit="1" customWidth="1"/>
    <col min="10" max="10" width="26" bestFit="1" customWidth="1"/>
    <col min="11" max="11" width="24.5546875" bestFit="1" customWidth="1"/>
    <col min="12" max="12" width="21.44140625" bestFit="1" customWidth="1"/>
    <col min="13" max="21" width="21.44140625" customWidth="1"/>
  </cols>
  <sheetData>
    <row r="1" spans="1:31" x14ac:dyDescent="0.3">
      <c r="A1" t="s">
        <v>0</v>
      </c>
      <c r="B1" t="s">
        <v>1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</row>
    <row r="2" spans="1:31" x14ac:dyDescent="0.3">
      <c r="A2" t="s">
        <v>4</v>
      </c>
      <c r="C2">
        <v>1</v>
      </c>
      <c r="D2" s="2">
        <v>0</v>
      </c>
      <c r="E2" s="2">
        <v>-99</v>
      </c>
      <c r="F2" s="2">
        <v>-99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6">
        <v>0</v>
      </c>
      <c r="N2" s="6">
        <v>0</v>
      </c>
      <c r="O2" s="6">
        <v>0</v>
      </c>
      <c r="P2" s="14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</row>
    <row r="3" spans="1:31" x14ac:dyDescent="0.3">
      <c r="A3" t="s">
        <v>4</v>
      </c>
      <c r="C3">
        <v>41</v>
      </c>
      <c r="D3" s="2">
        <v>0</v>
      </c>
      <c r="E3" s="2">
        <v>-99</v>
      </c>
      <c r="F3" s="2">
        <v>-99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6">
        <v>0</v>
      </c>
      <c r="N3" s="6">
        <v>0</v>
      </c>
      <c r="O3" s="6">
        <v>0</v>
      </c>
      <c r="P3" s="14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31" x14ac:dyDescent="0.3">
      <c r="A4" t="s">
        <v>4</v>
      </c>
      <c r="C4">
        <v>81</v>
      </c>
      <c r="D4" s="2">
        <v>1</v>
      </c>
      <c r="E4" s="2">
        <v>50</v>
      </c>
      <c r="F4" s="2">
        <v>92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6">
        <v>1</v>
      </c>
      <c r="N4" s="6">
        <v>50</v>
      </c>
      <c r="O4" s="6">
        <v>82</v>
      </c>
      <c r="P4" s="14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31" x14ac:dyDescent="0.3">
      <c r="A5" t="s">
        <v>4</v>
      </c>
      <c r="C5">
        <v>121</v>
      </c>
      <c r="D5" s="2">
        <v>1</v>
      </c>
      <c r="E5" s="2">
        <v>60</v>
      </c>
      <c r="F5" s="2">
        <v>99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6">
        <v>1</v>
      </c>
      <c r="N5" s="6">
        <v>134</v>
      </c>
      <c r="O5" s="6">
        <v>74</v>
      </c>
      <c r="P5" s="14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</row>
    <row r="6" spans="1:31" x14ac:dyDescent="0.3">
      <c r="A6" t="s">
        <v>4</v>
      </c>
      <c r="C6">
        <v>161</v>
      </c>
      <c r="D6" s="2">
        <v>0</v>
      </c>
      <c r="E6" s="2">
        <v>-99</v>
      </c>
      <c r="F6" s="2">
        <v>-99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6">
        <v>0</v>
      </c>
      <c r="N6" s="6">
        <v>0</v>
      </c>
      <c r="O6" s="6">
        <v>0</v>
      </c>
      <c r="P6" s="14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31" x14ac:dyDescent="0.3">
      <c r="A7" t="s">
        <v>4</v>
      </c>
      <c r="C7">
        <v>201</v>
      </c>
      <c r="D7" s="2">
        <v>1</v>
      </c>
      <c r="E7" s="2">
        <v>110</v>
      </c>
      <c r="F7" s="2">
        <v>249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6">
        <v>1</v>
      </c>
      <c r="N7" s="6">
        <v>132</v>
      </c>
      <c r="O7" s="6">
        <v>280</v>
      </c>
      <c r="P7" s="14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31" x14ac:dyDescent="0.3">
      <c r="A8" t="s">
        <v>4</v>
      </c>
      <c r="C8">
        <v>241</v>
      </c>
      <c r="D8" s="2">
        <v>1</v>
      </c>
      <c r="E8" s="2">
        <v>290</v>
      </c>
      <c r="F8" s="2">
        <v>59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6">
        <v>1</v>
      </c>
      <c r="N8" s="6">
        <v>514</v>
      </c>
      <c r="O8" s="6">
        <v>34</v>
      </c>
      <c r="P8" s="14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</row>
    <row r="9" spans="1:31" x14ac:dyDescent="0.3">
      <c r="A9" t="s">
        <v>4</v>
      </c>
      <c r="C9">
        <v>269</v>
      </c>
      <c r="D9" s="2">
        <v>1</v>
      </c>
      <c r="E9" s="2">
        <v>340</v>
      </c>
      <c r="F9" s="2">
        <v>143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6">
        <v>1</v>
      </c>
      <c r="N9" s="6">
        <v>403</v>
      </c>
      <c r="O9" s="6">
        <v>120</v>
      </c>
      <c r="P9" s="14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31" x14ac:dyDescent="0.3">
      <c r="A10" t="s">
        <v>4</v>
      </c>
      <c r="C10">
        <v>281</v>
      </c>
      <c r="D10" s="2">
        <v>1</v>
      </c>
      <c r="E10" s="2">
        <v>170</v>
      </c>
      <c r="F10" s="2">
        <v>165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6">
        <v>1</v>
      </c>
      <c r="N10" s="6">
        <v>152</v>
      </c>
      <c r="O10" s="6">
        <v>204</v>
      </c>
      <c r="P10" s="14">
        <v>0</v>
      </c>
      <c r="Q10" s="6">
        <v>1</v>
      </c>
      <c r="R10" s="6">
        <v>0</v>
      </c>
      <c r="S10" s="6">
        <v>0</v>
      </c>
      <c r="T10" s="6">
        <v>0</v>
      </c>
      <c r="U10" s="6">
        <v>0</v>
      </c>
      <c r="AE10" s="4"/>
    </row>
    <row r="11" spans="1:31" x14ac:dyDescent="0.3">
      <c r="A11" t="s">
        <v>4</v>
      </c>
      <c r="C11">
        <v>321</v>
      </c>
      <c r="D11" s="2">
        <v>1</v>
      </c>
      <c r="E11" s="2">
        <v>60</v>
      </c>
      <c r="F11" s="2">
        <v>236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6">
        <v>1</v>
      </c>
      <c r="N11" s="6">
        <v>112</v>
      </c>
      <c r="O11" s="6">
        <v>226</v>
      </c>
      <c r="P11" s="14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AE11" s="4"/>
    </row>
    <row r="12" spans="1:31" x14ac:dyDescent="0.3">
      <c r="A12" t="s">
        <v>4</v>
      </c>
      <c r="C12">
        <v>361</v>
      </c>
      <c r="D12" s="2">
        <v>1</v>
      </c>
      <c r="E12" s="2">
        <v>70</v>
      </c>
      <c r="F12" s="2">
        <v>119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6">
        <v>1</v>
      </c>
      <c r="N12" s="6">
        <v>142</v>
      </c>
      <c r="O12" s="6">
        <v>122</v>
      </c>
      <c r="P12" s="14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AE12" s="4"/>
    </row>
    <row r="13" spans="1:31" x14ac:dyDescent="0.3">
      <c r="A13" t="s">
        <v>4</v>
      </c>
      <c r="C13">
        <v>401</v>
      </c>
      <c r="D13" s="2">
        <v>0</v>
      </c>
      <c r="E13" s="2">
        <v>-99</v>
      </c>
      <c r="F13" s="2">
        <v>-99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6">
        <v>0</v>
      </c>
      <c r="N13" s="6">
        <v>0</v>
      </c>
      <c r="O13" s="6">
        <v>0</v>
      </c>
      <c r="P13" s="14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AE13" s="4"/>
    </row>
    <row r="14" spans="1:31" x14ac:dyDescent="0.3">
      <c r="A14" t="s">
        <v>4</v>
      </c>
      <c r="C14">
        <v>441</v>
      </c>
      <c r="D14" s="2">
        <v>0</v>
      </c>
      <c r="E14" s="2">
        <v>-99</v>
      </c>
      <c r="F14" s="2">
        <v>-99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6">
        <v>1</v>
      </c>
      <c r="N14" s="6">
        <v>273</v>
      </c>
      <c r="O14" s="6">
        <v>54</v>
      </c>
      <c r="P14" s="14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AE14" s="4"/>
    </row>
    <row r="15" spans="1:31" x14ac:dyDescent="0.3">
      <c r="A15" t="s">
        <v>4</v>
      </c>
      <c r="C15">
        <v>450</v>
      </c>
      <c r="D15" s="2">
        <v>0</v>
      </c>
      <c r="E15" s="2">
        <v>-99</v>
      </c>
      <c r="F15" s="2">
        <v>-99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6">
        <v>0</v>
      </c>
      <c r="N15" s="6">
        <v>0</v>
      </c>
      <c r="O15" s="6">
        <v>0</v>
      </c>
      <c r="P15" s="14">
        <v>0</v>
      </c>
      <c r="Q15" s="6">
        <v>1</v>
      </c>
      <c r="R15" s="6">
        <v>0</v>
      </c>
      <c r="S15" s="6">
        <v>0</v>
      </c>
      <c r="T15" s="6">
        <v>0</v>
      </c>
      <c r="U15" s="6">
        <v>0</v>
      </c>
      <c r="AE15" s="4"/>
    </row>
    <row r="16" spans="1:31" x14ac:dyDescent="0.3">
      <c r="A16" t="s">
        <v>4</v>
      </c>
      <c r="C16">
        <v>481</v>
      </c>
      <c r="D16" s="2">
        <v>1</v>
      </c>
      <c r="E16" s="2">
        <v>150</v>
      </c>
      <c r="F16" s="2">
        <v>54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6">
        <v>1</v>
      </c>
      <c r="N16" s="6">
        <v>394</v>
      </c>
      <c r="O16" s="6">
        <v>22</v>
      </c>
      <c r="P16" s="14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AE16" s="4"/>
    </row>
    <row r="17" spans="1:31" x14ac:dyDescent="0.3">
      <c r="A17" t="s">
        <v>4</v>
      </c>
      <c r="C17">
        <v>521</v>
      </c>
      <c r="D17" s="2">
        <v>1</v>
      </c>
      <c r="E17" s="2">
        <v>170</v>
      </c>
      <c r="F17" s="2">
        <v>33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6">
        <v>0</v>
      </c>
      <c r="N17" s="6">
        <v>0</v>
      </c>
      <c r="O17" s="6">
        <v>0</v>
      </c>
      <c r="P17" s="14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AE17" s="4"/>
    </row>
    <row r="18" spans="1:31" x14ac:dyDescent="0.3">
      <c r="A18" t="s">
        <v>6</v>
      </c>
      <c r="C18">
        <v>1</v>
      </c>
      <c r="D18" s="2">
        <v>0</v>
      </c>
      <c r="E18" s="2">
        <v>-99</v>
      </c>
      <c r="F18" s="2">
        <v>-99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6">
        <v>0</v>
      </c>
      <c r="N18" s="6">
        <v>0</v>
      </c>
      <c r="O18" s="6">
        <v>0</v>
      </c>
      <c r="P18" s="14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AE18" s="4"/>
    </row>
    <row r="19" spans="1:31" x14ac:dyDescent="0.3">
      <c r="A19" t="s">
        <v>6</v>
      </c>
      <c r="C19">
        <v>41</v>
      </c>
      <c r="D19" s="2">
        <v>0</v>
      </c>
      <c r="E19" s="2">
        <v>-99</v>
      </c>
      <c r="F19" s="2">
        <v>-99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6">
        <v>0</v>
      </c>
      <c r="N19" s="6">
        <v>0</v>
      </c>
      <c r="O19" s="6">
        <v>0</v>
      </c>
      <c r="P19" s="14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AE19" s="4"/>
    </row>
    <row r="20" spans="1:31" x14ac:dyDescent="0.3">
      <c r="A20" t="s">
        <v>6</v>
      </c>
      <c r="C20">
        <v>193</v>
      </c>
      <c r="D20" s="2">
        <v>1</v>
      </c>
      <c r="E20" s="2">
        <v>60</v>
      </c>
      <c r="F20" s="2">
        <v>143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6">
        <v>1</v>
      </c>
      <c r="N20" s="6">
        <v>86</v>
      </c>
      <c r="O20" s="6">
        <v>142</v>
      </c>
      <c r="P20" s="14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AE20" s="4"/>
    </row>
    <row r="21" spans="1:31" x14ac:dyDescent="0.3">
      <c r="A21" t="s">
        <v>6</v>
      </c>
      <c r="C21">
        <v>201</v>
      </c>
      <c r="D21" s="2">
        <v>1</v>
      </c>
      <c r="E21" s="2">
        <v>70</v>
      </c>
      <c r="F21" s="2">
        <v>120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6">
        <v>1</v>
      </c>
      <c r="N21" s="6">
        <v>64</v>
      </c>
      <c r="O21" s="6">
        <v>160</v>
      </c>
      <c r="P21" s="14">
        <v>1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AE21" s="4"/>
    </row>
    <row r="22" spans="1:31" x14ac:dyDescent="0.3">
      <c r="A22" t="s">
        <v>6</v>
      </c>
      <c r="C22">
        <v>241</v>
      </c>
      <c r="D22" s="2">
        <v>0</v>
      </c>
      <c r="E22" s="2">
        <v>-99</v>
      </c>
      <c r="F22" s="2">
        <v>-99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6">
        <v>0</v>
      </c>
      <c r="N22" s="6">
        <v>0</v>
      </c>
      <c r="O22" s="6">
        <v>0</v>
      </c>
      <c r="P22" s="14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AE22" s="4"/>
    </row>
    <row r="23" spans="1:31" x14ac:dyDescent="0.3">
      <c r="A23" t="s">
        <v>6</v>
      </c>
      <c r="C23">
        <v>281</v>
      </c>
      <c r="D23" s="2">
        <v>1</v>
      </c>
      <c r="E23" s="2">
        <v>720</v>
      </c>
      <c r="F23" s="2">
        <v>62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6">
        <v>1</v>
      </c>
      <c r="N23" s="6">
        <v>440</v>
      </c>
      <c r="O23" s="6">
        <v>176</v>
      </c>
      <c r="P23" s="14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AE23" s="4"/>
    </row>
    <row r="24" spans="1:31" x14ac:dyDescent="0.3">
      <c r="A24" t="s">
        <v>8</v>
      </c>
      <c r="B24" t="s">
        <v>115</v>
      </c>
      <c r="C24">
        <v>1</v>
      </c>
      <c r="D24" s="2">
        <v>0</v>
      </c>
      <c r="E24" s="2">
        <v>-99</v>
      </c>
      <c r="F24" s="2">
        <v>-99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6">
        <v>0</v>
      </c>
      <c r="N24" s="6">
        <v>0</v>
      </c>
      <c r="O24" s="6">
        <v>0</v>
      </c>
      <c r="P24" s="14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</row>
    <row r="25" spans="1:31" x14ac:dyDescent="0.3">
      <c r="A25" t="s">
        <v>8</v>
      </c>
      <c r="B25" t="s">
        <v>115</v>
      </c>
      <c r="C25">
        <v>41</v>
      </c>
      <c r="D25" s="2">
        <v>0</v>
      </c>
      <c r="E25" s="2">
        <v>-99</v>
      </c>
      <c r="F25" s="2">
        <v>-99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6">
        <v>0</v>
      </c>
      <c r="N25" s="6">
        <v>0</v>
      </c>
      <c r="O25" s="6">
        <v>0</v>
      </c>
      <c r="P25" s="14">
        <v>0</v>
      </c>
      <c r="Q25" s="6">
        <v>0</v>
      </c>
      <c r="R25" s="6">
        <v>0</v>
      </c>
      <c r="S25" s="6">
        <v>0</v>
      </c>
      <c r="T25" s="6">
        <v>0</v>
      </c>
      <c r="U25" s="6">
        <v>1</v>
      </c>
    </row>
    <row r="26" spans="1:31" x14ac:dyDescent="0.3">
      <c r="A26" t="s">
        <v>8</v>
      </c>
      <c r="B26" t="s">
        <v>115</v>
      </c>
      <c r="C26">
        <v>47</v>
      </c>
      <c r="D26" s="2">
        <v>0</v>
      </c>
      <c r="E26" s="2">
        <v>-99</v>
      </c>
      <c r="F26" s="2">
        <v>-99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6">
        <v>0</v>
      </c>
      <c r="N26" s="6">
        <v>0</v>
      </c>
      <c r="O26" s="6">
        <v>0</v>
      </c>
      <c r="P26" s="14">
        <v>0</v>
      </c>
      <c r="Q26" s="6">
        <v>1</v>
      </c>
      <c r="R26" s="6">
        <v>0</v>
      </c>
      <c r="S26" s="6">
        <v>0</v>
      </c>
      <c r="T26" s="6">
        <v>0</v>
      </c>
      <c r="U26" s="6">
        <v>0</v>
      </c>
    </row>
    <row r="27" spans="1:31" x14ac:dyDescent="0.3">
      <c r="A27" t="s">
        <v>8</v>
      </c>
      <c r="B27" t="s">
        <v>115</v>
      </c>
      <c r="C27">
        <v>81</v>
      </c>
      <c r="D27" s="2">
        <v>0</v>
      </c>
      <c r="E27" s="2">
        <v>-99</v>
      </c>
      <c r="F27" s="2">
        <v>-99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6">
        <v>0</v>
      </c>
      <c r="N27" s="6">
        <v>0</v>
      </c>
      <c r="O27" s="6">
        <v>0</v>
      </c>
      <c r="P27" s="14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1:31" x14ac:dyDescent="0.3">
      <c r="A28" t="s">
        <v>8</v>
      </c>
      <c r="B28" t="s">
        <v>115</v>
      </c>
      <c r="C28">
        <v>91</v>
      </c>
      <c r="D28" s="2">
        <v>1</v>
      </c>
      <c r="E28" s="2">
        <v>280</v>
      </c>
      <c r="F28" s="2">
        <v>93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6">
        <v>1</v>
      </c>
      <c r="N28" s="6">
        <v>382</v>
      </c>
      <c r="O28" s="6">
        <v>100</v>
      </c>
      <c r="P28" s="14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31" x14ac:dyDescent="0.3">
      <c r="A29" t="s">
        <v>8</v>
      </c>
      <c r="B29" t="s">
        <v>115</v>
      </c>
      <c r="C29">
        <v>121</v>
      </c>
      <c r="D29" s="2">
        <v>0</v>
      </c>
      <c r="E29" s="2">
        <v>-99</v>
      </c>
      <c r="F29" s="2">
        <v>-99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6">
        <v>1</v>
      </c>
      <c r="N29" s="6">
        <v>485</v>
      </c>
      <c r="O29" s="6">
        <v>52</v>
      </c>
      <c r="P29" s="14">
        <v>0</v>
      </c>
      <c r="Q29" s="6">
        <v>1</v>
      </c>
      <c r="R29" s="6">
        <v>0</v>
      </c>
      <c r="S29" s="6">
        <v>0</v>
      </c>
      <c r="T29" s="6">
        <v>0</v>
      </c>
      <c r="U29" s="6">
        <v>1</v>
      </c>
    </row>
    <row r="30" spans="1:31" x14ac:dyDescent="0.3">
      <c r="A30" t="s">
        <v>8</v>
      </c>
      <c r="B30" t="s">
        <v>115</v>
      </c>
      <c r="C30">
        <v>161</v>
      </c>
      <c r="D30" s="2">
        <v>1</v>
      </c>
      <c r="E30" s="2">
        <v>50</v>
      </c>
      <c r="F30" s="2">
        <v>213</v>
      </c>
      <c r="G30" s="2">
        <v>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6">
        <v>1</v>
      </c>
      <c r="N30" s="6">
        <v>92</v>
      </c>
      <c r="O30" s="6">
        <v>200</v>
      </c>
      <c r="P30" s="14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</row>
    <row r="31" spans="1:31" x14ac:dyDescent="0.3">
      <c r="A31" t="s">
        <v>8</v>
      </c>
      <c r="B31" t="s">
        <v>115</v>
      </c>
      <c r="C31">
        <v>186</v>
      </c>
      <c r="D31" s="2">
        <v>1</v>
      </c>
      <c r="E31" s="2">
        <v>50</v>
      </c>
      <c r="F31" s="2">
        <v>197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6">
        <v>1</v>
      </c>
      <c r="N31" s="6">
        <v>91</v>
      </c>
      <c r="O31" s="6">
        <v>184</v>
      </c>
      <c r="P31" s="14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</row>
    <row r="32" spans="1:31" x14ac:dyDescent="0.3">
      <c r="A32" t="s">
        <v>8</v>
      </c>
      <c r="B32" t="s">
        <v>115</v>
      </c>
      <c r="C32">
        <v>201</v>
      </c>
      <c r="D32" s="2">
        <v>0</v>
      </c>
      <c r="E32" s="2">
        <v>-99</v>
      </c>
      <c r="F32" s="2">
        <v>-99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6">
        <v>0</v>
      </c>
      <c r="N32" s="6">
        <v>0</v>
      </c>
      <c r="O32" s="6">
        <v>0</v>
      </c>
      <c r="P32" s="14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</row>
    <row r="33" spans="1:21" x14ac:dyDescent="0.3">
      <c r="A33" t="s">
        <v>8</v>
      </c>
      <c r="B33" t="s">
        <v>115</v>
      </c>
      <c r="C33">
        <v>241</v>
      </c>
      <c r="D33" s="2">
        <v>1</v>
      </c>
      <c r="E33" s="2">
        <v>230</v>
      </c>
      <c r="F33" s="2">
        <f>114.5+49.1</f>
        <v>163.6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6">
        <v>1</v>
      </c>
      <c r="N33" s="6">
        <v>225</v>
      </c>
      <c r="O33" s="6">
        <v>146</v>
      </c>
      <c r="P33" s="14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</row>
    <row r="34" spans="1:21" x14ac:dyDescent="0.3">
      <c r="A34" t="s">
        <v>10</v>
      </c>
      <c r="C34">
        <v>1</v>
      </c>
      <c r="D34" s="2">
        <v>0</v>
      </c>
      <c r="E34" s="2">
        <v>-99</v>
      </c>
      <c r="F34" s="2">
        <v>-99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6">
        <v>1</v>
      </c>
      <c r="N34" s="6">
        <v>239</v>
      </c>
      <c r="O34" s="6">
        <v>14</v>
      </c>
      <c r="P34" s="14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</row>
    <row r="35" spans="1:21" x14ac:dyDescent="0.3">
      <c r="A35" t="s">
        <v>10</v>
      </c>
      <c r="C35">
        <v>41</v>
      </c>
      <c r="D35" s="2">
        <v>0</v>
      </c>
      <c r="E35" s="2">
        <v>-99</v>
      </c>
      <c r="F35" s="2">
        <v>-99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6">
        <v>0</v>
      </c>
      <c r="N35" s="6">
        <v>0</v>
      </c>
      <c r="O35" s="6">
        <v>0</v>
      </c>
      <c r="P35" s="14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</row>
    <row r="36" spans="1:21" x14ac:dyDescent="0.3">
      <c r="A36" t="s">
        <v>10</v>
      </c>
      <c r="C36">
        <v>81</v>
      </c>
      <c r="D36" s="2">
        <v>0</v>
      </c>
      <c r="E36" s="2">
        <v>-99</v>
      </c>
      <c r="F36" s="2">
        <v>-99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6">
        <v>0</v>
      </c>
      <c r="N36" s="6">
        <v>0</v>
      </c>
      <c r="O36" s="6">
        <v>0</v>
      </c>
      <c r="P36" s="14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</row>
    <row r="37" spans="1:21" x14ac:dyDescent="0.3">
      <c r="A37" t="s">
        <v>10</v>
      </c>
      <c r="C37">
        <v>121</v>
      </c>
      <c r="D37" s="2">
        <v>0</v>
      </c>
      <c r="E37" s="2">
        <v>-99</v>
      </c>
      <c r="F37" s="2">
        <v>-99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6">
        <v>0</v>
      </c>
      <c r="N37" s="6">
        <v>0</v>
      </c>
      <c r="O37" s="6">
        <v>0</v>
      </c>
      <c r="P37" s="14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1:21" x14ac:dyDescent="0.3">
      <c r="A38" t="s">
        <v>10</v>
      </c>
      <c r="C38">
        <v>169</v>
      </c>
      <c r="D38" s="2">
        <v>0</v>
      </c>
      <c r="E38" s="2">
        <v>-99</v>
      </c>
      <c r="F38" s="2">
        <v>-99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6">
        <v>1</v>
      </c>
      <c r="N38" s="6">
        <v>430</v>
      </c>
      <c r="O38" s="6">
        <v>58</v>
      </c>
      <c r="P38" s="14">
        <v>0</v>
      </c>
      <c r="Q38" s="6">
        <v>1</v>
      </c>
      <c r="R38" s="6">
        <v>0</v>
      </c>
      <c r="S38" s="6">
        <v>0</v>
      </c>
      <c r="T38" s="6">
        <v>0</v>
      </c>
      <c r="U38" s="6">
        <v>0</v>
      </c>
    </row>
    <row r="39" spans="1:21" x14ac:dyDescent="0.3">
      <c r="A39" t="s">
        <v>10</v>
      </c>
      <c r="C39">
        <v>201</v>
      </c>
      <c r="D39" s="2">
        <v>1</v>
      </c>
      <c r="E39" s="2">
        <v>570</v>
      </c>
      <c r="F39" s="2">
        <v>68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6">
        <v>1</v>
      </c>
      <c r="N39" s="6">
        <v>608</v>
      </c>
      <c r="O39" s="6">
        <v>72</v>
      </c>
      <c r="P39" s="14">
        <v>0</v>
      </c>
      <c r="Q39" s="6">
        <v>1</v>
      </c>
      <c r="R39" s="6">
        <v>0</v>
      </c>
      <c r="S39" s="6">
        <v>0</v>
      </c>
      <c r="T39" s="6">
        <v>0</v>
      </c>
      <c r="U39" s="6">
        <v>0</v>
      </c>
    </row>
    <row r="40" spans="1:21" x14ac:dyDescent="0.3">
      <c r="A40" t="s">
        <v>10</v>
      </c>
      <c r="C40">
        <v>241</v>
      </c>
      <c r="D40" s="2">
        <v>1</v>
      </c>
      <c r="E40" s="2">
        <v>200</v>
      </c>
      <c r="F40" s="2">
        <v>119</v>
      </c>
      <c r="G40" s="2">
        <v>0</v>
      </c>
      <c r="H40" s="2">
        <v>1</v>
      </c>
      <c r="I40" s="2">
        <v>0</v>
      </c>
      <c r="J40" s="2">
        <v>0</v>
      </c>
      <c r="K40" s="2">
        <v>0</v>
      </c>
      <c r="L40" s="2">
        <v>0</v>
      </c>
      <c r="M40" s="6">
        <v>1</v>
      </c>
      <c r="N40" s="6">
        <v>212</v>
      </c>
      <c r="O40" s="6">
        <v>132</v>
      </c>
      <c r="P40" s="14">
        <v>0</v>
      </c>
      <c r="Q40" s="6">
        <v>1</v>
      </c>
      <c r="R40" s="6">
        <v>0</v>
      </c>
      <c r="S40" s="6">
        <v>0</v>
      </c>
      <c r="T40" s="6">
        <v>0</v>
      </c>
      <c r="U40" s="6">
        <v>0</v>
      </c>
    </row>
    <row r="41" spans="1:21" x14ac:dyDescent="0.3">
      <c r="A41" t="s">
        <v>10</v>
      </c>
      <c r="C41">
        <v>245</v>
      </c>
      <c r="D41" s="2">
        <v>1</v>
      </c>
      <c r="E41" s="2">
        <v>320</v>
      </c>
      <c r="F41" s="2">
        <v>162</v>
      </c>
      <c r="G41" s="2">
        <v>0</v>
      </c>
      <c r="H41" s="2">
        <v>1</v>
      </c>
      <c r="I41" s="2">
        <v>1</v>
      </c>
      <c r="J41" s="2">
        <v>0</v>
      </c>
      <c r="K41" s="2">
        <v>0</v>
      </c>
      <c r="L41" s="2">
        <v>0</v>
      </c>
      <c r="M41" s="6">
        <v>1</v>
      </c>
      <c r="N41" s="6">
        <v>345</v>
      </c>
      <c r="O41" s="6">
        <v>160</v>
      </c>
      <c r="P41" s="14">
        <v>0</v>
      </c>
      <c r="Q41" s="6">
        <v>1</v>
      </c>
      <c r="R41" s="6">
        <v>1</v>
      </c>
      <c r="S41" s="6">
        <v>0</v>
      </c>
      <c r="T41" s="6">
        <v>0</v>
      </c>
      <c r="U41" s="6">
        <v>0</v>
      </c>
    </row>
    <row r="42" spans="1:21" x14ac:dyDescent="0.3">
      <c r="A42" t="s">
        <v>10</v>
      </c>
      <c r="C42">
        <v>247</v>
      </c>
      <c r="D42" s="2">
        <v>1</v>
      </c>
      <c r="E42" s="2">
        <v>330</v>
      </c>
      <c r="F42" s="2">
        <f>53.8+86.8</f>
        <v>140.6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6">
        <v>1</v>
      </c>
      <c r="N42" s="6">
        <v>278</v>
      </c>
      <c r="O42" s="6">
        <v>140</v>
      </c>
      <c r="P42" s="14">
        <v>0</v>
      </c>
      <c r="Q42" s="6">
        <v>0</v>
      </c>
      <c r="R42" s="6">
        <v>1</v>
      </c>
      <c r="S42" s="6">
        <v>0</v>
      </c>
      <c r="T42" s="6">
        <v>1</v>
      </c>
      <c r="U42" s="6">
        <v>0</v>
      </c>
    </row>
    <row r="43" spans="1:21" x14ac:dyDescent="0.3">
      <c r="A43" t="s">
        <v>10</v>
      </c>
      <c r="C43">
        <v>249</v>
      </c>
      <c r="D43" s="2">
        <v>1</v>
      </c>
      <c r="E43" s="2">
        <v>210</v>
      </c>
      <c r="F43" s="2">
        <f>74.5+66.2</f>
        <v>140.69999999999999</v>
      </c>
      <c r="G43" s="2">
        <v>0</v>
      </c>
      <c r="H43" s="2">
        <v>0</v>
      </c>
      <c r="I43" s="2">
        <v>1</v>
      </c>
      <c r="J43" s="2">
        <v>0</v>
      </c>
      <c r="K43" s="2">
        <v>0</v>
      </c>
      <c r="L43" s="2">
        <v>0</v>
      </c>
      <c r="M43" s="6">
        <v>1</v>
      </c>
      <c r="N43" s="6">
        <v>252</v>
      </c>
      <c r="O43" s="6">
        <v>142</v>
      </c>
      <c r="P43" s="14">
        <v>0</v>
      </c>
      <c r="Q43" s="6">
        <v>0</v>
      </c>
      <c r="R43" s="6">
        <v>1</v>
      </c>
      <c r="S43" s="6">
        <v>0</v>
      </c>
      <c r="T43" s="6">
        <v>0</v>
      </c>
      <c r="U43" s="6">
        <v>1</v>
      </c>
    </row>
    <row r="44" spans="1:21" x14ac:dyDescent="0.3">
      <c r="A44" t="s">
        <v>10</v>
      </c>
      <c r="C44">
        <v>250</v>
      </c>
      <c r="D44" s="2">
        <v>1</v>
      </c>
      <c r="E44" s="2">
        <v>150</v>
      </c>
      <c r="F44" s="2">
        <f>51.3+71.7</f>
        <v>123</v>
      </c>
      <c r="G44" s="2">
        <v>0</v>
      </c>
      <c r="H44" s="2">
        <v>0</v>
      </c>
      <c r="I44" s="2">
        <v>1</v>
      </c>
      <c r="J44" s="2">
        <v>0</v>
      </c>
      <c r="K44" s="2">
        <v>1</v>
      </c>
      <c r="L44" s="2">
        <v>0</v>
      </c>
      <c r="M44" s="6">
        <v>1</v>
      </c>
      <c r="N44" s="6">
        <v>182</v>
      </c>
      <c r="O44" s="6">
        <v>106</v>
      </c>
      <c r="P44" s="14">
        <v>0</v>
      </c>
      <c r="Q44" s="6">
        <v>0</v>
      </c>
      <c r="R44" s="6">
        <v>1</v>
      </c>
      <c r="S44" s="6">
        <v>1</v>
      </c>
      <c r="T44" s="6">
        <v>1</v>
      </c>
      <c r="U44" s="6">
        <v>0</v>
      </c>
    </row>
    <row r="45" spans="1:21" x14ac:dyDescent="0.3">
      <c r="A45" t="s">
        <v>10</v>
      </c>
      <c r="C45">
        <v>281</v>
      </c>
      <c r="D45" s="2">
        <v>1</v>
      </c>
      <c r="E45" s="2">
        <v>290</v>
      </c>
      <c r="F45" s="2">
        <v>161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6">
        <v>1</v>
      </c>
      <c r="N45" s="6">
        <v>354</v>
      </c>
      <c r="O45" s="6">
        <v>120</v>
      </c>
      <c r="P45" s="14">
        <v>0</v>
      </c>
      <c r="Q45" s="6">
        <v>1</v>
      </c>
      <c r="R45" s="6">
        <v>0</v>
      </c>
      <c r="S45" s="6">
        <v>0</v>
      </c>
      <c r="T45" s="6">
        <v>0</v>
      </c>
      <c r="U45" s="6">
        <v>0</v>
      </c>
    </row>
    <row r="46" spans="1:21" x14ac:dyDescent="0.3">
      <c r="A46" t="s">
        <v>12</v>
      </c>
      <c r="C46">
        <v>1</v>
      </c>
      <c r="D46" s="2">
        <v>0</v>
      </c>
      <c r="E46" s="2">
        <v>-99</v>
      </c>
      <c r="F46" s="2">
        <v>-99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1</v>
      </c>
      <c r="M46" s="6">
        <v>0</v>
      </c>
      <c r="N46" s="6">
        <v>0</v>
      </c>
      <c r="O46" s="6">
        <v>0</v>
      </c>
      <c r="P46" s="14">
        <v>0</v>
      </c>
      <c r="Q46" s="6">
        <v>0</v>
      </c>
      <c r="R46" s="6">
        <v>0</v>
      </c>
      <c r="S46" s="6">
        <v>0</v>
      </c>
      <c r="T46" s="6">
        <v>0</v>
      </c>
      <c r="U46" s="6">
        <v>1</v>
      </c>
    </row>
    <row r="47" spans="1:21" x14ac:dyDescent="0.3">
      <c r="A47" t="s">
        <v>12</v>
      </c>
      <c r="C47">
        <v>41</v>
      </c>
      <c r="D47" s="2">
        <v>0</v>
      </c>
      <c r="E47" s="2">
        <v>-99</v>
      </c>
      <c r="F47" s="2">
        <v>-99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1</v>
      </c>
      <c r="M47" s="6">
        <v>0</v>
      </c>
      <c r="N47" s="6">
        <v>0</v>
      </c>
      <c r="O47" s="6">
        <v>0</v>
      </c>
      <c r="P47" s="14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</row>
    <row r="48" spans="1:21" x14ac:dyDescent="0.3">
      <c r="A48" t="s">
        <v>12</v>
      </c>
      <c r="C48">
        <v>81</v>
      </c>
      <c r="D48" s="2">
        <v>0</v>
      </c>
      <c r="E48" s="2">
        <v>-99</v>
      </c>
      <c r="F48" s="2">
        <v>-99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6">
        <v>0</v>
      </c>
      <c r="N48" s="6">
        <v>0</v>
      </c>
      <c r="O48" s="6">
        <v>0</v>
      </c>
      <c r="P48" s="14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</row>
    <row r="49" spans="1:23" x14ac:dyDescent="0.3">
      <c r="A49" t="s">
        <v>12</v>
      </c>
      <c r="C49">
        <v>121</v>
      </c>
      <c r="D49" s="2">
        <v>0</v>
      </c>
      <c r="E49" s="2">
        <v>-99</v>
      </c>
      <c r="F49" s="2">
        <v>-99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6">
        <v>0</v>
      </c>
      <c r="N49" s="6">
        <v>0</v>
      </c>
      <c r="O49" s="6">
        <v>0</v>
      </c>
      <c r="P49" s="14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</row>
    <row r="50" spans="1:23" x14ac:dyDescent="0.3">
      <c r="A50" t="s">
        <v>12</v>
      </c>
      <c r="C50">
        <v>161</v>
      </c>
      <c r="D50" s="2">
        <v>1</v>
      </c>
      <c r="E50" s="2">
        <v>80</v>
      </c>
      <c r="F50" s="2">
        <v>92</v>
      </c>
      <c r="G50" s="2">
        <v>0</v>
      </c>
      <c r="H50" s="2">
        <v>1</v>
      </c>
      <c r="I50" s="2">
        <v>0</v>
      </c>
      <c r="J50" s="2">
        <v>0</v>
      </c>
      <c r="K50" s="2">
        <v>0</v>
      </c>
      <c r="L50" s="2">
        <v>0</v>
      </c>
      <c r="M50" s="6">
        <v>1</v>
      </c>
      <c r="N50" s="6">
        <v>67</v>
      </c>
      <c r="O50" s="6">
        <v>120</v>
      </c>
      <c r="P50" s="14">
        <v>0</v>
      </c>
      <c r="Q50" s="6">
        <v>1</v>
      </c>
      <c r="R50" s="6">
        <v>0</v>
      </c>
      <c r="S50" s="6">
        <v>0</v>
      </c>
      <c r="T50" s="6">
        <v>0</v>
      </c>
      <c r="U50" s="6">
        <v>0</v>
      </c>
    </row>
    <row r="51" spans="1:23" x14ac:dyDescent="0.3">
      <c r="A51" t="s">
        <v>14</v>
      </c>
      <c r="C51">
        <v>81</v>
      </c>
      <c r="D51" s="2">
        <v>1</v>
      </c>
      <c r="E51" s="2">
        <v>30</v>
      </c>
      <c r="F51" s="2">
        <v>128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6">
        <v>1</v>
      </c>
      <c r="N51" s="6">
        <v>50</v>
      </c>
      <c r="O51" s="6">
        <v>118</v>
      </c>
      <c r="P51" s="14">
        <v>1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</row>
    <row r="52" spans="1:23" x14ac:dyDescent="0.3">
      <c r="A52" t="s">
        <v>14</v>
      </c>
      <c r="C52">
        <v>121</v>
      </c>
      <c r="D52" s="2">
        <v>1</v>
      </c>
      <c r="E52" s="2">
        <v>60</v>
      </c>
      <c r="F52" s="2">
        <v>101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6">
        <v>1</v>
      </c>
      <c r="N52" s="6">
        <v>45</v>
      </c>
      <c r="O52" s="6">
        <v>102</v>
      </c>
      <c r="P52" s="14">
        <v>1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</row>
    <row r="53" spans="1:23" x14ac:dyDescent="0.3">
      <c r="A53" t="s">
        <v>14</v>
      </c>
      <c r="C53">
        <v>161</v>
      </c>
      <c r="D53" s="2">
        <v>1</v>
      </c>
      <c r="E53" s="2">
        <v>300</v>
      </c>
      <c r="F53" s="2">
        <v>91</v>
      </c>
      <c r="G53" s="2">
        <v>0</v>
      </c>
      <c r="H53" s="2">
        <v>1</v>
      </c>
      <c r="I53" s="2">
        <v>0</v>
      </c>
      <c r="J53" s="2">
        <v>0</v>
      </c>
      <c r="K53" s="2">
        <v>0</v>
      </c>
      <c r="L53" s="2">
        <v>0</v>
      </c>
      <c r="M53" s="6">
        <v>1</v>
      </c>
      <c r="N53" s="6">
        <v>415</v>
      </c>
      <c r="O53" s="6">
        <v>66</v>
      </c>
      <c r="P53" s="14">
        <v>0</v>
      </c>
      <c r="Q53" s="6">
        <v>1</v>
      </c>
      <c r="R53" s="6">
        <v>0</v>
      </c>
      <c r="S53" s="6">
        <v>0</v>
      </c>
      <c r="T53" s="6">
        <v>0</v>
      </c>
      <c r="U53" s="6">
        <v>0</v>
      </c>
    </row>
    <row r="54" spans="1:23" x14ac:dyDescent="0.3">
      <c r="A54" t="s">
        <v>14</v>
      </c>
      <c r="C54">
        <v>201</v>
      </c>
      <c r="D54" s="2">
        <v>1</v>
      </c>
      <c r="E54" s="2">
        <v>370</v>
      </c>
      <c r="F54" s="2">
        <v>54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6">
        <v>1</v>
      </c>
      <c r="N54" s="6">
        <v>326</v>
      </c>
      <c r="O54" s="6">
        <v>68</v>
      </c>
      <c r="P54" s="14">
        <v>0</v>
      </c>
      <c r="Q54" s="6">
        <v>1</v>
      </c>
      <c r="R54" s="6">
        <v>0</v>
      </c>
      <c r="S54" s="6">
        <v>0</v>
      </c>
      <c r="T54" s="6">
        <v>0</v>
      </c>
      <c r="U54" s="6">
        <v>0</v>
      </c>
    </row>
    <row r="55" spans="1:23" x14ac:dyDescent="0.3">
      <c r="A55" t="s">
        <v>14</v>
      </c>
      <c r="C55">
        <v>241</v>
      </c>
      <c r="D55" s="2">
        <v>1</v>
      </c>
      <c r="E55" s="2">
        <v>170</v>
      </c>
      <c r="F55" s="2">
        <v>106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6">
        <v>1</v>
      </c>
      <c r="N55" s="6">
        <v>184</v>
      </c>
      <c r="O55" s="6">
        <v>118</v>
      </c>
      <c r="P55" s="14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1:23" x14ac:dyDescent="0.3">
      <c r="A56" t="s">
        <v>14</v>
      </c>
      <c r="C56">
        <v>281</v>
      </c>
      <c r="D56" s="2">
        <v>1</v>
      </c>
      <c r="E56" s="2">
        <v>60</v>
      </c>
      <c r="F56" s="2">
        <v>88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6">
        <v>1</v>
      </c>
      <c r="N56" s="6">
        <v>71</v>
      </c>
      <c r="O56" s="6">
        <v>88</v>
      </c>
      <c r="P56" s="14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W56" t="s">
        <v>116</v>
      </c>
    </row>
    <row r="57" spans="1:23" x14ac:dyDescent="0.3">
      <c r="A57" t="s">
        <v>14</v>
      </c>
      <c r="C57">
        <v>321</v>
      </c>
      <c r="D57" s="2">
        <v>1</v>
      </c>
      <c r="E57" s="2">
        <v>110</v>
      </c>
      <c r="F57" s="2">
        <v>75</v>
      </c>
      <c r="G57" s="2">
        <v>0</v>
      </c>
      <c r="H57" s="2">
        <v>1</v>
      </c>
      <c r="I57" s="2">
        <v>0</v>
      </c>
      <c r="J57" s="2">
        <v>0</v>
      </c>
      <c r="K57" s="2">
        <v>0</v>
      </c>
      <c r="L57" s="2">
        <v>1</v>
      </c>
      <c r="M57" s="6">
        <v>1</v>
      </c>
      <c r="N57" s="6">
        <v>163</v>
      </c>
      <c r="O57" s="6">
        <v>72</v>
      </c>
      <c r="P57" s="14">
        <v>0</v>
      </c>
      <c r="Q57" s="6">
        <v>1</v>
      </c>
      <c r="R57" s="6">
        <v>0</v>
      </c>
      <c r="S57" s="6">
        <v>0</v>
      </c>
      <c r="T57" s="6">
        <v>0</v>
      </c>
      <c r="U57" s="6">
        <v>1</v>
      </c>
    </row>
    <row r="58" spans="1:23" x14ac:dyDescent="0.3">
      <c r="A58" t="s">
        <v>14</v>
      </c>
      <c r="C58">
        <v>361</v>
      </c>
      <c r="D58" s="2">
        <v>1</v>
      </c>
      <c r="E58" s="2">
        <v>90</v>
      </c>
      <c r="F58" s="2">
        <v>122</v>
      </c>
      <c r="G58" s="2">
        <v>0</v>
      </c>
      <c r="H58" s="2">
        <v>1</v>
      </c>
      <c r="I58" s="2">
        <v>0</v>
      </c>
      <c r="J58" s="2">
        <v>0</v>
      </c>
      <c r="K58" s="2">
        <v>0</v>
      </c>
      <c r="L58" s="2">
        <v>0</v>
      </c>
      <c r="M58" s="6">
        <v>1</v>
      </c>
      <c r="N58" s="6">
        <v>140</v>
      </c>
      <c r="O58" s="6">
        <v>114</v>
      </c>
      <c r="P58" s="14">
        <v>0</v>
      </c>
      <c r="Q58" s="6">
        <v>1</v>
      </c>
      <c r="R58" s="6">
        <v>0</v>
      </c>
      <c r="S58" s="6">
        <v>0</v>
      </c>
      <c r="T58" s="6">
        <v>0</v>
      </c>
      <c r="U58" s="6">
        <v>0</v>
      </c>
    </row>
    <row r="59" spans="1:23" x14ac:dyDescent="0.3">
      <c r="A59" t="s">
        <v>14</v>
      </c>
      <c r="C59">
        <v>401</v>
      </c>
      <c r="D59" s="2">
        <v>0</v>
      </c>
      <c r="E59" s="2">
        <v>-99</v>
      </c>
      <c r="F59" s="2">
        <v>-99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1</v>
      </c>
      <c r="M59" s="6">
        <v>1</v>
      </c>
      <c r="N59" s="6">
        <v>310</v>
      </c>
      <c r="O59" s="6">
        <v>100</v>
      </c>
      <c r="P59" s="14">
        <v>0</v>
      </c>
      <c r="Q59" s="6">
        <v>0</v>
      </c>
      <c r="R59" s="6">
        <v>0</v>
      </c>
      <c r="S59" s="6">
        <v>0</v>
      </c>
      <c r="T59" s="6">
        <v>0</v>
      </c>
      <c r="U59" s="6">
        <v>1</v>
      </c>
    </row>
    <row r="60" spans="1:23" x14ac:dyDescent="0.3">
      <c r="A60" t="s">
        <v>14</v>
      </c>
      <c r="C60">
        <v>441</v>
      </c>
      <c r="D60" s="2">
        <v>1</v>
      </c>
      <c r="E60" s="2">
        <v>370</v>
      </c>
      <c r="F60" s="2">
        <v>120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6">
        <v>1</v>
      </c>
      <c r="N60" s="6">
        <v>354</v>
      </c>
      <c r="O60" s="6">
        <v>126</v>
      </c>
      <c r="P60" s="14">
        <v>0</v>
      </c>
      <c r="Q60" s="6">
        <v>1</v>
      </c>
      <c r="R60" s="6">
        <v>0</v>
      </c>
      <c r="S60" s="6">
        <v>0</v>
      </c>
      <c r="T60" s="6">
        <v>0</v>
      </c>
      <c r="U60" s="6">
        <v>0</v>
      </c>
    </row>
    <row r="61" spans="1:23" x14ac:dyDescent="0.3">
      <c r="A61" t="s">
        <v>14</v>
      </c>
      <c r="C61">
        <v>481</v>
      </c>
      <c r="D61" s="2">
        <v>1</v>
      </c>
      <c r="E61" s="2">
        <v>370</v>
      </c>
      <c r="F61" s="2">
        <v>124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6">
        <v>1</v>
      </c>
      <c r="N61" s="6">
        <v>400</v>
      </c>
      <c r="O61" s="6">
        <v>126</v>
      </c>
      <c r="P61" s="14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1:23" x14ac:dyDescent="0.3">
      <c r="A62" t="s">
        <v>14</v>
      </c>
      <c r="C62">
        <v>521</v>
      </c>
      <c r="D62" s="2">
        <v>1</v>
      </c>
      <c r="E62" s="2">
        <v>350</v>
      </c>
      <c r="F62" s="2">
        <v>122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6">
        <v>1</v>
      </c>
      <c r="N62" s="6">
        <v>411</v>
      </c>
      <c r="O62" s="6">
        <v>108</v>
      </c>
      <c r="P62" s="14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</row>
    <row r="63" spans="1:23" x14ac:dyDescent="0.3">
      <c r="A63" t="s">
        <v>16</v>
      </c>
      <c r="C63">
        <v>1</v>
      </c>
      <c r="D63" s="2">
        <v>0</v>
      </c>
      <c r="E63" s="2">
        <v>-99</v>
      </c>
      <c r="F63" s="2">
        <v>-99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6">
        <v>0</v>
      </c>
      <c r="N63" s="6">
        <v>0</v>
      </c>
      <c r="O63" s="6">
        <v>0</v>
      </c>
      <c r="P63" s="14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1:23" x14ac:dyDescent="0.3">
      <c r="A64" t="s">
        <v>16</v>
      </c>
      <c r="C64">
        <v>41</v>
      </c>
      <c r="D64" s="2">
        <v>0</v>
      </c>
      <c r="E64" s="2">
        <v>-99</v>
      </c>
      <c r="F64" s="2">
        <v>-99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6">
        <v>0</v>
      </c>
      <c r="N64" s="6">
        <v>0</v>
      </c>
      <c r="O64" s="6">
        <v>0</v>
      </c>
      <c r="P64" s="14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1:21" x14ac:dyDescent="0.3">
      <c r="A65" t="s">
        <v>16</v>
      </c>
      <c r="C65">
        <v>81</v>
      </c>
      <c r="D65" s="2">
        <v>0</v>
      </c>
      <c r="E65" s="2">
        <v>-99</v>
      </c>
      <c r="F65" s="2">
        <v>-99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6">
        <v>0</v>
      </c>
      <c r="N65" s="6">
        <v>0</v>
      </c>
      <c r="O65" s="6">
        <v>0</v>
      </c>
      <c r="P65" s="14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</row>
    <row r="66" spans="1:21" x14ac:dyDescent="0.3">
      <c r="A66" t="s">
        <v>16</v>
      </c>
      <c r="C66">
        <v>121</v>
      </c>
      <c r="D66" s="2">
        <v>0</v>
      </c>
      <c r="E66" s="2">
        <v>-99</v>
      </c>
      <c r="F66" s="2">
        <v>-99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6">
        <v>0</v>
      </c>
      <c r="N66" s="6">
        <v>0</v>
      </c>
      <c r="O66" s="6">
        <v>0</v>
      </c>
      <c r="P66" s="14">
        <v>0</v>
      </c>
      <c r="Q66" s="6">
        <v>0</v>
      </c>
      <c r="R66" s="6">
        <v>0</v>
      </c>
      <c r="S66" s="6">
        <v>0</v>
      </c>
      <c r="T66" s="6">
        <v>0</v>
      </c>
      <c r="U66" s="6">
        <v>1</v>
      </c>
    </row>
    <row r="67" spans="1:21" x14ac:dyDescent="0.3">
      <c r="A67" t="s">
        <v>16</v>
      </c>
      <c r="C67">
        <v>161</v>
      </c>
      <c r="D67" s="2">
        <v>0</v>
      </c>
      <c r="E67" s="2">
        <v>-99</v>
      </c>
      <c r="F67" s="2">
        <v>-99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6">
        <v>0</v>
      </c>
      <c r="N67" s="6">
        <v>0</v>
      </c>
      <c r="O67" s="6">
        <v>0</v>
      </c>
      <c r="P67" s="14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</row>
    <row r="68" spans="1:21" x14ac:dyDescent="0.3">
      <c r="A68" t="s">
        <v>16</v>
      </c>
      <c r="C68">
        <v>201</v>
      </c>
      <c r="D68" s="2">
        <v>0</v>
      </c>
      <c r="E68" s="2">
        <v>-99</v>
      </c>
      <c r="F68" s="2">
        <v>-99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6">
        <v>0</v>
      </c>
      <c r="N68" s="6">
        <v>0</v>
      </c>
      <c r="O68" s="6">
        <v>0</v>
      </c>
      <c r="P68" s="14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</row>
    <row r="69" spans="1:21" x14ac:dyDescent="0.3">
      <c r="A69" t="s">
        <v>16</v>
      </c>
      <c r="C69">
        <v>241</v>
      </c>
      <c r="D69" s="2">
        <v>0</v>
      </c>
      <c r="E69" s="2">
        <v>-99</v>
      </c>
      <c r="F69" s="2">
        <v>-99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6">
        <v>0</v>
      </c>
      <c r="N69" s="6">
        <v>0</v>
      </c>
      <c r="O69" s="6">
        <v>0</v>
      </c>
      <c r="P69" s="14">
        <v>0</v>
      </c>
      <c r="Q69" s="6">
        <v>1</v>
      </c>
      <c r="R69" s="6">
        <v>0</v>
      </c>
      <c r="S69" s="6">
        <v>0</v>
      </c>
      <c r="T69" s="6">
        <v>0</v>
      </c>
      <c r="U69" s="6">
        <v>1</v>
      </c>
    </row>
    <row r="70" spans="1:21" x14ac:dyDescent="0.3">
      <c r="A70" t="s">
        <v>16</v>
      </c>
      <c r="C70">
        <v>281</v>
      </c>
      <c r="D70" s="2">
        <v>0</v>
      </c>
      <c r="E70" s="2">
        <v>-99</v>
      </c>
      <c r="F70" s="2">
        <v>-99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6">
        <v>0</v>
      </c>
      <c r="N70" s="6">
        <v>0</v>
      </c>
      <c r="O70" s="6">
        <v>0</v>
      </c>
      <c r="P70" s="14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</row>
    <row r="71" spans="1:21" x14ac:dyDescent="0.3">
      <c r="A71" t="s">
        <v>16</v>
      </c>
      <c r="C71">
        <v>321</v>
      </c>
      <c r="D71" s="2">
        <v>0</v>
      </c>
      <c r="E71" s="2">
        <v>-99</v>
      </c>
      <c r="F71" s="2">
        <v>-99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6">
        <v>0</v>
      </c>
      <c r="N71" s="6">
        <v>0</v>
      </c>
      <c r="O71" s="6">
        <v>0</v>
      </c>
      <c r="P71" s="14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</row>
    <row r="72" spans="1:21" x14ac:dyDescent="0.3">
      <c r="A72" t="s">
        <v>16</v>
      </c>
      <c r="C72">
        <v>361</v>
      </c>
      <c r="D72" s="2">
        <v>1</v>
      </c>
      <c r="E72" s="2">
        <v>160</v>
      </c>
      <c r="F72" s="2">
        <v>83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6">
        <v>1</v>
      </c>
      <c r="N72" s="6">
        <v>200</v>
      </c>
      <c r="O72" s="6">
        <v>80</v>
      </c>
      <c r="P72" s="14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</row>
    <row r="73" spans="1:21" x14ac:dyDescent="0.3">
      <c r="A73" t="s">
        <v>16</v>
      </c>
      <c r="C73">
        <v>378</v>
      </c>
      <c r="D73" s="2">
        <v>1</v>
      </c>
      <c r="E73" s="2">
        <v>130</v>
      </c>
      <c r="F73" s="2">
        <v>99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6">
        <v>1</v>
      </c>
      <c r="N73" s="6">
        <v>187</v>
      </c>
      <c r="O73" s="6">
        <v>110</v>
      </c>
      <c r="P73" s="14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</row>
    <row r="74" spans="1:21" x14ac:dyDescent="0.3">
      <c r="A74" t="s">
        <v>16</v>
      </c>
      <c r="C74">
        <v>386</v>
      </c>
      <c r="D74" s="2">
        <v>1</v>
      </c>
      <c r="E74" s="2">
        <v>150</v>
      </c>
      <c r="F74" s="2">
        <v>121</v>
      </c>
      <c r="G74" s="2">
        <v>0</v>
      </c>
      <c r="H74" s="2">
        <v>0</v>
      </c>
      <c r="I74" s="2">
        <v>1</v>
      </c>
      <c r="J74" s="2">
        <v>0</v>
      </c>
      <c r="K74" s="2">
        <v>0</v>
      </c>
      <c r="L74" s="2">
        <v>0</v>
      </c>
      <c r="M74" s="6">
        <v>1</v>
      </c>
      <c r="N74" s="6">
        <v>190</v>
      </c>
      <c r="O74" s="6">
        <v>112</v>
      </c>
      <c r="P74" s="14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</row>
    <row r="75" spans="1:21" x14ac:dyDescent="0.3">
      <c r="A75" t="s">
        <v>16</v>
      </c>
      <c r="C75">
        <v>401</v>
      </c>
      <c r="D75" s="2">
        <v>1</v>
      </c>
      <c r="E75" s="2">
        <v>120</v>
      </c>
      <c r="F75" s="2">
        <v>205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6">
        <v>1</v>
      </c>
      <c r="N75" s="6">
        <v>120</v>
      </c>
      <c r="O75" s="6">
        <v>168</v>
      </c>
      <c r="P75" s="14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</row>
    <row r="76" spans="1:21" x14ac:dyDescent="0.3">
      <c r="A76" t="s">
        <v>16</v>
      </c>
      <c r="C76">
        <v>441</v>
      </c>
      <c r="D76" s="2">
        <v>0</v>
      </c>
      <c r="E76" s="2">
        <v>-99</v>
      </c>
      <c r="F76" s="2">
        <v>-99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6">
        <v>0</v>
      </c>
      <c r="N76" s="6">
        <v>0</v>
      </c>
      <c r="O76" s="6">
        <v>0</v>
      </c>
      <c r="P76" s="14">
        <v>0</v>
      </c>
      <c r="Q76" s="6">
        <v>0</v>
      </c>
      <c r="R76" s="6">
        <v>0</v>
      </c>
      <c r="S76" s="6">
        <v>0</v>
      </c>
      <c r="T76" s="6">
        <v>0</v>
      </c>
      <c r="U76" s="6">
        <v>1</v>
      </c>
    </row>
    <row r="77" spans="1:21" x14ac:dyDescent="0.3">
      <c r="A77" t="s">
        <v>16</v>
      </c>
      <c r="C77">
        <v>481</v>
      </c>
      <c r="D77" s="2">
        <v>0</v>
      </c>
      <c r="E77" s="2">
        <v>-99</v>
      </c>
      <c r="F77" s="2">
        <v>-99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6">
        <v>0</v>
      </c>
      <c r="N77" s="6">
        <v>0</v>
      </c>
      <c r="O77" s="6">
        <v>0</v>
      </c>
      <c r="P77" s="14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</row>
    <row r="78" spans="1:21" x14ac:dyDescent="0.3">
      <c r="A78" t="s">
        <v>16</v>
      </c>
      <c r="C78">
        <v>521</v>
      </c>
      <c r="D78" s="2">
        <v>1</v>
      </c>
      <c r="E78" s="2">
        <v>150</v>
      </c>
      <c r="F78" s="2">
        <v>98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6">
        <v>1</v>
      </c>
      <c r="N78" s="6">
        <v>157</v>
      </c>
      <c r="O78" s="6">
        <v>88</v>
      </c>
      <c r="P78" s="14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</row>
    <row r="79" spans="1:21" x14ac:dyDescent="0.3">
      <c r="A79" t="s">
        <v>18</v>
      </c>
      <c r="B79" t="s">
        <v>19</v>
      </c>
      <c r="C79">
        <v>1</v>
      </c>
      <c r="D79" s="2">
        <v>0</v>
      </c>
      <c r="E79" s="2">
        <v>-99</v>
      </c>
      <c r="F79" s="2">
        <v>-99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6">
        <v>0</v>
      </c>
      <c r="N79" s="6">
        <v>0</v>
      </c>
      <c r="O79" s="6">
        <v>0</v>
      </c>
      <c r="P79" s="14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1:21" x14ac:dyDescent="0.3">
      <c r="A80" t="s">
        <v>18</v>
      </c>
      <c r="B80" t="s">
        <v>19</v>
      </c>
      <c r="C80">
        <v>41</v>
      </c>
      <c r="D80" s="2">
        <v>0</v>
      </c>
      <c r="E80" s="2">
        <v>-99</v>
      </c>
      <c r="F80" s="2">
        <v>-99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6">
        <v>0</v>
      </c>
      <c r="N80" s="6">
        <v>0</v>
      </c>
      <c r="O80" s="6">
        <v>0</v>
      </c>
      <c r="P80" s="14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1:21" x14ac:dyDescent="0.3">
      <c r="A81" t="s">
        <v>18</v>
      </c>
      <c r="B81" t="s">
        <v>19</v>
      </c>
      <c r="C81">
        <v>106</v>
      </c>
      <c r="D81" s="2">
        <v>0</v>
      </c>
      <c r="E81" s="2">
        <v>-99</v>
      </c>
      <c r="F81" s="2">
        <v>-99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6">
        <v>0</v>
      </c>
      <c r="N81" s="6">
        <v>0</v>
      </c>
      <c r="O81" s="6">
        <v>0</v>
      </c>
      <c r="P81" s="14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1:21" x14ac:dyDescent="0.3">
      <c r="A82" t="s">
        <v>18</v>
      </c>
      <c r="B82" t="s">
        <v>19</v>
      </c>
      <c r="C82">
        <v>144</v>
      </c>
      <c r="D82" s="2">
        <v>0</v>
      </c>
      <c r="E82" s="2">
        <v>-99</v>
      </c>
      <c r="F82" s="2">
        <v>-99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6">
        <v>0</v>
      </c>
      <c r="N82" s="6">
        <v>0</v>
      </c>
      <c r="O82" s="6">
        <v>0</v>
      </c>
      <c r="P82" s="14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</row>
    <row r="83" spans="1:21" x14ac:dyDescent="0.3">
      <c r="A83" t="s">
        <v>18</v>
      </c>
      <c r="B83" t="s">
        <v>19</v>
      </c>
      <c r="C83">
        <v>161</v>
      </c>
      <c r="D83" s="2">
        <v>0</v>
      </c>
      <c r="E83" s="2">
        <v>-99</v>
      </c>
      <c r="F83" s="2">
        <v>-99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6">
        <v>1</v>
      </c>
      <c r="N83" s="6">
        <v>1139</v>
      </c>
      <c r="O83" s="6">
        <v>16</v>
      </c>
      <c r="P83" s="14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</row>
    <row r="84" spans="1:21" x14ac:dyDescent="0.3">
      <c r="A84" t="s">
        <v>18</v>
      </c>
      <c r="B84" t="s">
        <v>19</v>
      </c>
      <c r="C84">
        <v>269</v>
      </c>
      <c r="D84" s="2">
        <v>1</v>
      </c>
      <c r="E84" s="2">
        <v>140</v>
      </c>
      <c r="F84" s="2">
        <v>199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6">
        <v>1</v>
      </c>
      <c r="N84" s="6">
        <v>156</v>
      </c>
      <c r="O84" s="6">
        <v>168</v>
      </c>
      <c r="P84" s="14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</row>
    <row r="85" spans="1:21" x14ac:dyDescent="0.3">
      <c r="A85" t="s">
        <v>18</v>
      </c>
      <c r="B85" t="s">
        <v>21</v>
      </c>
      <c r="C85">
        <v>1</v>
      </c>
      <c r="D85" s="2">
        <v>0</v>
      </c>
      <c r="E85" s="2">
        <v>-99</v>
      </c>
      <c r="F85" s="2">
        <v>-99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6">
        <v>0</v>
      </c>
      <c r="N85" s="6">
        <v>0</v>
      </c>
      <c r="O85" s="6">
        <v>0</v>
      </c>
      <c r="P85" s="14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</row>
    <row r="86" spans="1:21" x14ac:dyDescent="0.3">
      <c r="A86" t="s">
        <v>18</v>
      </c>
      <c r="B86" t="s">
        <v>21</v>
      </c>
      <c r="C86">
        <v>81</v>
      </c>
      <c r="D86" s="2">
        <v>0</v>
      </c>
      <c r="E86" s="2">
        <v>-99</v>
      </c>
      <c r="F86" s="2">
        <v>-99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6">
        <v>0</v>
      </c>
      <c r="N86" s="6">
        <v>0</v>
      </c>
      <c r="O86" s="6">
        <v>0</v>
      </c>
      <c r="P86" s="14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</row>
    <row r="87" spans="1:21" x14ac:dyDescent="0.3">
      <c r="A87" t="s">
        <v>18</v>
      </c>
      <c r="B87" t="s">
        <v>21</v>
      </c>
      <c r="C87">
        <v>121</v>
      </c>
      <c r="D87" s="2">
        <v>0</v>
      </c>
      <c r="E87" s="2">
        <v>-99</v>
      </c>
      <c r="F87" s="2">
        <v>-99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6">
        <v>0</v>
      </c>
      <c r="N87" s="6">
        <v>0</v>
      </c>
      <c r="O87" s="6">
        <v>0</v>
      </c>
      <c r="P87" s="14">
        <v>0</v>
      </c>
      <c r="Q87" s="6">
        <v>1</v>
      </c>
      <c r="R87" s="6">
        <v>0</v>
      </c>
      <c r="S87" s="6">
        <v>0</v>
      </c>
      <c r="T87" s="6">
        <v>0</v>
      </c>
      <c r="U87" s="6">
        <v>0</v>
      </c>
    </row>
    <row r="88" spans="1:21" x14ac:dyDescent="0.3">
      <c r="A88" t="s">
        <v>18</v>
      </c>
      <c r="B88" t="s">
        <v>21</v>
      </c>
      <c r="C88">
        <v>161</v>
      </c>
      <c r="D88" s="2">
        <v>0</v>
      </c>
      <c r="E88" s="2">
        <v>-99</v>
      </c>
      <c r="F88" s="2">
        <v>-99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6">
        <v>0</v>
      </c>
      <c r="N88" s="6">
        <v>0</v>
      </c>
      <c r="O88" s="6">
        <v>0</v>
      </c>
      <c r="P88" s="14">
        <v>0</v>
      </c>
      <c r="Q88" s="6">
        <v>0</v>
      </c>
      <c r="R88" s="6">
        <v>0</v>
      </c>
      <c r="S88" s="6">
        <v>0</v>
      </c>
      <c r="T88" s="6">
        <v>0</v>
      </c>
      <c r="U88" s="6">
        <v>1</v>
      </c>
    </row>
    <row r="89" spans="1:21" x14ac:dyDescent="0.3">
      <c r="A89" t="s">
        <v>18</v>
      </c>
      <c r="B89" t="s">
        <v>21</v>
      </c>
      <c r="C89">
        <v>201</v>
      </c>
      <c r="D89" s="2">
        <v>0</v>
      </c>
      <c r="E89" s="2">
        <v>-99</v>
      </c>
      <c r="F89" s="2">
        <v>-99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6">
        <v>1</v>
      </c>
      <c r="N89" s="6">
        <v>269</v>
      </c>
      <c r="O89" s="6">
        <v>32</v>
      </c>
      <c r="P89" s="14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</row>
    <row r="90" spans="1:21" x14ac:dyDescent="0.3">
      <c r="A90" t="s">
        <v>18</v>
      </c>
      <c r="B90" t="s">
        <v>21</v>
      </c>
      <c r="C90">
        <v>241</v>
      </c>
      <c r="D90" s="2">
        <v>0</v>
      </c>
      <c r="E90" s="2">
        <v>-99</v>
      </c>
      <c r="F90" s="2">
        <v>-99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6">
        <v>0</v>
      </c>
      <c r="N90" s="6">
        <v>0</v>
      </c>
      <c r="O90" s="6">
        <v>0</v>
      </c>
      <c r="P90" s="14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</row>
    <row r="91" spans="1:21" x14ac:dyDescent="0.3">
      <c r="A91" t="s">
        <v>18</v>
      </c>
      <c r="B91" t="s">
        <v>21</v>
      </c>
      <c r="C91">
        <v>281</v>
      </c>
      <c r="D91" s="2">
        <v>0</v>
      </c>
      <c r="E91" s="2">
        <v>-99</v>
      </c>
      <c r="F91" s="2">
        <v>-99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6">
        <v>0</v>
      </c>
      <c r="N91" s="6">
        <v>0</v>
      </c>
      <c r="O91" s="6">
        <v>0</v>
      </c>
      <c r="P91" s="14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</row>
    <row r="92" spans="1:21" x14ac:dyDescent="0.3">
      <c r="A92" t="s">
        <v>18</v>
      </c>
      <c r="B92" t="s">
        <v>21</v>
      </c>
      <c r="C92">
        <v>321</v>
      </c>
      <c r="D92" s="2">
        <v>0</v>
      </c>
      <c r="E92" s="2">
        <v>-99</v>
      </c>
      <c r="F92" s="2">
        <v>-99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6">
        <v>0</v>
      </c>
      <c r="N92" s="6">
        <v>0</v>
      </c>
      <c r="O92" s="6">
        <v>0</v>
      </c>
      <c r="P92" s="14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</row>
    <row r="93" spans="1:21" x14ac:dyDescent="0.3">
      <c r="A93" t="s">
        <v>18</v>
      </c>
      <c r="B93" t="s">
        <v>21</v>
      </c>
      <c r="C93">
        <v>353</v>
      </c>
      <c r="D93" s="2">
        <v>1</v>
      </c>
      <c r="E93" s="2">
        <v>200</v>
      </c>
      <c r="F93" s="2">
        <v>210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6">
        <v>1</v>
      </c>
      <c r="N93" s="6">
        <v>184</v>
      </c>
      <c r="O93" s="6">
        <v>194</v>
      </c>
      <c r="P93" s="14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</row>
    <row r="94" spans="1:21" x14ac:dyDescent="0.3">
      <c r="A94" t="s">
        <v>18</v>
      </c>
      <c r="B94" t="s">
        <v>21</v>
      </c>
      <c r="C94">
        <v>361</v>
      </c>
      <c r="D94" s="2">
        <v>1</v>
      </c>
      <c r="E94" s="2">
        <v>110</v>
      </c>
      <c r="F94" s="2">
        <v>195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6">
        <v>1</v>
      </c>
      <c r="N94" s="6">
        <v>140</v>
      </c>
      <c r="O94" s="6">
        <v>202</v>
      </c>
      <c r="P94" s="14">
        <v>0</v>
      </c>
      <c r="Q94" s="6">
        <v>0</v>
      </c>
      <c r="R94" s="6">
        <v>0</v>
      </c>
      <c r="S94" s="6">
        <v>0</v>
      </c>
      <c r="T94" s="6">
        <v>0</v>
      </c>
      <c r="U94" s="6">
        <v>1</v>
      </c>
    </row>
    <row r="95" spans="1:21" x14ac:dyDescent="0.3">
      <c r="A95" t="s">
        <v>18</v>
      </c>
      <c r="B95" t="s">
        <v>21</v>
      </c>
      <c r="C95">
        <v>401</v>
      </c>
      <c r="D95" s="2">
        <v>1</v>
      </c>
      <c r="E95" s="2">
        <v>160</v>
      </c>
      <c r="F95" s="2">
        <v>195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1</v>
      </c>
      <c r="M95" s="6">
        <v>1</v>
      </c>
      <c r="N95" s="6">
        <v>170</v>
      </c>
      <c r="O95" s="6">
        <v>192</v>
      </c>
      <c r="P95" s="14">
        <v>0</v>
      </c>
      <c r="Q95" s="6">
        <v>0</v>
      </c>
      <c r="R95" s="6">
        <v>0</v>
      </c>
      <c r="S95" s="6">
        <v>0</v>
      </c>
      <c r="T95" s="6">
        <v>0</v>
      </c>
      <c r="U95" s="6">
        <v>1</v>
      </c>
    </row>
    <row r="96" spans="1:21" x14ac:dyDescent="0.3">
      <c r="A96" t="s">
        <v>18</v>
      </c>
      <c r="B96" t="s">
        <v>21</v>
      </c>
      <c r="C96">
        <v>441</v>
      </c>
      <c r="D96" s="2">
        <v>1</v>
      </c>
      <c r="E96" s="2">
        <v>160</v>
      </c>
      <c r="F96" s="2">
        <v>203</v>
      </c>
      <c r="G96" s="2">
        <v>0</v>
      </c>
      <c r="H96" s="2">
        <v>1</v>
      </c>
      <c r="I96" s="2">
        <v>0</v>
      </c>
      <c r="J96" s="2">
        <v>0</v>
      </c>
      <c r="K96" s="2">
        <v>0</v>
      </c>
      <c r="L96" s="2">
        <v>0</v>
      </c>
      <c r="M96" s="6">
        <v>1</v>
      </c>
      <c r="N96" s="6">
        <v>170</v>
      </c>
      <c r="O96" s="6">
        <v>184</v>
      </c>
      <c r="P96" s="14">
        <v>0</v>
      </c>
      <c r="Q96" s="6">
        <v>1</v>
      </c>
      <c r="R96" s="6">
        <v>0</v>
      </c>
      <c r="S96" s="6">
        <v>0</v>
      </c>
      <c r="T96" s="6">
        <v>0</v>
      </c>
      <c r="U96" s="6">
        <v>0</v>
      </c>
    </row>
    <row r="97" spans="1:21" x14ac:dyDescent="0.3">
      <c r="A97" t="s">
        <v>18</v>
      </c>
      <c r="B97" t="s">
        <v>21</v>
      </c>
      <c r="C97">
        <v>481</v>
      </c>
      <c r="D97" s="2">
        <v>1</v>
      </c>
      <c r="E97" s="2">
        <v>210</v>
      </c>
      <c r="F97" s="2">
        <v>123</v>
      </c>
      <c r="G97" s="2">
        <v>0</v>
      </c>
      <c r="H97" s="2">
        <v>1</v>
      </c>
      <c r="I97" s="2">
        <v>0</v>
      </c>
      <c r="J97" s="2">
        <v>0</v>
      </c>
      <c r="K97" s="2">
        <v>0</v>
      </c>
      <c r="L97" s="2">
        <v>0</v>
      </c>
      <c r="M97" s="6">
        <v>1</v>
      </c>
      <c r="N97" s="6">
        <v>250</v>
      </c>
      <c r="O97" s="6">
        <v>120</v>
      </c>
      <c r="P97" s="14">
        <v>0</v>
      </c>
      <c r="Q97" s="6">
        <v>1</v>
      </c>
      <c r="R97" s="6">
        <v>0</v>
      </c>
      <c r="S97" s="6">
        <v>0</v>
      </c>
      <c r="T97" s="6">
        <v>0</v>
      </c>
      <c r="U97" s="6">
        <v>0</v>
      </c>
    </row>
    <row r="98" spans="1:21" x14ac:dyDescent="0.3">
      <c r="A98" t="s">
        <v>23</v>
      </c>
      <c r="C98">
        <v>1</v>
      </c>
      <c r="D98" s="2">
        <v>0</v>
      </c>
      <c r="E98" s="2">
        <v>-99</v>
      </c>
      <c r="F98" s="2">
        <v>-99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6">
        <v>0</v>
      </c>
      <c r="N98" s="6">
        <v>0</v>
      </c>
      <c r="O98" s="6">
        <v>0</v>
      </c>
      <c r="P98" s="14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</row>
    <row r="99" spans="1:21" x14ac:dyDescent="0.3">
      <c r="A99" t="s">
        <v>23</v>
      </c>
      <c r="C99">
        <v>28</v>
      </c>
      <c r="D99" s="2">
        <v>0</v>
      </c>
      <c r="E99" s="2">
        <v>-99</v>
      </c>
      <c r="F99" s="2">
        <v>-99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6">
        <v>0</v>
      </c>
      <c r="N99" s="6">
        <v>0</v>
      </c>
      <c r="O99" s="6">
        <v>0</v>
      </c>
      <c r="P99" s="14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</row>
    <row r="100" spans="1:21" x14ac:dyDescent="0.3">
      <c r="A100" t="s">
        <v>23</v>
      </c>
      <c r="C100">
        <v>41</v>
      </c>
      <c r="D100" s="2">
        <v>0</v>
      </c>
      <c r="E100" s="2">
        <v>-99</v>
      </c>
      <c r="F100" s="2">
        <v>-99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6">
        <v>0</v>
      </c>
      <c r="N100" s="6">
        <v>0</v>
      </c>
      <c r="O100" s="6">
        <v>0</v>
      </c>
      <c r="P100" s="14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</row>
    <row r="101" spans="1:21" x14ac:dyDescent="0.3">
      <c r="A101" t="s">
        <v>23</v>
      </c>
      <c r="C101">
        <v>81</v>
      </c>
      <c r="D101" s="2">
        <v>0</v>
      </c>
      <c r="E101" s="2">
        <v>-99</v>
      </c>
      <c r="F101" s="2">
        <v>-99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6">
        <v>0</v>
      </c>
      <c r="N101" s="6">
        <v>0</v>
      </c>
      <c r="O101" s="6">
        <v>0</v>
      </c>
      <c r="P101" s="14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</row>
    <row r="102" spans="1:21" x14ac:dyDescent="0.3">
      <c r="A102" t="s">
        <v>23</v>
      </c>
      <c r="C102">
        <v>201</v>
      </c>
      <c r="D102" s="2">
        <v>0</v>
      </c>
      <c r="E102" s="2">
        <v>-99</v>
      </c>
      <c r="F102" s="2">
        <v>-99</v>
      </c>
      <c r="G102" s="2">
        <v>0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6">
        <v>1</v>
      </c>
      <c r="N102" s="6">
        <v>314</v>
      </c>
      <c r="O102" s="6">
        <v>62</v>
      </c>
      <c r="P102" s="14">
        <v>0</v>
      </c>
      <c r="Q102" s="6">
        <v>1</v>
      </c>
      <c r="R102" s="6">
        <v>0</v>
      </c>
      <c r="S102" s="6">
        <v>0</v>
      </c>
      <c r="T102" s="6">
        <v>0</v>
      </c>
      <c r="U102" s="6">
        <v>0</v>
      </c>
    </row>
    <row r="103" spans="1:21" x14ac:dyDescent="0.3">
      <c r="A103" t="s">
        <v>25</v>
      </c>
      <c r="C103">
        <v>41</v>
      </c>
      <c r="D103" s="2">
        <v>0</v>
      </c>
      <c r="E103" s="2">
        <v>-99</v>
      </c>
      <c r="F103" s="2">
        <v>-99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6">
        <v>1</v>
      </c>
      <c r="N103" s="6">
        <v>90</v>
      </c>
      <c r="O103" s="6">
        <v>42</v>
      </c>
      <c r="P103" s="14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</row>
    <row r="104" spans="1:21" x14ac:dyDescent="0.3">
      <c r="A104" t="s">
        <v>25</v>
      </c>
      <c r="C104">
        <v>81</v>
      </c>
      <c r="D104" s="2">
        <v>1</v>
      </c>
      <c r="E104" s="2">
        <v>160</v>
      </c>
      <c r="F104" s="2">
        <v>103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6">
        <v>1</v>
      </c>
      <c r="N104" s="6">
        <v>22</v>
      </c>
      <c r="O104" s="6">
        <v>66</v>
      </c>
      <c r="P104" s="14">
        <v>0</v>
      </c>
      <c r="Q104" s="6">
        <v>1</v>
      </c>
      <c r="R104" s="6">
        <v>0</v>
      </c>
      <c r="S104" s="6">
        <v>0</v>
      </c>
      <c r="T104" s="6">
        <v>0</v>
      </c>
      <c r="U104" s="6">
        <v>0</v>
      </c>
    </row>
    <row r="105" spans="1:21" x14ac:dyDescent="0.3">
      <c r="A105" t="s">
        <v>25</v>
      </c>
      <c r="C105">
        <v>121</v>
      </c>
      <c r="D105" s="2">
        <v>0</v>
      </c>
      <c r="E105" s="2">
        <v>-99</v>
      </c>
      <c r="F105" s="2">
        <v>-99</v>
      </c>
      <c r="G105" s="2">
        <v>0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6">
        <v>0</v>
      </c>
      <c r="N105" s="6">
        <v>0</v>
      </c>
      <c r="O105" s="6">
        <v>0</v>
      </c>
      <c r="P105" s="14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</row>
    <row r="106" spans="1:21" x14ac:dyDescent="0.3">
      <c r="A106" t="s">
        <v>25</v>
      </c>
      <c r="C106">
        <v>161</v>
      </c>
      <c r="D106" s="2">
        <v>1</v>
      </c>
      <c r="E106" s="2">
        <v>140</v>
      </c>
      <c r="F106" s="2">
        <v>98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</v>
      </c>
      <c r="M106" s="6">
        <v>1</v>
      </c>
      <c r="N106" s="6">
        <v>264</v>
      </c>
      <c r="O106" s="6">
        <v>90</v>
      </c>
      <c r="P106" s="14">
        <v>0</v>
      </c>
      <c r="Q106" s="6">
        <v>0</v>
      </c>
      <c r="R106" s="6">
        <v>0</v>
      </c>
      <c r="S106" s="6">
        <v>0</v>
      </c>
      <c r="T106" s="6">
        <v>0</v>
      </c>
      <c r="U106" s="6">
        <v>1</v>
      </c>
    </row>
    <row r="107" spans="1:21" x14ac:dyDescent="0.3">
      <c r="A107" t="s">
        <v>25</v>
      </c>
      <c r="C107">
        <v>201</v>
      </c>
      <c r="D107" s="2">
        <v>1</v>
      </c>
      <c r="E107" s="2">
        <v>150</v>
      </c>
      <c r="F107" s="2">
        <v>147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6">
        <v>1</v>
      </c>
      <c r="N107" s="6">
        <v>219</v>
      </c>
      <c r="O107" s="6">
        <v>170</v>
      </c>
      <c r="P107" s="14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</row>
    <row r="108" spans="1:21" x14ac:dyDescent="0.3">
      <c r="A108" t="s">
        <v>25</v>
      </c>
      <c r="C108">
        <v>241</v>
      </c>
      <c r="D108" s="2">
        <v>1</v>
      </c>
      <c r="E108" s="2">
        <v>110</v>
      </c>
      <c r="F108" s="2">
        <v>83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6">
        <v>1</v>
      </c>
      <c r="N108" s="6">
        <v>158</v>
      </c>
      <c r="O108" s="6">
        <v>152</v>
      </c>
      <c r="P108" s="14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</row>
    <row r="109" spans="1:21" x14ac:dyDescent="0.3">
      <c r="A109" t="s">
        <v>25</v>
      </c>
      <c r="C109">
        <v>281</v>
      </c>
      <c r="D109" s="2">
        <v>1</v>
      </c>
      <c r="E109" s="2">
        <v>200</v>
      </c>
      <c r="F109" s="2">
        <v>149</v>
      </c>
      <c r="G109" s="2">
        <v>0</v>
      </c>
      <c r="H109" s="2">
        <v>1</v>
      </c>
      <c r="I109" s="2">
        <v>0</v>
      </c>
      <c r="J109" s="2">
        <v>0</v>
      </c>
      <c r="K109" s="2">
        <v>0</v>
      </c>
      <c r="L109" s="2">
        <v>0</v>
      </c>
      <c r="M109" s="6">
        <v>1</v>
      </c>
      <c r="N109" s="6">
        <v>246</v>
      </c>
      <c r="O109" s="6">
        <v>110</v>
      </c>
      <c r="P109" s="14">
        <v>0</v>
      </c>
      <c r="Q109" s="6">
        <v>1</v>
      </c>
      <c r="R109" s="6">
        <v>0</v>
      </c>
      <c r="S109" s="6">
        <v>0</v>
      </c>
      <c r="T109" s="6">
        <v>0</v>
      </c>
      <c r="U109" s="6">
        <v>0</v>
      </c>
    </row>
    <row r="110" spans="1:21" x14ac:dyDescent="0.3">
      <c r="A110" t="s">
        <v>25</v>
      </c>
      <c r="C110">
        <v>340</v>
      </c>
      <c r="D110" s="2">
        <v>1</v>
      </c>
      <c r="E110" s="2">
        <v>60</v>
      </c>
      <c r="F110" s="2">
        <v>230</v>
      </c>
      <c r="G110" s="2">
        <v>1</v>
      </c>
      <c r="H110" s="2">
        <v>1</v>
      </c>
      <c r="I110" s="2">
        <v>0</v>
      </c>
      <c r="J110" s="2">
        <v>0</v>
      </c>
      <c r="K110" s="2">
        <v>0</v>
      </c>
      <c r="L110" s="2">
        <v>0</v>
      </c>
      <c r="M110" s="6">
        <v>1</v>
      </c>
      <c r="N110" s="6">
        <v>135</v>
      </c>
      <c r="O110" s="6">
        <v>254</v>
      </c>
      <c r="P110" s="14">
        <v>0</v>
      </c>
      <c r="Q110" s="6">
        <v>1</v>
      </c>
      <c r="R110" s="6">
        <v>0</v>
      </c>
      <c r="S110" s="6">
        <v>0</v>
      </c>
      <c r="T110" s="6">
        <v>0</v>
      </c>
      <c r="U110" s="6">
        <v>0</v>
      </c>
    </row>
    <row r="111" spans="1:21" x14ac:dyDescent="0.3">
      <c r="A111" t="s">
        <v>25</v>
      </c>
      <c r="C111">
        <v>401</v>
      </c>
      <c r="D111" s="2">
        <v>0</v>
      </c>
      <c r="E111" s="2">
        <v>-99</v>
      </c>
      <c r="F111" s="2">
        <v>-99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6">
        <v>0</v>
      </c>
      <c r="N111" s="6">
        <v>0</v>
      </c>
      <c r="O111" s="6">
        <v>0</v>
      </c>
      <c r="P111" s="14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</row>
    <row r="112" spans="1:21" x14ac:dyDescent="0.3">
      <c r="A112" t="s">
        <v>25</v>
      </c>
      <c r="C112">
        <v>441</v>
      </c>
      <c r="D112" s="2">
        <v>1</v>
      </c>
      <c r="E112" s="2">
        <v>680</v>
      </c>
      <c r="F112" s="2">
        <v>30</v>
      </c>
      <c r="G112" s="2">
        <v>0</v>
      </c>
      <c r="H112" s="2">
        <v>1</v>
      </c>
      <c r="I112" s="2">
        <v>0</v>
      </c>
      <c r="J112" s="2">
        <v>0</v>
      </c>
      <c r="K112" s="2">
        <v>0</v>
      </c>
      <c r="L112" s="2">
        <v>0</v>
      </c>
      <c r="M112" s="6">
        <v>1</v>
      </c>
      <c r="N112" s="6">
        <v>469</v>
      </c>
      <c r="O112" s="6">
        <v>58</v>
      </c>
      <c r="P112" s="14">
        <v>0</v>
      </c>
      <c r="Q112" s="6">
        <v>1</v>
      </c>
      <c r="R112" s="6">
        <v>0</v>
      </c>
      <c r="S112" s="6">
        <v>0</v>
      </c>
      <c r="T112" s="6">
        <v>0</v>
      </c>
      <c r="U112" s="6">
        <v>0</v>
      </c>
    </row>
    <row r="113" spans="1:21" x14ac:dyDescent="0.3">
      <c r="A113" t="s">
        <v>25</v>
      </c>
      <c r="C113">
        <v>481</v>
      </c>
      <c r="D113" s="2">
        <v>0</v>
      </c>
      <c r="E113" s="2">
        <v>-99</v>
      </c>
      <c r="F113" s="2">
        <v>-99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6">
        <v>0</v>
      </c>
      <c r="N113" s="6">
        <v>0</v>
      </c>
      <c r="O113" s="6">
        <v>0</v>
      </c>
      <c r="P113" s="14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</row>
    <row r="114" spans="1:21" x14ac:dyDescent="0.3">
      <c r="A114" t="s">
        <v>25</v>
      </c>
      <c r="C114">
        <v>521</v>
      </c>
      <c r="D114" s="2">
        <v>1</v>
      </c>
      <c r="E114" s="2">
        <v>180</v>
      </c>
      <c r="F114" s="2">
        <v>128</v>
      </c>
      <c r="G114" s="2">
        <v>0</v>
      </c>
      <c r="H114" s="2">
        <v>1</v>
      </c>
      <c r="I114" s="2">
        <v>0</v>
      </c>
      <c r="J114" s="2">
        <v>0</v>
      </c>
      <c r="K114" s="2">
        <v>0</v>
      </c>
      <c r="L114" s="2">
        <v>0</v>
      </c>
      <c r="M114" s="6">
        <v>1</v>
      </c>
      <c r="N114" s="6">
        <v>278</v>
      </c>
      <c r="O114" s="6">
        <v>124</v>
      </c>
      <c r="P114" s="14">
        <v>0</v>
      </c>
      <c r="Q114" s="6">
        <v>1</v>
      </c>
      <c r="R114" s="6">
        <v>0</v>
      </c>
      <c r="S114" s="6">
        <v>0</v>
      </c>
      <c r="T114" s="6">
        <v>0</v>
      </c>
      <c r="U114" s="6">
        <v>0</v>
      </c>
    </row>
    <row r="115" spans="1:21" x14ac:dyDescent="0.3">
      <c r="A115" t="s">
        <v>27</v>
      </c>
      <c r="C115">
        <v>41</v>
      </c>
      <c r="D115" s="2">
        <v>0</v>
      </c>
      <c r="E115" s="2">
        <v>-99</v>
      </c>
      <c r="F115" s="2">
        <v>-99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6">
        <v>0</v>
      </c>
      <c r="N115" s="6">
        <v>0</v>
      </c>
      <c r="O115" s="6">
        <v>0</v>
      </c>
      <c r="P115" s="14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</row>
    <row r="116" spans="1:21" x14ac:dyDescent="0.3">
      <c r="A116" t="s">
        <v>27</v>
      </c>
      <c r="C116">
        <v>81</v>
      </c>
      <c r="D116" s="2">
        <v>0</v>
      </c>
      <c r="E116" s="2">
        <v>-99</v>
      </c>
      <c r="F116" s="2">
        <v>-99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6">
        <v>0</v>
      </c>
      <c r="N116" s="6">
        <v>0</v>
      </c>
      <c r="O116" s="6">
        <v>0</v>
      </c>
      <c r="P116" s="14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</row>
    <row r="117" spans="1:21" x14ac:dyDescent="0.3">
      <c r="A117" t="s">
        <v>27</v>
      </c>
      <c r="C117">
        <v>121</v>
      </c>
      <c r="D117" s="2">
        <v>0</v>
      </c>
      <c r="E117" s="2">
        <v>-99</v>
      </c>
      <c r="F117" s="2">
        <v>-99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6">
        <v>0</v>
      </c>
      <c r="N117" s="6">
        <v>0</v>
      </c>
      <c r="O117" s="6">
        <v>0</v>
      </c>
      <c r="P117" s="14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</row>
    <row r="118" spans="1:21" x14ac:dyDescent="0.3">
      <c r="A118" t="s">
        <v>27</v>
      </c>
      <c r="C118">
        <v>161</v>
      </c>
      <c r="D118" s="2">
        <v>0</v>
      </c>
      <c r="E118" s="2">
        <v>-99</v>
      </c>
      <c r="F118" s="2">
        <v>-99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6">
        <v>0</v>
      </c>
      <c r="N118" s="6">
        <v>0</v>
      </c>
      <c r="O118" s="6">
        <v>0</v>
      </c>
      <c r="P118" s="14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</row>
    <row r="119" spans="1:21" x14ac:dyDescent="0.3">
      <c r="A119" t="s">
        <v>27</v>
      </c>
      <c r="C119">
        <v>201</v>
      </c>
      <c r="D119" s="2">
        <v>0</v>
      </c>
      <c r="E119" s="2">
        <v>-99</v>
      </c>
      <c r="F119" s="2">
        <v>-99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6">
        <v>0</v>
      </c>
      <c r="N119" s="6">
        <v>0</v>
      </c>
      <c r="O119" s="6">
        <v>0</v>
      </c>
      <c r="P119" s="14">
        <v>0</v>
      </c>
      <c r="Q119" s="6">
        <v>1</v>
      </c>
      <c r="R119" s="6">
        <v>0</v>
      </c>
      <c r="S119" s="6">
        <v>0</v>
      </c>
      <c r="T119" s="6">
        <v>0</v>
      </c>
      <c r="U119" s="6">
        <v>0</v>
      </c>
    </row>
    <row r="120" spans="1:21" x14ac:dyDescent="0.3">
      <c r="A120" t="s">
        <v>27</v>
      </c>
      <c r="C120">
        <v>227</v>
      </c>
      <c r="D120" s="2">
        <v>1</v>
      </c>
      <c r="E120" s="2">
        <v>150</v>
      </c>
      <c r="F120" s="2">
        <v>142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6">
        <v>1</v>
      </c>
      <c r="N120" s="6">
        <v>117</v>
      </c>
      <c r="O120" s="6">
        <v>132</v>
      </c>
      <c r="P120" s="14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</row>
    <row r="121" spans="1:21" x14ac:dyDescent="0.3">
      <c r="A121" t="s">
        <v>27</v>
      </c>
      <c r="C121">
        <v>241</v>
      </c>
      <c r="D121" s="2">
        <v>1</v>
      </c>
      <c r="E121" s="2">
        <v>140</v>
      </c>
      <c r="F121" s="2">
        <v>91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0</v>
      </c>
      <c r="M121" s="6">
        <v>1</v>
      </c>
      <c r="N121" s="6">
        <v>214</v>
      </c>
      <c r="O121" s="6">
        <v>116</v>
      </c>
      <c r="P121" s="14">
        <v>0</v>
      </c>
      <c r="Q121" s="6">
        <v>1</v>
      </c>
      <c r="R121" s="6">
        <v>0</v>
      </c>
      <c r="S121" s="6">
        <v>0</v>
      </c>
      <c r="T121" s="6">
        <v>0</v>
      </c>
      <c r="U121" s="6">
        <v>0</v>
      </c>
    </row>
    <row r="122" spans="1:21" x14ac:dyDescent="0.3">
      <c r="A122" t="s">
        <v>27</v>
      </c>
      <c r="C122">
        <v>281</v>
      </c>
      <c r="D122" s="2">
        <v>1</v>
      </c>
      <c r="E122" s="2">
        <v>180</v>
      </c>
      <c r="F122" s="2">
        <v>72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6">
        <v>1</v>
      </c>
      <c r="N122" s="6">
        <v>271</v>
      </c>
      <c r="O122" s="6">
        <v>70</v>
      </c>
      <c r="P122" s="14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</row>
    <row r="123" spans="1:21" x14ac:dyDescent="0.3">
      <c r="A123" t="s">
        <v>27</v>
      </c>
      <c r="C123">
        <v>361</v>
      </c>
      <c r="D123" s="2">
        <v>1</v>
      </c>
      <c r="E123" s="2">
        <v>190</v>
      </c>
      <c r="F123" s="2">
        <v>88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6">
        <v>1</v>
      </c>
      <c r="N123" s="6">
        <v>286</v>
      </c>
      <c r="O123" s="6">
        <v>110</v>
      </c>
      <c r="P123" s="14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</row>
    <row r="124" spans="1:21" x14ac:dyDescent="0.3">
      <c r="A124" t="s">
        <v>27</v>
      </c>
      <c r="C124">
        <v>401</v>
      </c>
      <c r="D124" s="2">
        <v>1</v>
      </c>
      <c r="E124" s="2">
        <v>180</v>
      </c>
      <c r="F124" s="2">
        <v>71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6">
        <v>1</v>
      </c>
      <c r="N124" s="6">
        <v>550</v>
      </c>
      <c r="O124" s="6">
        <v>46</v>
      </c>
      <c r="P124" s="14">
        <v>0</v>
      </c>
      <c r="Q124" s="6">
        <v>1</v>
      </c>
      <c r="R124" s="6">
        <v>0</v>
      </c>
      <c r="S124" s="6">
        <v>0</v>
      </c>
      <c r="T124" s="6">
        <v>0</v>
      </c>
      <c r="U124" s="6">
        <v>1</v>
      </c>
    </row>
    <row r="125" spans="1:21" x14ac:dyDescent="0.3">
      <c r="A125" t="s">
        <v>27</v>
      </c>
      <c r="C125">
        <v>482</v>
      </c>
      <c r="D125" s="2">
        <v>1</v>
      </c>
      <c r="E125" s="2">
        <v>300</v>
      </c>
      <c r="F125" s="2">
        <v>23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6">
        <v>1</v>
      </c>
      <c r="N125" s="6">
        <v>322</v>
      </c>
      <c r="O125" s="6">
        <v>34</v>
      </c>
      <c r="P125" s="14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</row>
    <row r="126" spans="1:21" x14ac:dyDescent="0.3">
      <c r="A126" t="s">
        <v>27</v>
      </c>
      <c r="C126">
        <v>521</v>
      </c>
      <c r="D126" s="2">
        <v>0</v>
      </c>
      <c r="E126" s="2">
        <v>-99</v>
      </c>
      <c r="F126" s="2">
        <v>-99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6">
        <v>0</v>
      </c>
      <c r="N126" s="6">
        <v>0</v>
      </c>
      <c r="O126" s="6">
        <v>0</v>
      </c>
      <c r="P126" s="14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</row>
    <row r="127" spans="1:21" x14ac:dyDescent="0.3">
      <c r="A127" t="s">
        <v>29</v>
      </c>
      <c r="C127">
        <v>1</v>
      </c>
      <c r="D127" s="2">
        <v>1</v>
      </c>
      <c r="E127" s="2">
        <v>30</v>
      </c>
      <c r="F127" s="2">
        <f>105.8+115.3</f>
        <v>221.1</v>
      </c>
      <c r="G127" s="2">
        <v>1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6">
        <v>1</v>
      </c>
      <c r="N127" s="6">
        <v>28</v>
      </c>
      <c r="O127" s="6">
        <v>270</v>
      </c>
      <c r="P127" s="14">
        <v>1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</row>
    <row r="128" spans="1:21" x14ac:dyDescent="0.3">
      <c r="A128" t="s">
        <v>29</v>
      </c>
      <c r="C128">
        <v>33</v>
      </c>
      <c r="D128" s="2">
        <v>0</v>
      </c>
      <c r="E128" s="2">
        <v>-99</v>
      </c>
      <c r="F128" s="2">
        <v>-99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6">
        <v>0</v>
      </c>
      <c r="N128" s="6">
        <v>0</v>
      </c>
      <c r="O128" s="6">
        <v>0</v>
      </c>
      <c r="P128" s="14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</row>
    <row r="129" spans="1:23" x14ac:dyDescent="0.3">
      <c r="A129" t="s">
        <v>29</v>
      </c>
      <c r="C129">
        <v>41</v>
      </c>
      <c r="D129" s="2">
        <v>1</v>
      </c>
      <c r="E129" s="2">
        <v>170</v>
      </c>
      <c r="F129" s="2">
        <v>48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1</v>
      </c>
      <c r="M129" s="6">
        <v>0</v>
      </c>
      <c r="N129" s="6">
        <v>0</v>
      </c>
      <c r="O129" s="6">
        <v>0</v>
      </c>
      <c r="P129" s="14">
        <v>0</v>
      </c>
      <c r="Q129" s="6">
        <v>0</v>
      </c>
      <c r="R129" s="6">
        <v>0</v>
      </c>
      <c r="S129" s="6">
        <v>0</v>
      </c>
      <c r="T129" s="6">
        <v>0</v>
      </c>
      <c r="U129" s="6">
        <v>1</v>
      </c>
    </row>
    <row r="130" spans="1:23" x14ac:dyDescent="0.3">
      <c r="A130" t="s">
        <v>29</v>
      </c>
      <c r="C130">
        <v>81</v>
      </c>
      <c r="D130" s="2">
        <v>1</v>
      </c>
      <c r="E130" s="2">
        <v>60</v>
      </c>
      <c r="F130" s="2">
        <v>218</v>
      </c>
      <c r="G130" s="2">
        <v>1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6">
        <v>1</v>
      </c>
      <c r="N130" s="6">
        <v>50</v>
      </c>
      <c r="O130" s="6">
        <v>202</v>
      </c>
      <c r="P130" s="14">
        <v>1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W130" t="s">
        <v>117</v>
      </c>
    </row>
    <row r="131" spans="1:23" x14ac:dyDescent="0.3">
      <c r="A131" t="s">
        <v>29</v>
      </c>
      <c r="C131">
        <v>113</v>
      </c>
      <c r="D131" s="2">
        <v>1</v>
      </c>
      <c r="E131" s="2">
        <v>110</v>
      </c>
      <c r="F131" s="2">
        <v>360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6">
        <v>1</v>
      </c>
      <c r="N131" s="6">
        <v>92</v>
      </c>
      <c r="O131" s="6">
        <v>360</v>
      </c>
      <c r="P131" s="14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W131" t="s">
        <v>117</v>
      </c>
    </row>
    <row r="132" spans="1:23" x14ac:dyDescent="0.3">
      <c r="A132" t="s">
        <v>29</v>
      </c>
      <c r="C132">
        <v>121</v>
      </c>
      <c r="D132" s="2">
        <v>1</v>
      </c>
      <c r="E132" s="2">
        <v>110</v>
      </c>
      <c r="F132" s="2">
        <f>112.9+120.6</f>
        <v>233.5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</v>
      </c>
      <c r="M132" s="6">
        <v>1</v>
      </c>
      <c r="N132" s="6">
        <v>0</v>
      </c>
      <c r="O132" s="6">
        <v>324</v>
      </c>
      <c r="P132" s="14">
        <v>1</v>
      </c>
      <c r="Q132" s="6">
        <v>0</v>
      </c>
      <c r="R132" s="6">
        <v>0</v>
      </c>
      <c r="S132" s="6">
        <v>0</v>
      </c>
      <c r="T132" s="6">
        <v>0</v>
      </c>
      <c r="U132" s="6">
        <v>1</v>
      </c>
    </row>
    <row r="133" spans="1:23" x14ac:dyDescent="0.3">
      <c r="A133" t="s">
        <v>29</v>
      </c>
      <c r="C133">
        <v>161</v>
      </c>
      <c r="D133" s="2">
        <v>1</v>
      </c>
      <c r="E133" s="2">
        <v>110</v>
      </c>
      <c r="F133" s="2">
        <v>114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1</v>
      </c>
      <c r="M133" s="6">
        <v>1</v>
      </c>
      <c r="N133" s="6">
        <v>94</v>
      </c>
      <c r="O133" s="6">
        <v>126</v>
      </c>
      <c r="P133" s="14">
        <v>0</v>
      </c>
      <c r="Q133" s="6">
        <v>0</v>
      </c>
      <c r="R133" s="6">
        <v>0</v>
      </c>
      <c r="S133" s="6">
        <v>0</v>
      </c>
      <c r="T133" s="6">
        <v>0</v>
      </c>
      <c r="U133" s="6">
        <v>1</v>
      </c>
    </row>
    <row r="134" spans="1:23" x14ac:dyDescent="0.3">
      <c r="A134" t="s">
        <v>29</v>
      </c>
      <c r="C134">
        <v>201</v>
      </c>
      <c r="D134" s="2">
        <v>1</v>
      </c>
      <c r="E134" s="2">
        <v>80</v>
      </c>
      <c r="F134" s="2">
        <v>139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6">
        <v>1</v>
      </c>
      <c r="N134" s="6">
        <v>63</v>
      </c>
      <c r="O134" s="6">
        <v>140</v>
      </c>
      <c r="P134" s="14">
        <v>1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</row>
    <row r="135" spans="1:23" x14ac:dyDescent="0.3">
      <c r="A135" t="s">
        <v>29</v>
      </c>
      <c r="C135">
        <v>241</v>
      </c>
      <c r="D135" s="2">
        <v>1</v>
      </c>
      <c r="E135" s="2">
        <v>110</v>
      </c>
      <c r="F135" s="2">
        <v>102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6">
        <v>1</v>
      </c>
      <c r="N135" s="6">
        <v>71</v>
      </c>
      <c r="O135" s="6">
        <v>112</v>
      </c>
      <c r="P135" s="14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</row>
    <row r="136" spans="1:23" x14ac:dyDescent="0.3">
      <c r="A136" t="s">
        <v>29</v>
      </c>
      <c r="C136">
        <v>281</v>
      </c>
      <c r="D136" s="2">
        <v>1</v>
      </c>
      <c r="E136" s="2">
        <v>80</v>
      </c>
      <c r="F136" s="2">
        <v>200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1</v>
      </c>
      <c r="M136" s="6">
        <v>1</v>
      </c>
      <c r="N136" s="6">
        <v>80</v>
      </c>
      <c r="O136" s="6">
        <v>206</v>
      </c>
      <c r="P136" s="14">
        <v>0</v>
      </c>
      <c r="Q136" s="6">
        <v>1</v>
      </c>
      <c r="R136" s="6">
        <v>0</v>
      </c>
      <c r="S136" s="6">
        <v>0</v>
      </c>
      <c r="T136" s="6">
        <v>0</v>
      </c>
      <c r="U136" s="6">
        <v>1</v>
      </c>
    </row>
    <row r="137" spans="1:23" x14ac:dyDescent="0.3">
      <c r="A137" t="s">
        <v>29</v>
      </c>
      <c r="C137">
        <v>361</v>
      </c>
      <c r="D137" s="2">
        <v>0</v>
      </c>
      <c r="E137" s="2">
        <v>-99</v>
      </c>
      <c r="F137" s="2">
        <v>-99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6">
        <v>0</v>
      </c>
      <c r="N137" s="6">
        <v>0</v>
      </c>
      <c r="O137" s="6">
        <v>0</v>
      </c>
      <c r="P137" s="14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</row>
    <row r="138" spans="1:23" x14ac:dyDescent="0.3">
      <c r="A138" t="s">
        <v>29</v>
      </c>
      <c r="C138">
        <v>401</v>
      </c>
      <c r="D138" s="2">
        <v>1</v>
      </c>
      <c r="E138" s="2">
        <v>150</v>
      </c>
      <c r="F138" s="2">
        <v>89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1</v>
      </c>
      <c r="M138" s="6">
        <v>1</v>
      </c>
      <c r="N138" s="6">
        <v>112</v>
      </c>
      <c r="O138" s="6">
        <v>84</v>
      </c>
      <c r="P138" s="14">
        <v>0</v>
      </c>
      <c r="Q138" s="6">
        <v>1</v>
      </c>
      <c r="R138" s="6">
        <v>0</v>
      </c>
      <c r="S138" s="6">
        <v>0</v>
      </c>
      <c r="T138" s="6">
        <v>0</v>
      </c>
      <c r="U138" s="6">
        <v>1</v>
      </c>
    </row>
    <row r="139" spans="1:23" x14ac:dyDescent="0.3">
      <c r="A139" t="s">
        <v>29</v>
      </c>
      <c r="C139">
        <v>441</v>
      </c>
      <c r="D139" s="2">
        <v>1</v>
      </c>
      <c r="E139" s="2">
        <v>110</v>
      </c>
      <c r="F139" s="2">
        <v>82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6">
        <v>0</v>
      </c>
      <c r="N139" s="6">
        <v>0</v>
      </c>
      <c r="O139" s="6">
        <v>0</v>
      </c>
      <c r="P139" s="14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</row>
    <row r="140" spans="1:23" x14ac:dyDescent="0.3">
      <c r="A140" t="s">
        <v>29</v>
      </c>
      <c r="C140">
        <v>521</v>
      </c>
      <c r="D140" s="2">
        <v>0</v>
      </c>
      <c r="E140" s="2">
        <v>-99</v>
      </c>
      <c r="F140" s="2">
        <v>-99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6">
        <v>0</v>
      </c>
      <c r="N140" s="6">
        <v>0</v>
      </c>
      <c r="O140" s="6">
        <v>0</v>
      </c>
      <c r="P140" s="14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</row>
    <row r="141" spans="1:23" x14ac:dyDescent="0.3">
      <c r="A141" t="s">
        <v>31</v>
      </c>
      <c r="C141">
        <v>1</v>
      </c>
      <c r="D141" s="2">
        <v>0</v>
      </c>
      <c r="E141" s="2">
        <v>-99</v>
      </c>
      <c r="F141" s="2">
        <v>-99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6">
        <v>0</v>
      </c>
      <c r="N141" s="6">
        <v>0</v>
      </c>
      <c r="O141" s="6">
        <v>0</v>
      </c>
      <c r="P141" s="14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</row>
    <row r="142" spans="1:23" x14ac:dyDescent="0.3">
      <c r="A142" t="s">
        <v>31</v>
      </c>
      <c r="C142">
        <v>11</v>
      </c>
      <c r="D142" s="2">
        <v>0</v>
      </c>
      <c r="E142" s="2">
        <v>-99</v>
      </c>
      <c r="F142" s="2">
        <v>-99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6">
        <v>0</v>
      </c>
      <c r="N142" s="6">
        <v>0</v>
      </c>
      <c r="O142" s="6">
        <v>0</v>
      </c>
      <c r="P142" s="14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</row>
    <row r="143" spans="1:23" x14ac:dyDescent="0.3">
      <c r="A143" t="s">
        <v>31</v>
      </c>
      <c r="C143">
        <v>21</v>
      </c>
      <c r="D143" s="2">
        <v>0</v>
      </c>
      <c r="E143" s="2">
        <v>-99</v>
      </c>
      <c r="F143" s="2">
        <v>-99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6">
        <v>0</v>
      </c>
      <c r="N143" s="6">
        <v>0</v>
      </c>
      <c r="O143" s="6">
        <v>0</v>
      </c>
      <c r="P143" s="14">
        <v>0</v>
      </c>
      <c r="Q143" s="6">
        <v>0</v>
      </c>
      <c r="R143" s="6">
        <v>0</v>
      </c>
      <c r="S143" s="6">
        <v>0</v>
      </c>
      <c r="T143" s="6">
        <v>0</v>
      </c>
      <c r="U143" s="6">
        <v>1</v>
      </c>
    </row>
    <row r="144" spans="1:23" x14ac:dyDescent="0.3">
      <c r="A144" t="s">
        <v>31</v>
      </c>
      <c r="C144">
        <v>31</v>
      </c>
      <c r="D144" s="2">
        <v>0</v>
      </c>
      <c r="E144" s="2">
        <v>-99</v>
      </c>
      <c r="F144" s="2">
        <v>-99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6">
        <v>0</v>
      </c>
      <c r="N144" s="6">
        <v>0</v>
      </c>
      <c r="O144" s="6">
        <v>0</v>
      </c>
      <c r="P144" s="14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</row>
    <row r="145" spans="1:21" x14ac:dyDescent="0.3">
      <c r="A145" t="s">
        <v>31</v>
      </c>
      <c r="C145">
        <v>41</v>
      </c>
      <c r="D145" s="2">
        <v>0</v>
      </c>
      <c r="E145" s="2">
        <v>-99</v>
      </c>
      <c r="F145" s="2">
        <v>-99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1</v>
      </c>
      <c r="M145" s="6">
        <v>0</v>
      </c>
      <c r="N145" s="6">
        <v>0</v>
      </c>
      <c r="O145" s="6">
        <v>0</v>
      </c>
      <c r="P145" s="14">
        <v>0</v>
      </c>
      <c r="Q145" s="6">
        <v>0</v>
      </c>
      <c r="R145" s="6">
        <v>0</v>
      </c>
      <c r="S145" s="6">
        <v>0</v>
      </c>
      <c r="T145" s="6">
        <v>0</v>
      </c>
      <c r="U145" s="6">
        <v>1</v>
      </c>
    </row>
    <row r="146" spans="1:21" x14ac:dyDescent="0.3">
      <c r="A146" t="s">
        <v>31</v>
      </c>
      <c r="C146">
        <v>51</v>
      </c>
      <c r="D146" s="2">
        <v>0</v>
      </c>
      <c r="E146" s="2">
        <v>-99</v>
      </c>
      <c r="F146" s="2">
        <v>-99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6">
        <v>0</v>
      </c>
      <c r="N146" s="6">
        <v>0</v>
      </c>
      <c r="O146" s="6">
        <v>0</v>
      </c>
      <c r="P146" s="14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</row>
    <row r="147" spans="1:21" x14ac:dyDescent="0.3">
      <c r="A147" t="s">
        <v>31</v>
      </c>
      <c r="C147">
        <v>61</v>
      </c>
      <c r="D147" s="2">
        <v>0</v>
      </c>
      <c r="E147" s="2">
        <v>-99</v>
      </c>
      <c r="F147" s="2">
        <v>-99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6">
        <v>0</v>
      </c>
      <c r="N147" s="6">
        <v>0</v>
      </c>
      <c r="O147" s="6">
        <v>0</v>
      </c>
      <c r="P147" s="14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</row>
    <row r="148" spans="1:21" x14ac:dyDescent="0.3">
      <c r="A148" t="s">
        <v>31</v>
      </c>
      <c r="C148">
        <v>71</v>
      </c>
      <c r="D148" s="2">
        <v>0</v>
      </c>
      <c r="E148" s="2">
        <v>-99</v>
      </c>
      <c r="F148" s="2">
        <v>-99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1</v>
      </c>
      <c r="M148" s="6">
        <v>0</v>
      </c>
      <c r="N148" s="6">
        <v>0</v>
      </c>
      <c r="O148" s="6">
        <v>0</v>
      </c>
      <c r="P148" s="14">
        <v>0</v>
      </c>
      <c r="Q148" s="6">
        <v>0</v>
      </c>
      <c r="R148" s="6">
        <v>0</v>
      </c>
      <c r="S148" s="6">
        <v>0</v>
      </c>
      <c r="T148" s="6">
        <v>0</v>
      </c>
      <c r="U148" s="6">
        <v>1</v>
      </c>
    </row>
    <row r="149" spans="1:21" x14ac:dyDescent="0.3">
      <c r="A149" t="s">
        <v>31</v>
      </c>
      <c r="C149">
        <v>81</v>
      </c>
      <c r="D149" s="2">
        <v>0</v>
      </c>
      <c r="E149" s="2">
        <v>-99</v>
      </c>
      <c r="F149" s="2">
        <v>-99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1</v>
      </c>
      <c r="M149" s="6">
        <v>0</v>
      </c>
      <c r="N149" s="6">
        <v>0</v>
      </c>
      <c r="O149" s="6">
        <v>0</v>
      </c>
      <c r="P149" s="14">
        <v>0</v>
      </c>
      <c r="Q149" s="6">
        <v>0</v>
      </c>
      <c r="R149" s="6">
        <v>0</v>
      </c>
      <c r="S149" s="6">
        <v>0</v>
      </c>
      <c r="T149" s="6">
        <v>0</v>
      </c>
      <c r="U149" s="6">
        <v>1</v>
      </c>
    </row>
    <row r="150" spans="1:21" x14ac:dyDescent="0.3">
      <c r="A150" t="s">
        <v>31</v>
      </c>
      <c r="C150">
        <v>101</v>
      </c>
      <c r="D150" s="2">
        <v>0</v>
      </c>
      <c r="E150" s="2">
        <v>-99</v>
      </c>
      <c r="F150" s="2">
        <v>-99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1</v>
      </c>
      <c r="M150" s="6">
        <v>0</v>
      </c>
      <c r="N150" s="6">
        <v>0</v>
      </c>
      <c r="O150" s="6">
        <v>0</v>
      </c>
      <c r="P150" s="14">
        <v>0</v>
      </c>
      <c r="Q150" s="6">
        <v>0</v>
      </c>
      <c r="R150" s="6">
        <v>0</v>
      </c>
      <c r="S150" s="6">
        <v>0</v>
      </c>
      <c r="T150" s="6">
        <v>0</v>
      </c>
      <c r="U150" s="6">
        <v>1</v>
      </c>
    </row>
    <row r="151" spans="1:21" x14ac:dyDescent="0.3">
      <c r="A151" t="s">
        <v>31</v>
      </c>
      <c r="C151">
        <v>121</v>
      </c>
      <c r="D151" s="2">
        <v>0</v>
      </c>
      <c r="E151" s="2">
        <v>-99</v>
      </c>
      <c r="F151" s="2">
        <v>-99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6">
        <v>0</v>
      </c>
      <c r="N151" s="6">
        <v>0</v>
      </c>
      <c r="O151" s="6">
        <v>0</v>
      </c>
      <c r="P151" s="14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</row>
    <row r="152" spans="1:21" x14ac:dyDescent="0.3">
      <c r="A152" t="s">
        <v>31</v>
      </c>
      <c r="C152">
        <v>161</v>
      </c>
      <c r="D152" s="2">
        <v>0</v>
      </c>
      <c r="E152" s="2">
        <v>-99</v>
      </c>
      <c r="F152" s="2">
        <v>-99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6">
        <v>0</v>
      </c>
      <c r="N152" s="6">
        <v>0</v>
      </c>
      <c r="O152" s="6">
        <v>0</v>
      </c>
      <c r="P152" s="14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</row>
    <row r="153" spans="1:21" x14ac:dyDescent="0.3">
      <c r="A153" t="s">
        <v>31</v>
      </c>
      <c r="C153">
        <v>201</v>
      </c>
      <c r="D153" s="2">
        <v>0</v>
      </c>
      <c r="E153" s="2">
        <v>-99</v>
      </c>
      <c r="F153" s="2">
        <v>-99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6">
        <v>0</v>
      </c>
      <c r="N153" s="6">
        <v>0</v>
      </c>
      <c r="O153" s="6">
        <v>0</v>
      </c>
      <c r="P153" s="14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</row>
    <row r="154" spans="1:21" x14ac:dyDescent="0.3">
      <c r="A154" t="s">
        <v>31</v>
      </c>
      <c r="C154">
        <v>241</v>
      </c>
      <c r="D154" s="2">
        <v>0</v>
      </c>
      <c r="E154" s="2">
        <v>-99</v>
      </c>
      <c r="F154" s="2">
        <v>-99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6">
        <v>0</v>
      </c>
      <c r="N154" s="6">
        <v>0</v>
      </c>
      <c r="O154" s="6">
        <v>0</v>
      </c>
      <c r="P154" s="14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</row>
    <row r="155" spans="1:21" x14ac:dyDescent="0.3">
      <c r="A155" t="s">
        <v>31</v>
      </c>
      <c r="C155">
        <v>281</v>
      </c>
      <c r="D155" s="2">
        <v>0</v>
      </c>
      <c r="E155" s="2">
        <v>-99</v>
      </c>
      <c r="F155" s="2">
        <v>-99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1</v>
      </c>
      <c r="M155" s="6">
        <v>0</v>
      </c>
      <c r="N155" s="6">
        <v>0</v>
      </c>
      <c r="O155" s="6">
        <v>0</v>
      </c>
      <c r="P155" s="14">
        <v>0</v>
      </c>
      <c r="Q155" s="6">
        <v>0</v>
      </c>
      <c r="R155" s="6">
        <v>0</v>
      </c>
      <c r="S155" s="6">
        <v>0</v>
      </c>
      <c r="T155" s="6">
        <v>0</v>
      </c>
      <c r="U155" s="6">
        <v>1</v>
      </c>
    </row>
    <row r="156" spans="1:21" x14ac:dyDescent="0.3">
      <c r="A156" t="s">
        <v>31</v>
      </c>
      <c r="C156">
        <v>321</v>
      </c>
      <c r="D156" s="2">
        <v>1</v>
      </c>
      <c r="E156" s="2">
        <v>120</v>
      </c>
      <c r="F156" s="2">
        <v>105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6">
        <v>1</v>
      </c>
      <c r="N156" s="6">
        <v>125</v>
      </c>
      <c r="O156" s="6">
        <v>116</v>
      </c>
      <c r="P156" s="14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</row>
    <row r="157" spans="1:21" x14ac:dyDescent="0.3">
      <c r="A157" t="s">
        <v>31</v>
      </c>
      <c r="C157">
        <v>351</v>
      </c>
      <c r="D157" s="2">
        <v>1</v>
      </c>
      <c r="E157" s="2">
        <v>230</v>
      </c>
      <c r="F157" s="2">
        <v>128</v>
      </c>
      <c r="G157" s="2">
        <v>0</v>
      </c>
      <c r="H157" s="2">
        <v>1</v>
      </c>
      <c r="I157" s="2">
        <v>0</v>
      </c>
      <c r="J157" s="2">
        <v>0</v>
      </c>
      <c r="K157" s="2">
        <v>0</v>
      </c>
      <c r="L157" s="2">
        <v>0</v>
      </c>
      <c r="M157" s="6">
        <v>1</v>
      </c>
      <c r="N157" s="6">
        <v>264</v>
      </c>
      <c r="O157" s="6">
        <v>116</v>
      </c>
      <c r="P157" s="14">
        <v>0</v>
      </c>
      <c r="Q157" s="6">
        <v>1</v>
      </c>
      <c r="R157" s="6">
        <v>0</v>
      </c>
      <c r="S157" s="6">
        <v>0</v>
      </c>
      <c r="T157" s="6">
        <v>0</v>
      </c>
      <c r="U157" s="6">
        <v>0</v>
      </c>
    </row>
    <row r="158" spans="1:21" x14ac:dyDescent="0.3">
      <c r="A158" t="s">
        <v>31</v>
      </c>
      <c r="C158">
        <v>361</v>
      </c>
      <c r="D158" s="2">
        <v>1</v>
      </c>
      <c r="E158" s="2">
        <v>140</v>
      </c>
      <c r="F158" s="2">
        <v>123</v>
      </c>
      <c r="G158" s="2">
        <v>0</v>
      </c>
      <c r="H158" s="2">
        <v>1</v>
      </c>
      <c r="I158" s="2">
        <v>0</v>
      </c>
      <c r="J158" s="2">
        <v>0</v>
      </c>
      <c r="K158" s="2">
        <v>0</v>
      </c>
      <c r="L158" s="2">
        <v>1</v>
      </c>
      <c r="M158" s="6">
        <v>1</v>
      </c>
      <c r="N158" s="6">
        <v>255</v>
      </c>
      <c r="O158" s="6">
        <v>100</v>
      </c>
      <c r="P158" s="14">
        <v>0</v>
      </c>
      <c r="Q158" s="6">
        <v>1</v>
      </c>
      <c r="R158" s="6">
        <v>0</v>
      </c>
      <c r="S158" s="6">
        <v>0</v>
      </c>
      <c r="T158" s="6">
        <v>0</v>
      </c>
      <c r="U158" s="6">
        <v>0</v>
      </c>
    </row>
    <row r="159" spans="1:21" x14ac:dyDescent="0.3">
      <c r="A159" t="s">
        <v>31</v>
      </c>
      <c r="C159">
        <v>381</v>
      </c>
      <c r="D159" s="2">
        <v>1</v>
      </c>
      <c r="E159" s="2">
        <v>210</v>
      </c>
      <c r="F159" s="2">
        <v>87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6">
        <v>1</v>
      </c>
      <c r="N159" s="6">
        <v>250</v>
      </c>
      <c r="O159" s="6">
        <v>96</v>
      </c>
      <c r="P159" s="14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</row>
    <row r="160" spans="1:21" x14ac:dyDescent="0.3">
      <c r="A160" t="s">
        <v>31</v>
      </c>
      <c r="C160">
        <v>401</v>
      </c>
      <c r="D160" s="2">
        <v>0</v>
      </c>
      <c r="E160" s="2">
        <v>-99</v>
      </c>
      <c r="F160" s="2">
        <v>-99</v>
      </c>
      <c r="G160" s="2">
        <v>0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  <c r="M160" s="6">
        <v>0</v>
      </c>
      <c r="N160" s="6">
        <v>0</v>
      </c>
      <c r="O160" s="6">
        <v>0</v>
      </c>
      <c r="P160" s="14">
        <v>0</v>
      </c>
      <c r="Q160" s="6">
        <v>1</v>
      </c>
      <c r="R160" s="6">
        <v>0</v>
      </c>
      <c r="S160" s="6">
        <v>0</v>
      </c>
      <c r="T160" s="6">
        <v>0</v>
      </c>
      <c r="U160" s="6">
        <v>0</v>
      </c>
    </row>
    <row r="161" spans="1:21" x14ac:dyDescent="0.3">
      <c r="A161" t="s">
        <v>31</v>
      </c>
      <c r="C161">
        <v>441</v>
      </c>
      <c r="D161" s="2">
        <v>1</v>
      </c>
      <c r="E161" s="2">
        <v>380</v>
      </c>
      <c r="F161" s="2">
        <v>59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6">
        <v>1</v>
      </c>
      <c r="N161" s="6">
        <v>362</v>
      </c>
      <c r="O161" s="6">
        <v>64</v>
      </c>
      <c r="P161" s="14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</row>
    <row r="162" spans="1:21" x14ac:dyDescent="0.3">
      <c r="A162" t="s">
        <v>31</v>
      </c>
      <c r="C162">
        <v>461</v>
      </c>
      <c r="D162" s="2">
        <v>0</v>
      </c>
      <c r="E162" s="2">
        <v>-99</v>
      </c>
      <c r="F162" s="2">
        <v>-99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6">
        <v>0</v>
      </c>
      <c r="N162" s="6">
        <v>0</v>
      </c>
      <c r="O162" s="6">
        <v>0</v>
      </c>
      <c r="P162" s="14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</row>
    <row r="163" spans="1:21" x14ac:dyDescent="0.3">
      <c r="A163" t="s">
        <v>31</v>
      </c>
      <c r="C163">
        <v>481</v>
      </c>
      <c r="D163" s="2">
        <v>0</v>
      </c>
      <c r="E163" s="2">
        <v>-99</v>
      </c>
      <c r="F163" s="2">
        <v>-99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6">
        <v>0</v>
      </c>
      <c r="N163" s="6">
        <v>0</v>
      </c>
      <c r="O163" s="6">
        <v>0</v>
      </c>
      <c r="P163" s="14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</row>
    <row r="165" spans="1:21" x14ac:dyDescent="0.3">
      <c r="A165" t="s">
        <v>33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E2B3B-ECB8-4DB5-8ADA-D13B42B00498}">
  <dimension ref="A1:AE166"/>
  <sheetViews>
    <sheetView workbookViewId="0">
      <selection activeCell="D18" sqref="D18"/>
    </sheetView>
  </sheetViews>
  <sheetFormatPr defaultRowHeight="14.4" x14ac:dyDescent="0.3"/>
  <cols>
    <col min="1" max="1" width="16" bestFit="1" customWidth="1"/>
    <col min="2" max="2" width="20.5546875" bestFit="1" customWidth="1"/>
    <col min="3" max="3" width="9.109375" bestFit="1" customWidth="1"/>
    <col min="4" max="4" width="15.109375" bestFit="1" customWidth="1"/>
    <col min="5" max="5" width="14.44140625" bestFit="1" customWidth="1"/>
    <col min="6" max="6" width="19.109375" bestFit="1" customWidth="1"/>
    <col min="7" max="7" width="16" bestFit="1" customWidth="1"/>
    <col min="8" max="8" width="18.33203125" bestFit="1" customWidth="1"/>
    <col min="9" max="9" width="25.6640625" bestFit="1" customWidth="1"/>
    <col min="10" max="10" width="26" bestFit="1" customWidth="1"/>
    <col min="11" max="11" width="24.5546875" bestFit="1" customWidth="1"/>
    <col min="12" max="12" width="21.44140625" bestFit="1" customWidth="1"/>
    <col min="13" max="21" width="21.44140625" customWidth="1"/>
  </cols>
  <sheetData>
    <row r="1" spans="1:31" x14ac:dyDescent="0.3">
      <c r="A1" t="s">
        <v>0</v>
      </c>
      <c r="B1" t="s">
        <v>1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</row>
    <row r="2" spans="1:31" x14ac:dyDescent="0.3">
      <c r="A2" t="s">
        <v>4</v>
      </c>
      <c r="C2">
        <v>1</v>
      </c>
      <c r="D2" s="2">
        <v>0</v>
      </c>
      <c r="E2" s="2">
        <v>-99</v>
      </c>
      <c r="F2" s="2">
        <v>-99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/>
      <c r="N2" s="2"/>
      <c r="O2" s="2"/>
      <c r="P2" s="2"/>
      <c r="Q2" s="2"/>
      <c r="R2" s="2"/>
      <c r="S2" s="2"/>
      <c r="T2" s="2"/>
      <c r="U2" s="2"/>
    </row>
    <row r="3" spans="1:31" x14ac:dyDescent="0.3">
      <c r="A3" t="s">
        <v>4</v>
      </c>
      <c r="C3">
        <v>41</v>
      </c>
      <c r="D3" s="2">
        <v>0</v>
      </c>
      <c r="E3" s="2">
        <v>-99</v>
      </c>
      <c r="F3" s="2">
        <v>-99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/>
      <c r="N3" s="2"/>
      <c r="O3" s="2"/>
      <c r="P3" s="2"/>
      <c r="Q3" s="2"/>
      <c r="R3" s="2"/>
      <c r="S3" s="2"/>
      <c r="T3" s="2"/>
      <c r="U3" s="2"/>
    </row>
    <row r="4" spans="1:31" x14ac:dyDescent="0.3">
      <c r="A4" t="s">
        <v>4</v>
      </c>
      <c r="C4">
        <v>81</v>
      </c>
      <c r="D4" s="2">
        <v>1</v>
      </c>
      <c r="E4" s="2">
        <v>50</v>
      </c>
      <c r="F4" s="2">
        <v>92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/>
      <c r="N4" s="2"/>
      <c r="O4" s="2"/>
      <c r="P4" s="2"/>
      <c r="Q4" s="2"/>
      <c r="R4" s="2"/>
      <c r="S4" s="2"/>
      <c r="T4" s="2"/>
      <c r="U4" s="2"/>
    </row>
    <row r="5" spans="1:31" x14ac:dyDescent="0.3">
      <c r="A5" t="s">
        <v>4</v>
      </c>
      <c r="C5">
        <v>121</v>
      </c>
      <c r="D5" s="2">
        <v>1</v>
      </c>
      <c r="E5" s="2">
        <v>60</v>
      </c>
      <c r="F5" s="2">
        <v>99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/>
      <c r="N5" s="2"/>
      <c r="O5" s="2"/>
      <c r="P5" s="2"/>
      <c r="Q5" s="2"/>
      <c r="R5" s="2"/>
      <c r="S5" s="2"/>
      <c r="T5" s="2"/>
      <c r="U5" s="2"/>
    </row>
    <row r="6" spans="1:31" x14ac:dyDescent="0.3">
      <c r="A6" t="s">
        <v>4</v>
      </c>
      <c r="C6">
        <v>161</v>
      </c>
      <c r="D6" s="2">
        <v>0</v>
      </c>
      <c r="E6" s="2">
        <v>-99</v>
      </c>
      <c r="F6" s="2">
        <v>-99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/>
      <c r="N6" s="2"/>
      <c r="O6" s="2"/>
      <c r="P6" s="2"/>
      <c r="Q6" s="2"/>
      <c r="R6" s="2"/>
      <c r="S6" s="2"/>
      <c r="T6" s="2"/>
      <c r="U6" s="2"/>
    </row>
    <row r="7" spans="1:31" x14ac:dyDescent="0.3">
      <c r="A7" t="s">
        <v>4</v>
      </c>
      <c r="C7">
        <v>201</v>
      </c>
      <c r="D7" s="2">
        <v>1</v>
      </c>
      <c r="E7" s="2">
        <v>110</v>
      </c>
      <c r="F7" s="2">
        <v>249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/>
      <c r="N7" s="2"/>
      <c r="O7" s="2"/>
      <c r="P7" s="2"/>
      <c r="Q7" s="2"/>
      <c r="R7" s="2"/>
      <c r="S7" s="2"/>
      <c r="T7" s="2"/>
      <c r="U7" s="2"/>
    </row>
    <row r="8" spans="1:31" x14ac:dyDescent="0.3">
      <c r="A8" t="s">
        <v>4</v>
      </c>
      <c r="C8">
        <v>241</v>
      </c>
      <c r="D8" s="2">
        <v>1</v>
      </c>
      <c r="E8" s="2">
        <v>290</v>
      </c>
      <c r="F8" s="2">
        <v>59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2"/>
      <c r="N8" s="2"/>
      <c r="O8" s="2"/>
      <c r="P8" s="2"/>
      <c r="Q8" s="2"/>
      <c r="R8" s="2"/>
      <c r="S8" s="2"/>
      <c r="T8" s="2"/>
      <c r="U8" s="2"/>
    </row>
    <row r="9" spans="1:31" x14ac:dyDescent="0.3">
      <c r="A9" t="s">
        <v>4</v>
      </c>
      <c r="C9">
        <v>269</v>
      </c>
      <c r="D9" s="2">
        <v>1</v>
      </c>
      <c r="E9" s="2">
        <v>340</v>
      </c>
      <c r="F9" s="2">
        <v>143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/>
      <c r="N9" s="2"/>
      <c r="O9" s="2"/>
      <c r="P9" s="2"/>
      <c r="Q9" s="2"/>
      <c r="R9" s="2"/>
      <c r="S9" s="2"/>
      <c r="T9" s="2"/>
      <c r="U9" s="2"/>
    </row>
    <row r="10" spans="1:31" x14ac:dyDescent="0.3">
      <c r="A10" t="s">
        <v>4</v>
      </c>
      <c r="C10">
        <v>281</v>
      </c>
      <c r="D10" s="2">
        <v>1</v>
      </c>
      <c r="E10" s="2">
        <v>170</v>
      </c>
      <c r="F10" s="2">
        <v>165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/>
      <c r="N10" s="2"/>
      <c r="O10" s="2"/>
      <c r="P10" s="2"/>
      <c r="Q10" s="2"/>
      <c r="R10" s="2"/>
      <c r="S10" s="2"/>
      <c r="T10" s="2"/>
      <c r="U10" s="2"/>
      <c r="AE10" s="4"/>
    </row>
    <row r="11" spans="1:31" x14ac:dyDescent="0.3">
      <c r="A11" t="s">
        <v>4</v>
      </c>
      <c r="C11">
        <v>321</v>
      </c>
      <c r="D11" s="2">
        <v>1</v>
      </c>
      <c r="E11" s="2">
        <v>60</v>
      </c>
      <c r="F11" s="2">
        <v>236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/>
      <c r="N11" s="2"/>
      <c r="O11" s="2"/>
      <c r="P11" s="2"/>
      <c r="Q11" s="2"/>
      <c r="R11" s="2"/>
      <c r="S11" s="2"/>
      <c r="T11" s="2"/>
      <c r="U11" s="2"/>
      <c r="AE11" s="4"/>
    </row>
    <row r="12" spans="1:31" x14ac:dyDescent="0.3">
      <c r="A12" t="s">
        <v>4</v>
      </c>
      <c r="C12">
        <v>361</v>
      </c>
      <c r="D12" s="2">
        <v>1</v>
      </c>
      <c r="E12" s="2">
        <v>70</v>
      </c>
      <c r="F12" s="2">
        <v>119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/>
      <c r="N12" s="2"/>
      <c r="O12" s="2"/>
      <c r="P12" s="2"/>
      <c r="Q12" s="2"/>
      <c r="R12" s="2"/>
      <c r="S12" s="2"/>
      <c r="T12" s="2"/>
      <c r="U12" s="2"/>
      <c r="AE12" s="4"/>
    </row>
    <row r="13" spans="1:31" x14ac:dyDescent="0.3">
      <c r="A13" t="s">
        <v>4</v>
      </c>
      <c r="C13">
        <v>401</v>
      </c>
      <c r="D13" s="2">
        <v>0</v>
      </c>
      <c r="E13" s="2">
        <v>-99</v>
      </c>
      <c r="F13" s="2">
        <v>-99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/>
      <c r="N13" s="2"/>
      <c r="O13" s="2"/>
      <c r="P13" s="2"/>
      <c r="Q13" s="2"/>
      <c r="R13" s="2"/>
      <c r="S13" s="2"/>
      <c r="T13" s="2"/>
      <c r="U13" s="2"/>
      <c r="AE13" s="4"/>
    </row>
    <row r="14" spans="1:31" x14ac:dyDescent="0.3">
      <c r="A14" t="s">
        <v>4</v>
      </c>
      <c r="C14">
        <v>441</v>
      </c>
      <c r="D14" s="2">
        <v>0</v>
      </c>
      <c r="E14" s="2">
        <v>-99</v>
      </c>
      <c r="F14" s="2">
        <v>-99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/>
      <c r="N14" s="2"/>
      <c r="O14" s="2"/>
      <c r="P14" s="2"/>
      <c r="Q14" s="2"/>
      <c r="R14" s="2"/>
      <c r="S14" s="2"/>
      <c r="T14" s="2"/>
      <c r="U14" s="2"/>
      <c r="AE14" s="4"/>
    </row>
    <row r="15" spans="1:31" x14ac:dyDescent="0.3">
      <c r="A15" t="s">
        <v>4</v>
      </c>
      <c r="C15">
        <v>450</v>
      </c>
      <c r="D15" s="2">
        <v>0</v>
      </c>
      <c r="E15" s="2">
        <v>-99</v>
      </c>
      <c r="F15" s="2">
        <v>-99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/>
      <c r="N15" s="2"/>
      <c r="O15" s="2"/>
      <c r="P15" s="2"/>
      <c r="Q15" s="2"/>
      <c r="R15" s="2"/>
      <c r="S15" s="2"/>
      <c r="T15" s="2"/>
      <c r="U15" s="2"/>
      <c r="AE15" s="4"/>
    </row>
    <row r="16" spans="1:31" x14ac:dyDescent="0.3">
      <c r="A16" t="s">
        <v>4</v>
      </c>
      <c r="C16">
        <v>481</v>
      </c>
      <c r="D16" s="2">
        <v>1</v>
      </c>
      <c r="E16" s="2">
        <v>150</v>
      </c>
      <c r="F16" s="2">
        <v>54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2"/>
      <c r="N16" s="2"/>
      <c r="O16" s="2"/>
      <c r="P16" s="2"/>
      <c r="Q16" s="2"/>
      <c r="R16" s="2"/>
      <c r="S16" s="2"/>
      <c r="T16" s="2"/>
      <c r="U16" s="2"/>
      <c r="AE16" s="4"/>
    </row>
    <row r="17" spans="1:31" x14ac:dyDescent="0.3">
      <c r="A17" t="s">
        <v>4</v>
      </c>
      <c r="C17">
        <v>521</v>
      </c>
      <c r="D17" s="2">
        <v>1</v>
      </c>
      <c r="E17" s="2">
        <v>170</v>
      </c>
      <c r="F17" s="2">
        <v>33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/>
      <c r="N17" s="2"/>
      <c r="O17" s="2"/>
      <c r="P17" s="2"/>
      <c r="Q17" s="2"/>
      <c r="R17" s="2"/>
      <c r="S17" s="2"/>
      <c r="T17" s="2"/>
      <c r="U17" s="2"/>
      <c r="AE17" s="4"/>
    </row>
    <row r="18" spans="1:31" x14ac:dyDescent="0.3">
      <c r="A18" t="s">
        <v>6</v>
      </c>
      <c r="C18">
        <v>1</v>
      </c>
      <c r="D18" s="2">
        <v>0</v>
      </c>
      <c r="E18" s="2">
        <v>-99</v>
      </c>
      <c r="F18" s="2">
        <v>-99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/>
      <c r="N18" s="2"/>
      <c r="O18" s="2"/>
      <c r="P18" s="2"/>
      <c r="Q18" s="2"/>
      <c r="R18" s="2"/>
      <c r="S18" s="2"/>
      <c r="T18" s="2"/>
      <c r="U18" s="2"/>
      <c r="AE18" s="4"/>
    </row>
    <row r="19" spans="1:31" x14ac:dyDescent="0.3">
      <c r="A19" t="s">
        <v>6</v>
      </c>
      <c r="C19">
        <v>41</v>
      </c>
      <c r="D19" s="2">
        <v>0</v>
      </c>
      <c r="E19" s="2">
        <v>-99</v>
      </c>
      <c r="F19" s="2">
        <v>-99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/>
      <c r="N19" s="2"/>
      <c r="O19" s="2"/>
      <c r="P19" s="2"/>
      <c r="Q19" s="2"/>
      <c r="R19" s="2"/>
      <c r="S19" s="2"/>
      <c r="T19" s="2"/>
      <c r="U19" s="2"/>
      <c r="AE19" s="4"/>
    </row>
    <row r="20" spans="1:31" x14ac:dyDescent="0.3">
      <c r="A20" t="s">
        <v>6</v>
      </c>
      <c r="C20">
        <v>193</v>
      </c>
      <c r="D20" s="2">
        <v>1</v>
      </c>
      <c r="E20" s="2">
        <v>60</v>
      </c>
      <c r="F20" s="2">
        <v>143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/>
      <c r="N20" s="2"/>
      <c r="O20" s="2"/>
      <c r="P20" s="2"/>
      <c r="Q20" s="2"/>
      <c r="R20" s="2"/>
      <c r="S20" s="2"/>
      <c r="T20" s="2"/>
      <c r="U20" s="2"/>
      <c r="AE20" s="4"/>
    </row>
    <row r="21" spans="1:31" x14ac:dyDescent="0.3">
      <c r="A21" t="s">
        <v>6</v>
      </c>
      <c r="C21">
        <v>201</v>
      </c>
      <c r="D21" s="2">
        <v>1</v>
      </c>
      <c r="E21" s="2">
        <v>70</v>
      </c>
      <c r="F21" s="2">
        <v>120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/>
      <c r="N21" s="2"/>
      <c r="O21" s="2"/>
      <c r="P21" s="2"/>
      <c r="Q21" s="2"/>
      <c r="R21" s="2"/>
      <c r="S21" s="2"/>
      <c r="T21" s="2"/>
      <c r="U21" s="2"/>
      <c r="AE21" s="4"/>
    </row>
    <row r="22" spans="1:31" x14ac:dyDescent="0.3">
      <c r="A22" t="s">
        <v>6</v>
      </c>
      <c r="C22">
        <v>241</v>
      </c>
      <c r="D22" s="2">
        <v>0</v>
      </c>
      <c r="E22" s="2">
        <v>-99</v>
      </c>
      <c r="F22" s="2">
        <v>-99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/>
      <c r="N22" s="2"/>
      <c r="O22" s="2"/>
      <c r="P22" s="2"/>
      <c r="Q22" s="2"/>
      <c r="R22" s="2"/>
      <c r="S22" s="2"/>
      <c r="T22" s="2"/>
      <c r="U22" s="2"/>
      <c r="AE22" s="4"/>
    </row>
    <row r="23" spans="1:31" x14ac:dyDescent="0.3">
      <c r="A23" t="s">
        <v>6</v>
      </c>
      <c r="C23">
        <v>281</v>
      </c>
      <c r="D23" s="2">
        <v>1</v>
      </c>
      <c r="E23" s="2">
        <v>720</v>
      </c>
      <c r="F23" s="2">
        <v>62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/>
      <c r="N23" s="2"/>
      <c r="O23" s="2"/>
      <c r="P23" s="2"/>
      <c r="Q23" s="2"/>
      <c r="R23" s="2"/>
      <c r="S23" s="2"/>
      <c r="T23" s="2"/>
      <c r="U23" s="2"/>
      <c r="AE23" s="4"/>
    </row>
    <row r="24" spans="1:31" x14ac:dyDescent="0.3">
      <c r="A24" t="s">
        <v>8</v>
      </c>
      <c r="B24" t="s">
        <v>115</v>
      </c>
      <c r="C24">
        <v>1</v>
      </c>
      <c r="D24" s="2">
        <v>0</v>
      </c>
      <c r="E24" s="2">
        <v>-99</v>
      </c>
      <c r="F24" s="2">
        <v>-99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/>
      <c r="N24" s="2"/>
      <c r="O24" s="2"/>
      <c r="P24" s="2"/>
      <c r="Q24" s="2"/>
      <c r="R24" s="2"/>
      <c r="S24" s="2"/>
      <c r="T24" s="2"/>
      <c r="U24" s="2"/>
    </row>
    <row r="25" spans="1:31" x14ac:dyDescent="0.3">
      <c r="A25" t="s">
        <v>8</v>
      </c>
      <c r="B25" t="s">
        <v>115</v>
      </c>
      <c r="C25">
        <v>41</v>
      </c>
      <c r="D25" s="2">
        <v>0</v>
      </c>
      <c r="E25" s="2">
        <v>-99</v>
      </c>
      <c r="F25" s="2">
        <v>-99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2"/>
      <c r="N25" s="2"/>
      <c r="O25" s="2"/>
      <c r="P25" s="2"/>
      <c r="Q25" s="2"/>
      <c r="R25" s="2"/>
      <c r="S25" s="2"/>
      <c r="T25" s="2"/>
      <c r="U25" s="2"/>
    </row>
    <row r="26" spans="1:31" x14ac:dyDescent="0.3">
      <c r="A26" t="s">
        <v>8</v>
      </c>
      <c r="B26" t="s">
        <v>115</v>
      </c>
      <c r="C26">
        <v>47</v>
      </c>
      <c r="D26" s="2">
        <v>0</v>
      </c>
      <c r="E26" s="2">
        <v>-99</v>
      </c>
      <c r="F26" s="2">
        <v>-99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/>
      <c r="N26" s="2"/>
      <c r="O26" s="2"/>
      <c r="P26" s="2"/>
      <c r="Q26" s="2"/>
      <c r="R26" s="2"/>
      <c r="S26" s="2"/>
      <c r="T26" s="2"/>
      <c r="U26" s="2"/>
    </row>
    <row r="27" spans="1:31" x14ac:dyDescent="0.3">
      <c r="A27" t="s">
        <v>8</v>
      </c>
      <c r="B27" t="s">
        <v>115</v>
      </c>
      <c r="C27">
        <v>81</v>
      </c>
      <c r="D27" s="2">
        <v>0</v>
      </c>
      <c r="E27" s="2">
        <v>-99</v>
      </c>
      <c r="F27" s="2">
        <v>-99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/>
      <c r="N27" s="2"/>
      <c r="O27" s="2"/>
      <c r="P27" s="2"/>
      <c r="Q27" s="2"/>
      <c r="R27" s="2"/>
      <c r="S27" s="2"/>
      <c r="T27" s="2"/>
      <c r="U27" s="2"/>
    </row>
    <row r="28" spans="1:31" x14ac:dyDescent="0.3">
      <c r="A28" t="s">
        <v>8</v>
      </c>
      <c r="B28" t="s">
        <v>115</v>
      </c>
      <c r="C28">
        <v>91</v>
      </c>
      <c r="D28" s="2">
        <v>1</v>
      </c>
      <c r="E28" s="2">
        <v>280</v>
      </c>
      <c r="F28" s="2">
        <v>93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/>
      <c r="N28" s="2"/>
      <c r="O28" s="2"/>
      <c r="P28" s="2"/>
      <c r="Q28" s="2"/>
      <c r="R28" s="2"/>
      <c r="S28" s="2"/>
      <c r="T28" s="2"/>
      <c r="U28" s="2"/>
    </row>
    <row r="29" spans="1:31" x14ac:dyDescent="0.3">
      <c r="A29" t="s">
        <v>8</v>
      </c>
      <c r="B29" t="s">
        <v>115</v>
      </c>
      <c r="C29">
        <v>121</v>
      </c>
      <c r="D29" s="2">
        <v>0</v>
      </c>
      <c r="E29" s="2">
        <v>-99</v>
      </c>
      <c r="F29" s="2">
        <v>-99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/>
      <c r="N29" s="2"/>
      <c r="O29" s="2"/>
      <c r="P29" s="2"/>
      <c r="Q29" s="2"/>
      <c r="R29" s="2"/>
      <c r="S29" s="2"/>
      <c r="T29" s="2"/>
      <c r="U29" s="2"/>
    </row>
    <row r="30" spans="1:31" x14ac:dyDescent="0.3">
      <c r="A30" t="s">
        <v>8</v>
      </c>
      <c r="B30" t="s">
        <v>115</v>
      </c>
      <c r="C30">
        <v>161</v>
      </c>
      <c r="D30" s="2">
        <v>1</v>
      </c>
      <c r="E30" s="2">
        <v>50</v>
      </c>
      <c r="F30" s="2">
        <v>213</v>
      </c>
      <c r="G30" s="2">
        <v>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/>
      <c r="N30" s="2"/>
      <c r="O30" s="2"/>
      <c r="P30" s="2"/>
      <c r="Q30" s="2"/>
      <c r="R30" s="2"/>
      <c r="S30" s="2"/>
      <c r="T30" s="2"/>
      <c r="U30" s="2"/>
    </row>
    <row r="31" spans="1:31" x14ac:dyDescent="0.3">
      <c r="A31" t="s">
        <v>8</v>
      </c>
      <c r="B31" t="s">
        <v>115</v>
      </c>
      <c r="C31">
        <v>186</v>
      </c>
      <c r="D31" s="2">
        <v>1</v>
      </c>
      <c r="E31" s="2">
        <v>50</v>
      </c>
      <c r="F31" s="2">
        <v>197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/>
      <c r="N31" s="2"/>
      <c r="O31" s="2"/>
      <c r="P31" s="2"/>
      <c r="Q31" s="2"/>
      <c r="R31" s="2"/>
      <c r="S31" s="2"/>
      <c r="T31" s="2"/>
      <c r="U31" s="2"/>
    </row>
    <row r="32" spans="1:31" x14ac:dyDescent="0.3">
      <c r="A32" t="s">
        <v>8</v>
      </c>
      <c r="B32" t="s">
        <v>115</v>
      </c>
      <c r="C32">
        <v>201</v>
      </c>
      <c r="D32" s="2">
        <v>0</v>
      </c>
      <c r="E32" s="2">
        <v>-99</v>
      </c>
      <c r="F32" s="2">
        <v>-99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3">
      <c r="A33" t="s">
        <v>8</v>
      </c>
      <c r="B33" t="s">
        <v>115</v>
      </c>
      <c r="C33">
        <v>241</v>
      </c>
      <c r="D33" s="2">
        <v>1</v>
      </c>
      <c r="E33" s="2">
        <v>230</v>
      </c>
      <c r="F33" s="2">
        <f>114.5+49.1</f>
        <v>163.6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3">
      <c r="A34" t="s">
        <v>10</v>
      </c>
      <c r="C34">
        <v>1</v>
      </c>
      <c r="D34" s="2">
        <v>0</v>
      </c>
      <c r="E34" s="2">
        <v>-99</v>
      </c>
      <c r="F34" s="2">
        <v>-99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3">
      <c r="A35" t="s">
        <v>10</v>
      </c>
      <c r="C35">
        <v>41</v>
      </c>
      <c r="D35" s="2">
        <v>0</v>
      </c>
      <c r="E35" s="2">
        <v>-99</v>
      </c>
      <c r="F35" s="2">
        <v>-99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">
      <c r="A36" t="s">
        <v>10</v>
      </c>
      <c r="C36">
        <v>81</v>
      </c>
      <c r="D36" s="2">
        <v>0</v>
      </c>
      <c r="E36" s="2">
        <v>-99</v>
      </c>
      <c r="F36" s="2">
        <v>-99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t="s">
        <v>10</v>
      </c>
      <c r="C37">
        <v>121</v>
      </c>
      <c r="D37" s="2">
        <v>0</v>
      </c>
      <c r="E37" s="2">
        <v>-99</v>
      </c>
      <c r="F37" s="2">
        <v>-99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3">
      <c r="A38" t="s">
        <v>10</v>
      </c>
      <c r="C38">
        <v>169</v>
      </c>
      <c r="D38" s="2">
        <v>0</v>
      </c>
      <c r="E38" s="2">
        <v>-99</v>
      </c>
      <c r="F38" s="2">
        <v>-99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3">
      <c r="A39" t="s">
        <v>10</v>
      </c>
      <c r="C39">
        <v>201</v>
      </c>
      <c r="D39" s="2">
        <v>1</v>
      </c>
      <c r="E39" s="2">
        <v>570</v>
      </c>
      <c r="F39" s="2">
        <v>68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3">
      <c r="A40" t="s">
        <v>10</v>
      </c>
      <c r="C40">
        <v>241</v>
      </c>
      <c r="D40" s="2">
        <v>1</v>
      </c>
      <c r="E40" s="2">
        <v>200</v>
      </c>
      <c r="F40" s="2">
        <v>119</v>
      </c>
      <c r="G40" s="2">
        <v>0</v>
      </c>
      <c r="H40" s="2">
        <v>1</v>
      </c>
      <c r="I40" s="2">
        <v>0</v>
      </c>
      <c r="J40" s="2">
        <v>0</v>
      </c>
      <c r="K40" s="2">
        <v>0</v>
      </c>
      <c r="L40" s="2">
        <v>0</v>
      </c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3">
      <c r="A41" t="s">
        <v>10</v>
      </c>
      <c r="C41">
        <v>245</v>
      </c>
      <c r="D41" s="2">
        <v>1</v>
      </c>
      <c r="E41" s="2">
        <v>320</v>
      </c>
      <c r="F41" s="2">
        <v>162</v>
      </c>
      <c r="G41" s="2">
        <v>0</v>
      </c>
      <c r="H41" s="2">
        <v>1</v>
      </c>
      <c r="I41" s="2">
        <v>1</v>
      </c>
      <c r="J41" s="2">
        <v>0</v>
      </c>
      <c r="K41" s="2">
        <v>0</v>
      </c>
      <c r="L41" s="2">
        <v>0</v>
      </c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3">
      <c r="A42" t="s">
        <v>10</v>
      </c>
      <c r="C42">
        <v>247</v>
      </c>
      <c r="D42" s="2">
        <v>1</v>
      </c>
      <c r="E42" s="2">
        <v>330</v>
      </c>
      <c r="F42" s="2">
        <f>53.8+86.8</f>
        <v>140.6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3">
      <c r="A43" t="s">
        <v>10</v>
      </c>
      <c r="C43">
        <v>249</v>
      </c>
      <c r="D43" s="2">
        <v>1</v>
      </c>
      <c r="E43" s="2">
        <v>210</v>
      </c>
      <c r="F43" s="2">
        <f>74.5+66.2</f>
        <v>140.69999999999999</v>
      </c>
      <c r="G43" s="2">
        <v>0</v>
      </c>
      <c r="H43" s="2">
        <v>0</v>
      </c>
      <c r="I43" s="2">
        <v>1</v>
      </c>
      <c r="J43" s="2">
        <v>0</v>
      </c>
      <c r="K43" s="2">
        <v>0</v>
      </c>
      <c r="L43" s="2">
        <v>0</v>
      </c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3">
      <c r="A44" t="s">
        <v>10</v>
      </c>
      <c r="C44">
        <v>250</v>
      </c>
      <c r="D44" s="2">
        <v>1</v>
      </c>
      <c r="E44" s="2">
        <v>150</v>
      </c>
      <c r="F44" s="2">
        <f>51.3+71.7</f>
        <v>123</v>
      </c>
      <c r="G44" s="2">
        <v>0</v>
      </c>
      <c r="H44" s="2">
        <v>0</v>
      </c>
      <c r="I44" s="2">
        <v>1</v>
      </c>
      <c r="J44" s="2">
        <v>0</v>
      </c>
      <c r="K44" s="2">
        <v>1</v>
      </c>
      <c r="L44" s="2">
        <v>0</v>
      </c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3">
      <c r="A45" t="s">
        <v>10</v>
      </c>
      <c r="C45">
        <v>281</v>
      </c>
      <c r="D45" s="2">
        <v>1</v>
      </c>
      <c r="E45" s="2">
        <v>290</v>
      </c>
      <c r="F45" s="2">
        <v>161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3">
      <c r="A46" t="s">
        <v>12</v>
      </c>
      <c r="C46">
        <v>1</v>
      </c>
      <c r="D46" s="2">
        <v>0</v>
      </c>
      <c r="E46" s="2">
        <v>-99</v>
      </c>
      <c r="F46" s="2">
        <v>-99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1</v>
      </c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3">
      <c r="A47" t="s">
        <v>12</v>
      </c>
      <c r="C47">
        <v>41</v>
      </c>
      <c r="D47" s="2">
        <v>0</v>
      </c>
      <c r="E47" s="2">
        <v>-99</v>
      </c>
      <c r="F47" s="2">
        <v>-99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1</v>
      </c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3">
      <c r="A48" t="s">
        <v>12</v>
      </c>
      <c r="C48">
        <v>81</v>
      </c>
      <c r="D48" s="2">
        <v>0</v>
      </c>
      <c r="E48" s="2">
        <v>-99</v>
      </c>
      <c r="F48" s="2">
        <v>-99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/>
      <c r="N48" s="2"/>
      <c r="O48" s="2"/>
      <c r="P48" s="2"/>
      <c r="Q48" s="2"/>
      <c r="R48" s="2"/>
      <c r="S48" s="2"/>
      <c r="T48" s="2"/>
      <c r="U48" s="2"/>
    </row>
    <row r="49" spans="1:23" x14ac:dyDescent="0.3">
      <c r="A49" t="s">
        <v>12</v>
      </c>
      <c r="C49">
        <v>121</v>
      </c>
      <c r="D49" s="2">
        <v>0</v>
      </c>
      <c r="E49" s="2">
        <v>-99</v>
      </c>
      <c r="F49" s="2">
        <v>-99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/>
      <c r="N49" s="2"/>
      <c r="O49" s="2"/>
      <c r="P49" s="2"/>
      <c r="Q49" s="2"/>
      <c r="R49" s="2"/>
      <c r="S49" s="2"/>
      <c r="T49" s="2"/>
      <c r="U49" s="2"/>
    </row>
    <row r="50" spans="1:23" x14ac:dyDescent="0.3">
      <c r="A50" t="s">
        <v>12</v>
      </c>
      <c r="C50">
        <v>161</v>
      </c>
      <c r="D50" s="2">
        <v>1</v>
      </c>
      <c r="E50" s="2">
        <v>80</v>
      </c>
      <c r="F50" s="2">
        <v>92</v>
      </c>
      <c r="G50" s="2">
        <v>0</v>
      </c>
      <c r="H50" s="2">
        <v>1</v>
      </c>
      <c r="I50" s="2">
        <v>0</v>
      </c>
      <c r="J50" s="2">
        <v>0</v>
      </c>
      <c r="K50" s="2">
        <v>0</v>
      </c>
      <c r="L50" s="2">
        <v>0</v>
      </c>
      <c r="M50" s="2"/>
      <c r="N50" s="2"/>
      <c r="O50" s="2"/>
      <c r="P50" s="2"/>
      <c r="Q50" s="2"/>
      <c r="R50" s="2"/>
      <c r="S50" s="2"/>
      <c r="T50" s="2"/>
      <c r="U50" s="2"/>
    </row>
    <row r="51" spans="1:23" x14ac:dyDescent="0.3">
      <c r="A51" t="s">
        <v>14</v>
      </c>
      <c r="C51">
        <v>81</v>
      </c>
      <c r="D51" s="2">
        <v>1</v>
      </c>
      <c r="E51" s="2">
        <v>30</v>
      </c>
      <c r="F51" s="2">
        <v>128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/>
      <c r="N51" s="2"/>
      <c r="O51" s="2"/>
      <c r="P51" s="2"/>
      <c r="Q51" s="2"/>
      <c r="R51" s="2"/>
      <c r="S51" s="2"/>
      <c r="T51" s="2"/>
      <c r="U51" s="2"/>
    </row>
    <row r="52" spans="1:23" x14ac:dyDescent="0.3">
      <c r="A52" t="s">
        <v>14</v>
      </c>
      <c r="C52">
        <v>121</v>
      </c>
      <c r="D52" s="2">
        <v>1</v>
      </c>
      <c r="E52" s="2">
        <v>60</v>
      </c>
      <c r="F52" s="2">
        <v>101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/>
      <c r="N52" s="2"/>
      <c r="O52" s="2"/>
      <c r="P52" s="2"/>
      <c r="Q52" s="2"/>
      <c r="R52" s="2"/>
      <c r="S52" s="2"/>
      <c r="T52" s="2"/>
      <c r="U52" s="2"/>
    </row>
    <row r="53" spans="1:23" x14ac:dyDescent="0.3">
      <c r="A53" t="s">
        <v>14</v>
      </c>
      <c r="C53">
        <v>161</v>
      </c>
      <c r="D53" s="2">
        <v>1</v>
      </c>
      <c r="E53" s="2">
        <v>300</v>
      </c>
      <c r="F53" s="2">
        <v>91</v>
      </c>
      <c r="G53" s="2">
        <v>0</v>
      </c>
      <c r="H53" s="2">
        <v>1</v>
      </c>
      <c r="I53" s="2">
        <v>0</v>
      </c>
      <c r="J53" s="2">
        <v>0</v>
      </c>
      <c r="K53" s="2">
        <v>0</v>
      </c>
      <c r="L53" s="2">
        <v>0</v>
      </c>
      <c r="M53" s="2"/>
      <c r="N53" s="2"/>
      <c r="O53" s="2"/>
      <c r="P53" s="2"/>
      <c r="Q53" s="2"/>
      <c r="R53" s="2"/>
      <c r="S53" s="2"/>
      <c r="T53" s="2"/>
      <c r="U53" s="2"/>
    </row>
    <row r="54" spans="1:23" x14ac:dyDescent="0.3">
      <c r="A54" t="s">
        <v>14</v>
      </c>
      <c r="C54">
        <v>201</v>
      </c>
      <c r="D54" s="2">
        <v>1</v>
      </c>
      <c r="E54" s="2">
        <v>370</v>
      </c>
      <c r="F54" s="2">
        <v>54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2"/>
      <c r="N54" s="2"/>
      <c r="O54" s="2"/>
      <c r="P54" s="2"/>
      <c r="Q54" s="2"/>
      <c r="R54" s="2"/>
      <c r="S54" s="2"/>
      <c r="T54" s="2"/>
      <c r="U54" s="2"/>
    </row>
    <row r="55" spans="1:23" x14ac:dyDescent="0.3">
      <c r="A55" t="s">
        <v>14</v>
      </c>
      <c r="C55">
        <v>241</v>
      </c>
      <c r="D55" s="2">
        <v>1</v>
      </c>
      <c r="E55" s="2">
        <v>170</v>
      </c>
      <c r="F55" s="2">
        <v>106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/>
      <c r="N55" s="2"/>
      <c r="O55" s="2"/>
      <c r="P55" s="2"/>
      <c r="Q55" s="2"/>
      <c r="R55" s="2"/>
      <c r="S55" s="2"/>
      <c r="T55" s="2"/>
      <c r="U55" s="2"/>
    </row>
    <row r="56" spans="1:23" x14ac:dyDescent="0.3">
      <c r="A56" t="s">
        <v>14</v>
      </c>
      <c r="C56">
        <v>281</v>
      </c>
      <c r="D56" s="2">
        <v>1</v>
      </c>
      <c r="E56" s="2">
        <v>60</v>
      </c>
      <c r="F56" s="2">
        <v>88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/>
      <c r="N56" s="2"/>
      <c r="O56" s="2"/>
      <c r="P56" s="2"/>
      <c r="Q56" s="2"/>
      <c r="R56" s="2"/>
      <c r="S56" s="2"/>
      <c r="T56" s="2"/>
      <c r="U56" s="2"/>
      <c r="W56" t="s">
        <v>116</v>
      </c>
    </row>
    <row r="57" spans="1:23" x14ac:dyDescent="0.3">
      <c r="A57" t="s">
        <v>14</v>
      </c>
      <c r="C57">
        <v>321</v>
      </c>
      <c r="D57" s="2">
        <v>1</v>
      </c>
      <c r="E57" s="2">
        <v>110</v>
      </c>
      <c r="F57" s="2">
        <v>75</v>
      </c>
      <c r="G57" s="2">
        <v>0</v>
      </c>
      <c r="H57" s="2">
        <v>1</v>
      </c>
      <c r="I57" s="2">
        <v>0</v>
      </c>
      <c r="J57" s="2">
        <v>0</v>
      </c>
      <c r="K57" s="2">
        <v>0</v>
      </c>
      <c r="L57" s="2">
        <v>1</v>
      </c>
      <c r="M57" s="2"/>
      <c r="N57" s="2"/>
      <c r="O57" s="2"/>
      <c r="P57" s="2"/>
      <c r="Q57" s="2"/>
      <c r="R57" s="2"/>
      <c r="S57" s="2"/>
      <c r="T57" s="2"/>
      <c r="U57" s="2"/>
    </row>
    <row r="58" spans="1:23" x14ac:dyDescent="0.3">
      <c r="A58" t="s">
        <v>14</v>
      </c>
      <c r="C58">
        <v>361</v>
      </c>
      <c r="D58" s="2">
        <v>1</v>
      </c>
      <c r="E58" s="2">
        <v>90</v>
      </c>
      <c r="F58" s="2">
        <v>122</v>
      </c>
      <c r="G58" s="2">
        <v>0</v>
      </c>
      <c r="H58" s="2">
        <v>1</v>
      </c>
      <c r="I58" s="2">
        <v>0</v>
      </c>
      <c r="J58" s="2">
        <v>0</v>
      </c>
      <c r="K58" s="2">
        <v>0</v>
      </c>
      <c r="L58" s="2">
        <v>0</v>
      </c>
      <c r="M58" s="2"/>
      <c r="N58" s="2"/>
      <c r="O58" s="2"/>
      <c r="P58" s="2"/>
      <c r="Q58" s="2"/>
      <c r="R58" s="2"/>
      <c r="S58" s="2"/>
      <c r="T58" s="2"/>
      <c r="U58" s="2"/>
    </row>
    <row r="59" spans="1:23" x14ac:dyDescent="0.3">
      <c r="A59" t="s">
        <v>14</v>
      </c>
      <c r="C59">
        <v>401</v>
      </c>
      <c r="D59" s="2">
        <v>0</v>
      </c>
      <c r="E59" s="2">
        <v>-99</v>
      </c>
      <c r="F59" s="2">
        <v>-99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1</v>
      </c>
      <c r="M59" s="2"/>
      <c r="N59" s="2"/>
      <c r="O59" s="2"/>
      <c r="P59" s="2"/>
      <c r="Q59" s="2"/>
      <c r="R59" s="2"/>
      <c r="S59" s="2"/>
      <c r="T59" s="2"/>
      <c r="U59" s="2"/>
    </row>
    <row r="60" spans="1:23" x14ac:dyDescent="0.3">
      <c r="A60" t="s">
        <v>14</v>
      </c>
      <c r="C60">
        <v>441</v>
      </c>
      <c r="D60" s="2">
        <v>1</v>
      </c>
      <c r="E60" s="2">
        <v>370</v>
      </c>
      <c r="F60" s="2">
        <v>120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/>
      <c r="N60" s="2"/>
      <c r="O60" s="2"/>
      <c r="P60" s="2"/>
      <c r="Q60" s="2"/>
      <c r="R60" s="2"/>
      <c r="S60" s="2"/>
      <c r="T60" s="2"/>
      <c r="U60" s="2"/>
    </row>
    <row r="61" spans="1:23" x14ac:dyDescent="0.3">
      <c r="A61" t="s">
        <v>14</v>
      </c>
      <c r="C61">
        <v>481</v>
      </c>
      <c r="D61" s="2">
        <v>1</v>
      </c>
      <c r="E61" s="2">
        <v>370</v>
      </c>
      <c r="F61" s="2">
        <v>124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/>
      <c r="N61" s="2"/>
      <c r="O61" s="2"/>
      <c r="P61" s="2"/>
      <c r="Q61" s="2"/>
      <c r="R61" s="2"/>
      <c r="S61" s="2"/>
      <c r="T61" s="2"/>
      <c r="U61" s="2"/>
    </row>
    <row r="62" spans="1:23" x14ac:dyDescent="0.3">
      <c r="A62" t="s">
        <v>14</v>
      </c>
      <c r="C62">
        <v>521</v>
      </c>
      <c r="D62" s="2">
        <v>1</v>
      </c>
      <c r="E62" s="2">
        <v>350</v>
      </c>
      <c r="F62" s="2">
        <v>122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/>
      <c r="N62" s="2"/>
      <c r="O62" s="2"/>
      <c r="P62" s="2"/>
      <c r="Q62" s="2"/>
      <c r="R62" s="2"/>
      <c r="S62" s="2"/>
      <c r="T62" s="2"/>
      <c r="U62" s="2"/>
    </row>
    <row r="63" spans="1:23" x14ac:dyDescent="0.3">
      <c r="A63" t="s">
        <v>16</v>
      </c>
      <c r="C63">
        <v>1</v>
      </c>
      <c r="D63" s="2">
        <v>0</v>
      </c>
      <c r="E63" s="2">
        <v>-99</v>
      </c>
      <c r="F63" s="2">
        <v>-99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/>
      <c r="N63" s="2"/>
      <c r="O63" s="2"/>
      <c r="P63" s="2"/>
      <c r="Q63" s="2"/>
      <c r="R63" s="2"/>
      <c r="S63" s="2"/>
      <c r="T63" s="2"/>
      <c r="U63" s="2"/>
    </row>
    <row r="64" spans="1:23" x14ac:dyDescent="0.3">
      <c r="A64" t="s">
        <v>16</v>
      </c>
      <c r="C64">
        <v>41</v>
      </c>
      <c r="D64" s="2">
        <v>0</v>
      </c>
      <c r="E64" s="2">
        <v>-99</v>
      </c>
      <c r="F64" s="2">
        <v>-99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3">
      <c r="A65" t="s">
        <v>16</v>
      </c>
      <c r="C65">
        <v>81</v>
      </c>
      <c r="D65" s="2">
        <v>0</v>
      </c>
      <c r="E65" s="2">
        <v>-99</v>
      </c>
      <c r="F65" s="2">
        <v>-99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3">
      <c r="A66" t="s">
        <v>16</v>
      </c>
      <c r="C66">
        <v>121</v>
      </c>
      <c r="D66" s="2">
        <v>0</v>
      </c>
      <c r="E66" s="2">
        <v>-99</v>
      </c>
      <c r="F66" s="2">
        <v>-99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3">
      <c r="A67" t="s">
        <v>16</v>
      </c>
      <c r="C67">
        <v>161</v>
      </c>
      <c r="D67" s="2">
        <v>0</v>
      </c>
      <c r="E67" s="2">
        <v>-99</v>
      </c>
      <c r="F67" s="2">
        <v>-99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3">
      <c r="A68" t="s">
        <v>16</v>
      </c>
      <c r="C68">
        <v>201</v>
      </c>
      <c r="D68" s="2">
        <v>0</v>
      </c>
      <c r="E68" s="2">
        <v>-99</v>
      </c>
      <c r="F68" s="2">
        <v>-99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3">
      <c r="A69" t="s">
        <v>16</v>
      </c>
      <c r="C69">
        <v>241</v>
      </c>
      <c r="D69" s="2">
        <v>0</v>
      </c>
      <c r="E69" s="2">
        <v>-99</v>
      </c>
      <c r="F69" s="2">
        <v>-99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3">
      <c r="A70" t="s">
        <v>16</v>
      </c>
      <c r="C70">
        <v>281</v>
      </c>
      <c r="D70" s="2">
        <v>0</v>
      </c>
      <c r="E70" s="2">
        <v>-99</v>
      </c>
      <c r="F70" s="2">
        <v>-99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3">
      <c r="A71" t="s">
        <v>16</v>
      </c>
      <c r="C71">
        <v>321</v>
      </c>
      <c r="D71" s="2">
        <v>0</v>
      </c>
      <c r="E71" s="2">
        <v>-99</v>
      </c>
      <c r="F71" s="2">
        <v>-99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3">
      <c r="A72" t="s">
        <v>16</v>
      </c>
      <c r="C72">
        <v>361</v>
      </c>
      <c r="D72" s="2">
        <v>1</v>
      </c>
      <c r="E72" s="2">
        <v>160</v>
      </c>
      <c r="F72" s="2">
        <v>83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3">
      <c r="A73" t="s">
        <v>16</v>
      </c>
      <c r="C73">
        <v>378</v>
      </c>
      <c r="D73" s="2">
        <v>1</v>
      </c>
      <c r="E73" s="2">
        <v>130</v>
      </c>
      <c r="F73" s="2">
        <v>99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3">
      <c r="A74" t="s">
        <v>16</v>
      </c>
      <c r="C74">
        <v>386</v>
      </c>
      <c r="D74" s="2">
        <v>1</v>
      </c>
      <c r="E74" s="2">
        <v>150</v>
      </c>
      <c r="F74" s="2">
        <v>121</v>
      </c>
      <c r="G74" s="2">
        <v>0</v>
      </c>
      <c r="H74" s="2">
        <v>0</v>
      </c>
      <c r="I74" s="2">
        <v>1</v>
      </c>
      <c r="J74" s="2">
        <v>0</v>
      </c>
      <c r="K74" s="2">
        <v>0</v>
      </c>
      <c r="L74" s="2">
        <v>0</v>
      </c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3">
      <c r="A75" t="s">
        <v>16</v>
      </c>
      <c r="C75">
        <v>401</v>
      </c>
      <c r="D75" s="2">
        <v>1</v>
      </c>
      <c r="E75" s="2">
        <v>120</v>
      </c>
      <c r="F75" s="2">
        <v>205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3">
      <c r="A76" t="s">
        <v>16</v>
      </c>
      <c r="C76">
        <v>441</v>
      </c>
      <c r="D76" s="2">
        <v>0</v>
      </c>
      <c r="E76" s="2">
        <v>-99</v>
      </c>
      <c r="F76" s="2">
        <v>-99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3">
      <c r="A77" t="s">
        <v>16</v>
      </c>
      <c r="C77">
        <v>481</v>
      </c>
      <c r="D77" s="2">
        <v>0</v>
      </c>
      <c r="E77" s="2">
        <v>-99</v>
      </c>
      <c r="F77" s="2">
        <v>-99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3">
      <c r="A78" t="s">
        <v>16</v>
      </c>
      <c r="C78">
        <v>521</v>
      </c>
      <c r="D78" s="2">
        <v>1</v>
      </c>
      <c r="E78" s="2">
        <v>150</v>
      </c>
      <c r="F78" s="2">
        <v>98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3">
      <c r="A79" t="s">
        <v>18</v>
      </c>
      <c r="B79" t="s">
        <v>19</v>
      </c>
      <c r="C79">
        <v>1</v>
      </c>
      <c r="D79" s="2">
        <v>0</v>
      </c>
      <c r="E79" s="2">
        <v>-99</v>
      </c>
      <c r="F79" s="2">
        <v>-99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3">
      <c r="A80" t="s">
        <v>18</v>
      </c>
      <c r="B80" t="s">
        <v>19</v>
      </c>
      <c r="C80">
        <v>41</v>
      </c>
      <c r="D80" s="2">
        <v>0</v>
      </c>
      <c r="E80" s="2">
        <v>-99</v>
      </c>
      <c r="F80" s="2">
        <v>-99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3">
      <c r="A81" t="s">
        <v>18</v>
      </c>
      <c r="B81" t="s">
        <v>19</v>
      </c>
      <c r="C81">
        <v>106</v>
      </c>
      <c r="D81" s="2">
        <v>0</v>
      </c>
      <c r="E81" s="2">
        <v>-99</v>
      </c>
      <c r="F81" s="2">
        <v>-99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3">
      <c r="A82" t="s">
        <v>18</v>
      </c>
      <c r="B82" t="s">
        <v>19</v>
      </c>
      <c r="C82">
        <v>144</v>
      </c>
      <c r="D82" s="2">
        <v>0</v>
      </c>
      <c r="E82" s="2">
        <v>-99</v>
      </c>
      <c r="F82" s="2">
        <v>-99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3">
      <c r="A83" t="s">
        <v>18</v>
      </c>
      <c r="B83" t="s">
        <v>19</v>
      </c>
      <c r="C83">
        <v>161</v>
      </c>
      <c r="D83" s="2">
        <v>0</v>
      </c>
      <c r="E83" s="2">
        <v>-99</v>
      </c>
      <c r="F83" s="2">
        <v>-99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3">
      <c r="A84" t="s">
        <v>18</v>
      </c>
      <c r="B84" t="s">
        <v>19</v>
      </c>
      <c r="C84">
        <v>269</v>
      </c>
      <c r="D84" s="2">
        <v>1</v>
      </c>
      <c r="E84" s="2">
        <v>140</v>
      </c>
      <c r="F84" s="2">
        <v>199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3">
      <c r="A85" t="s">
        <v>18</v>
      </c>
      <c r="B85" t="s">
        <v>21</v>
      </c>
      <c r="C85">
        <v>1</v>
      </c>
      <c r="D85" s="2">
        <v>0</v>
      </c>
      <c r="E85" s="2">
        <v>-99</v>
      </c>
      <c r="F85" s="2">
        <v>-99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3">
      <c r="A86" t="s">
        <v>18</v>
      </c>
      <c r="B86" t="s">
        <v>21</v>
      </c>
      <c r="C86">
        <v>81</v>
      </c>
      <c r="D86" s="2">
        <v>0</v>
      </c>
      <c r="E86" s="2">
        <v>-99</v>
      </c>
      <c r="F86" s="2">
        <v>-99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3">
      <c r="A87" t="s">
        <v>18</v>
      </c>
      <c r="B87" t="s">
        <v>21</v>
      </c>
      <c r="C87">
        <v>121</v>
      </c>
      <c r="D87" s="2">
        <v>0</v>
      </c>
      <c r="E87" s="2">
        <v>-99</v>
      </c>
      <c r="F87" s="2">
        <v>-99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3">
      <c r="A88" t="s">
        <v>18</v>
      </c>
      <c r="B88" t="s">
        <v>21</v>
      </c>
      <c r="C88">
        <v>161</v>
      </c>
      <c r="D88" s="2">
        <v>0</v>
      </c>
      <c r="E88" s="2">
        <v>-99</v>
      </c>
      <c r="F88" s="2">
        <v>-99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3">
      <c r="A89" t="s">
        <v>18</v>
      </c>
      <c r="B89" t="s">
        <v>21</v>
      </c>
      <c r="C89">
        <v>201</v>
      </c>
      <c r="D89" s="2">
        <v>0</v>
      </c>
      <c r="E89" s="2">
        <v>-99</v>
      </c>
      <c r="F89" s="2">
        <v>-99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3">
      <c r="A90" t="s">
        <v>18</v>
      </c>
      <c r="B90" t="s">
        <v>21</v>
      </c>
      <c r="C90">
        <v>241</v>
      </c>
      <c r="D90" s="2">
        <v>0</v>
      </c>
      <c r="E90" s="2">
        <v>-99</v>
      </c>
      <c r="F90" s="2">
        <v>-99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3">
      <c r="A91" t="s">
        <v>18</v>
      </c>
      <c r="B91" t="s">
        <v>21</v>
      </c>
      <c r="C91">
        <v>281</v>
      </c>
      <c r="D91" s="2">
        <v>0</v>
      </c>
      <c r="E91" s="2">
        <v>-99</v>
      </c>
      <c r="F91" s="2">
        <v>-99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3">
      <c r="A92" t="s">
        <v>18</v>
      </c>
      <c r="B92" t="s">
        <v>21</v>
      </c>
      <c r="C92">
        <v>321</v>
      </c>
      <c r="D92" s="2">
        <v>0</v>
      </c>
      <c r="E92" s="2">
        <v>-99</v>
      </c>
      <c r="F92" s="2">
        <v>-99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3">
      <c r="A93" t="s">
        <v>18</v>
      </c>
      <c r="B93" t="s">
        <v>21</v>
      </c>
      <c r="C93">
        <v>353</v>
      </c>
      <c r="D93" s="2">
        <v>1</v>
      </c>
      <c r="E93" s="2">
        <v>200</v>
      </c>
      <c r="F93" s="2">
        <v>210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3">
      <c r="A94" t="s">
        <v>18</v>
      </c>
      <c r="B94" t="s">
        <v>21</v>
      </c>
      <c r="C94">
        <v>361</v>
      </c>
      <c r="D94" s="2">
        <v>1</v>
      </c>
      <c r="E94" s="2">
        <v>110</v>
      </c>
      <c r="F94" s="2">
        <v>195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3">
      <c r="A95" t="s">
        <v>18</v>
      </c>
      <c r="B95" t="s">
        <v>21</v>
      </c>
      <c r="C95">
        <v>401</v>
      </c>
      <c r="D95" s="2">
        <v>1</v>
      </c>
      <c r="E95" s="2">
        <v>160</v>
      </c>
      <c r="F95" s="2">
        <v>195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1</v>
      </c>
      <c r="M95" s="2"/>
      <c r="N95" s="2"/>
      <c r="O95" s="2"/>
      <c r="P95" s="2"/>
      <c r="Q95" s="2"/>
      <c r="R95" s="2"/>
      <c r="S95" s="2"/>
      <c r="T95" s="2"/>
      <c r="U95" s="2"/>
    </row>
    <row r="96" spans="1:21" x14ac:dyDescent="0.3">
      <c r="A96" t="s">
        <v>18</v>
      </c>
      <c r="B96" t="s">
        <v>21</v>
      </c>
      <c r="C96">
        <v>441</v>
      </c>
      <c r="D96" s="2">
        <v>1</v>
      </c>
      <c r="E96" s="2">
        <v>160</v>
      </c>
      <c r="F96" s="2">
        <v>203</v>
      </c>
      <c r="G96" s="2">
        <v>0</v>
      </c>
      <c r="H96" s="2">
        <v>1</v>
      </c>
      <c r="I96" s="2">
        <v>0</v>
      </c>
      <c r="J96" s="2">
        <v>0</v>
      </c>
      <c r="K96" s="2">
        <v>0</v>
      </c>
      <c r="L96" s="2">
        <v>0</v>
      </c>
      <c r="M96" s="2"/>
      <c r="N96" s="2"/>
      <c r="O96" s="2"/>
      <c r="P96" s="2"/>
      <c r="Q96" s="2"/>
      <c r="R96" s="2"/>
      <c r="S96" s="2"/>
      <c r="T96" s="2"/>
      <c r="U96" s="2"/>
    </row>
    <row r="97" spans="1:21" x14ac:dyDescent="0.3">
      <c r="A97" t="s">
        <v>18</v>
      </c>
      <c r="B97" t="s">
        <v>21</v>
      </c>
      <c r="C97">
        <v>481</v>
      </c>
      <c r="D97" s="2">
        <v>1</v>
      </c>
      <c r="E97" s="2">
        <v>210</v>
      </c>
      <c r="F97" s="2">
        <v>123</v>
      </c>
      <c r="G97" s="2">
        <v>0</v>
      </c>
      <c r="H97" s="2">
        <v>1</v>
      </c>
      <c r="I97" s="2">
        <v>0</v>
      </c>
      <c r="J97" s="2">
        <v>0</v>
      </c>
      <c r="K97" s="2">
        <v>0</v>
      </c>
      <c r="L97" s="2">
        <v>0</v>
      </c>
      <c r="M97" s="2"/>
      <c r="N97" s="2"/>
      <c r="O97" s="2"/>
      <c r="P97" s="2"/>
      <c r="Q97" s="2"/>
      <c r="R97" s="2"/>
      <c r="S97" s="2"/>
      <c r="T97" s="2"/>
      <c r="U97" s="2"/>
    </row>
    <row r="98" spans="1:21" x14ac:dyDescent="0.3">
      <c r="A98" t="s">
        <v>23</v>
      </c>
      <c r="C98">
        <v>1</v>
      </c>
      <c r="D98" s="2">
        <v>0</v>
      </c>
      <c r="E98" s="2">
        <v>-99</v>
      </c>
      <c r="F98" s="2">
        <v>-99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/>
      <c r="N98" s="2"/>
      <c r="O98" s="2"/>
      <c r="P98" s="2"/>
      <c r="Q98" s="2"/>
      <c r="R98" s="2"/>
      <c r="S98" s="2"/>
      <c r="T98" s="2"/>
      <c r="U98" s="2"/>
    </row>
    <row r="99" spans="1:21" x14ac:dyDescent="0.3">
      <c r="A99" t="s">
        <v>23</v>
      </c>
      <c r="C99">
        <v>28</v>
      </c>
      <c r="D99" s="2">
        <v>0</v>
      </c>
      <c r="E99" s="2">
        <v>-99</v>
      </c>
      <c r="F99" s="2">
        <v>-99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/>
      <c r="N99" s="2"/>
      <c r="O99" s="2"/>
      <c r="P99" s="2"/>
      <c r="Q99" s="2"/>
      <c r="R99" s="2"/>
      <c r="S99" s="2"/>
      <c r="T99" s="2"/>
      <c r="U99" s="2"/>
    </row>
    <row r="100" spans="1:21" x14ac:dyDescent="0.3">
      <c r="A100" t="s">
        <v>23</v>
      </c>
      <c r="C100">
        <v>41</v>
      </c>
      <c r="D100" s="2">
        <v>0</v>
      </c>
      <c r="E100" s="2">
        <v>-99</v>
      </c>
      <c r="F100" s="2">
        <v>-99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/>
      <c r="N100" s="2"/>
      <c r="O100" s="2"/>
      <c r="P100" s="2"/>
      <c r="Q100" s="2"/>
      <c r="R100" s="2"/>
      <c r="S100" s="2"/>
      <c r="T100" s="2"/>
      <c r="U100" s="2"/>
    </row>
    <row r="101" spans="1:21" x14ac:dyDescent="0.3">
      <c r="A101" t="s">
        <v>23</v>
      </c>
      <c r="C101">
        <v>81</v>
      </c>
      <c r="D101" s="2">
        <v>0</v>
      </c>
      <c r="E101" s="2">
        <v>-99</v>
      </c>
      <c r="F101" s="2">
        <v>-99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/>
      <c r="N101" s="2"/>
      <c r="O101" s="2"/>
      <c r="P101" s="2"/>
      <c r="Q101" s="2"/>
      <c r="R101" s="2"/>
      <c r="S101" s="2"/>
      <c r="T101" s="2"/>
      <c r="U101" s="2"/>
    </row>
    <row r="102" spans="1:21" x14ac:dyDescent="0.3">
      <c r="A102" t="s">
        <v>23</v>
      </c>
      <c r="C102">
        <v>201</v>
      </c>
      <c r="D102" s="2">
        <v>0</v>
      </c>
      <c r="E102" s="2">
        <v>-99</v>
      </c>
      <c r="F102" s="2">
        <v>-99</v>
      </c>
      <c r="G102" s="2">
        <v>0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3">
      <c r="A103" t="s">
        <v>25</v>
      </c>
      <c r="C103">
        <v>41</v>
      </c>
      <c r="D103" s="2">
        <v>0</v>
      </c>
      <c r="E103" s="2">
        <v>-99</v>
      </c>
      <c r="F103" s="2">
        <v>-99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/>
      <c r="N103" s="2"/>
      <c r="O103" s="2"/>
      <c r="P103" s="2"/>
      <c r="Q103" s="2"/>
      <c r="R103" s="2"/>
      <c r="S103" s="2"/>
      <c r="T103" s="2"/>
      <c r="U103" s="2"/>
    </row>
    <row r="104" spans="1:21" x14ac:dyDescent="0.3">
      <c r="A104" t="s">
        <v>25</v>
      </c>
      <c r="C104">
        <v>81</v>
      </c>
      <c r="D104" s="2">
        <v>1</v>
      </c>
      <c r="E104" s="2">
        <v>160</v>
      </c>
      <c r="F104" s="2">
        <v>103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2"/>
      <c r="N104" s="2"/>
      <c r="O104" s="2"/>
      <c r="P104" s="2"/>
      <c r="Q104" s="2"/>
      <c r="R104" s="2"/>
      <c r="S104" s="2"/>
      <c r="T104" s="2"/>
      <c r="U104" s="2"/>
    </row>
    <row r="105" spans="1:21" x14ac:dyDescent="0.3">
      <c r="A105" t="s">
        <v>25</v>
      </c>
      <c r="C105">
        <v>121</v>
      </c>
      <c r="D105" s="2">
        <v>0</v>
      </c>
      <c r="E105" s="2">
        <v>-99</v>
      </c>
      <c r="F105" s="2">
        <v>-99</v>
      </c>
      <c r="G105" s="2">
        <v>0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2"/>
      <c r="N105" s="2"/>
      <c r="O105" s="2"/>
      <c r="P105" s="2"/>
      <c r="Q105" s="2"/>
      <c r="R105" s="2"/>
      <c r="S105" s="2"/>
      <c r="T105" s="2"/>
      <c r="U105" s="2"/>
    </row>
    <row r="106" spans="1:21" x14ac:dyDescent="0.3">
      <c r="A106" t="s">
        <v>25</v>
      </c>
      <c r="C106">
        <v>161</v>
      </c>
      <c r="D106" s="2">
        <v>1</v>
      </c>
      <c r="E106" s="2">
        <v>140</v>
      </c>
      <c r="F106" s="2">
        <v>98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</v>
      </c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3">
      <c r="A107" t="s">
        <v>25</v>
      </c>
      <c r="C107">
        <v>201</v>
      </c>
      <c r="D107" s="2">
        <v>1</v>
      </c>
      <c r="E107" s="2">
        <v>150</v>
      </c>
      <c r="F107" s="2">
        <v>147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3">
      <c r="A108" t="s">
        <v>25</v>
      </c>
      <c r="C108">
        <v>241</v>
      </c>
      <c r="D108" s="2">
        <v>1</v>
      </c>
      <c r="E108" s="2">
        <v>110</v>
      </c>
      <c r="F108" s="2">
        <v>83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3">
      <c r="A109" t="s">
        <v>25</v>
      </c>
      <c r="C109">
        <v>281</v>
      </c>
      <c r="D109" s="2">
        <v>1</v>
      </c>
      <c r="E109" s="2">
        <v>200</v>
      </c>
      <c r="F109" s="2">
        <v>149</v>
      </c>
      <c r="G109" s="2">
        <v>0</v>
      </c>
      <c r="H109" s="2">
        <v>1</v>
      </c>
      <c r="I109" s="2">
        <v>0</v>
      </c>
      <c r="J109" s="2">
        <v>0</v>
      </c>
      <c r="K109" s="2">
        <v>0</v>
      </c>
      <c r="L109" s="2">
        <v>0</v>
      </c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3">
      <c r="A110" t="s">
        <v>25</v>
      </c>
      <c r="C110">
        <v>340</v>
      </c>
      <c r="D110" s="2">
        <v>1</v>
      </c>
      <c r="E110" s="2">
        <v>60</v>
      </c>
      <c r="F110" s="2">
        <v>230</v>
      </c>
      <c r="G110" s="2">
        <v>1</v>
      </c>
      <c r="H110" s="2">
        <v>1</v>
      </c>
      <c r="I110" s="2">
        <v>0</v>
      </c>
      <c r="J110" s="2">
        <v>0</v>
      </c>
      <c r="K110" s="2">
        <v>0</v>
      </c>
      <c r="L110" s="2">
        <v>0</v>
      </c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3">
      <c r="A111" t="s">
        <v>25</v>
      </c>
      <c r="C111">
        <v>401</v>
      </c>
      <c r="D111" s="2">
        <v>0</v>
      </c>
      <c r="E111" s="2">
        <v>-99</v>
      </c>
      <c r="F111" s="2">
        <v>-99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3">
      <c r="A112" t="s">
        <v>25</v>
      </c>
      <c r="C112">
        <v>441</v>
      </c>
      <c r="D112" s="2">
        <v>1</v>
      </c>
      <c r="E112" s="2">
        <v>680</v>
      </c>
      <c r="F112" s="2">
        <v>30</v>
      </c>
      <c r="G112" s="2">
        <v>0</v>
      </c>
      <c r="H112" s="2">
        <v>1</v>
      </c>
      <c r="I112" s="2">
        <v>0</v>
      </c>
      <c r="J112" s="2">
        <v>0</v>
      </c>
      <c r="K112" s="2">
        <v>0</v>
      </c>
      <c r="L112" s="2">
        <v>0</v>
      </c>
      <c r="M112" s="2"/>
      <c r="N112" s="2"/>
      <c r="O112" s="2"/>
      <c r="P112" s="2"/>
      <c r="Q112" s="2"/>
      <c r="R112" s="2"/>
      <c r="S112" s="2"/>
      <c r="T112" s="2"/>
      <c r="U112" s="2"/>
    </row>
    <row r="113" spans="1:21" x14ac:dyDescent="0.3">
      <c r="A113" t="s">
        <v>25</v>
      </c>
      <c r="C113">
        <v>481</v>
      </c>
      <c r="D113" s="2">
        <v>0</v>
      </c>
      <c r="E113" s="2">
        <v>-99</v>
      </c>
      <c r="F113" s="2">
        <v>-99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/>
      <c r="N113" s="2"/>
      <c r="O113" s="2"/>
      <c r="P113" s="2"/>
      <c r="Q113" s="2"/>
      <c r="R113" s="2"/>
      <c r="S113" s="2"/>
      <c r="T113" s="2"/>
      <c r="U113" s="2"/>
    </row>
    <row r="114" spans="1:21" x14ac:dyDescent="0.3">
      <c r="A114" t="s">
        <v>25</v>
      </c>
      <c r="C114">
        <v>521</v>
      </c>
      <c r="D114" s="2">
        <v>1</v>
      </c>
      <c r="E114" s="2">
        <v>180</v>
      </c>
      <c r="F114" s="2">
        <v>128</v>
      </c>
      <c r="G114" s="2">
        <v>0</v>
      </c>
      <c r="H114" s="2">
        <v>1</v>
      </c>
      <c r="I114" s="2">
        <v>0</v>
      </c>
      <c r="J114" s="2">
        <v>0</v>
      </c>
      <c r="K114" s="2">
        <v>0</v>
      </c>
      <c r="L114" s="2">
        <v>0</v>
      </c>
      <c r="M114" s="2"/>
      <c r="N114" s="2"/>
      <c r="O114" s="2"/>
      <c r="P114" s="2"/>
      <c r="Q114" s="2"/>
      <c r="R114" s="2"/>
      <c r="S114" s="2"/>
      <c r="T114" s="2"/>
      <c r="U114" s="2"/>
    </row>
    <row r="115" spans="1:21" x14ac:dyDescent="0.3">
      <c r="A115" t="s">
        <v>27</v>
      </c>
      <c r="C115">
        <v>41</v>
      </c>
      <c r="D115" s="2">
        <v>0</v>
      </c>
      <c r="E115" s="2">
        <v>-99</v>
      </c>
      <c r="F115" s="2">
        <v>-99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/>
      <c r="N115" s="2"/>
      <c r="O115" s="2"/>
      <c r="P115" s="2"/>
      <c r="Q115" s="2"/>
      <c r="R115" s="2"/>
      <c r="S115" s="2"/>
      <c r="T115" s="2"/>
      <c r="U115" s="2"/>
    </row>
    <row r="116" spans="1:21" x14ac:dyDescent="0.3">
      <c r="A116" t="s">
        <v>27</v>
      </c>
      <c r="C116">
        <v>81</v>
      </c>
      <c r="D116" s="2">
        <v>0</v>
      </c>
      <c r="E116" s="2">
        <v>-99</v>
      </c>
      <c r="F116" s="2">
        <v>-99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/>
      <c r="N116" s="2"/>
      <c r="O116" s="2"/>
      <c r="P116" s="2"/>
      <c r="Q116" s="2"/>
      <c r="R116" s="2"/>
      <c r="S116" s="2"/>
      <c r="T116" s="2"/>
      <c r="U116" s="2"/>
    </row>
    <row r="117" spans="1:21" x14ac:dyDescent="0.3">
      <c r="A117" t="s">
        <v>27</v>
      </c>
      <c r="C117">
        <v>121</v>
      </c>
      <c r="D117" s="2">
        <v>0</v>
      </c>
      <c r="E117" s="2">
        <v>-99</v>
      </c>
      <c r="F117" s="2">
        <v>-99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/>
      <c r="N117" s="2"/>
      <c r="O117" s="2"/>
      <c r="P117" s="2"/>
      <c r="Q117" s="2"/>
      <c r="R117" s="2"/>
      <c r="S117" s="2"/>
      <c r="T117" s="2"/>
      <c r="U117" s="2"/>
    </row>
    <row r="118" spans="1:21" x14ac:dyDescent="0.3">
      <c r="A118" t="s">
        <v>27</v>
      </c>
      <c r="C118">
        <v>161</v>
      </c>
      <c r="D118" s="2">
        <v>0</v>
      </c>
      <c r="E118" s="2">
        <v>-99</v>
      </c>
      <c r="F118" s="2">
        <v>-99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/>
      <c r="N118" s="2"/>
      <c r="O118" s="2"/>
      <c r="P118" s="2"/>
      <c r="Q118" s="2"/>
      <c r="R118" s="2"/>
      <c r="S118" s="2"/>
      <c r="T118" s="2"/>
      <c r="U118" s="2"/>
    </row>
    <row r="119" spans="1:21" x14ac:dyDescent="0.3">
      <c r="A119" t="s">
        <v>27</v>
      </c>
      <c r="C119">
        <v>201</v>
      </c>
      <c r="D119" s="2">
        <v>0</v>
      </c>
      <c r="E119" s="2">
        <v>-99</v>
      </c>
      <c r="F119" s="2">
        <v>-99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/>
      <c r="N119" s="2"/>
      <c r="O119" s="2"/>
      <c r="P119" s="2"/>
      <c r="Q119" s="2"/>
      <c r="R119" s="2"/>
      <c r="S119" s="2"/>
      <c r="T119" s="2"/>
      <c r="U119" s="2"/>
    </row>
    <row r="120" spans="1:21" x14ac:dyDescent="0.3">
      <c r="A120" t="s">
        <v>27</v>
      </c>
      <c r="C120">
        <v>227</v>
      </c>
      <c r="D120" s="2">
        <v>1</v>
      </c>
      <c r="E120" s="2">
        <v>150</v>
      </c>
      <c r="F120" s="2">
        <v>142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/>
      <c r="N120" s="2"/>
      <c r="O120" s="2"/>
      <c r="P120" s="2"/>
      <c r="Q120" s="2"/>
      <c r="R120" s="2"/>
      <c r="S120" s="2"/>
      <c r="T120" s="2"/>
      <c r="U120" s="2"/>
    </row>
    <row r="121" spans="1:21" x14ac:dyDescent="0.3">
      <c r="A121" t="s">
        <v>27</v>
      </c>
      <c r="C121">
        <v>241</v>
      </c>
      <c r="D121" s="2">
        <v>1</v>
      </c>
      <c r="E121" s="2">
        <v>140</v>
      </c>
      <c r="F121" s="2">
        <v>91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0</v>
      </c>
      <c r="M121" s="2"/>
      <c r="N121" s="2"/>
      <c r="O121" s="2"/>
      <c r="P121" s="2"/>
      <c r="Q121" s="2"/>
      <c r="R121" s="2"/>
      <c r="S121" s="2"/>
      <c r="T121" s="2"/>
      <c r="U121" s="2"/>
    </row>
    <row r="122" spans="1:21" x14ac:dyDescent="0.3">
      <c r="A122" t="s">
        <v>27</v>
      </c>
      <c r="C122">
        <v>281</v>
      </c>
      <c r="D122" s="2">
        <v>1</v>
      </c>
      <c r="E122" s="2">
        <v>180</v>
      </c>
      <c r="F122" s="2">
        <v>72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/>
      <c r="N122" s="2"/>
      <c r="O122" s="2"/>
      <c r="P122" s="2"/>
      <c r="Q122" s="2"/>
      <c r="R122" s="2"/>
      <c r="S122" s="2"/>
      <c r="T122" s="2"/>
      <c r="U122" s="2"/>
    </row>
    <row r="123" spans="1:21" x14ac:dyDescent="0.3">
      <c r="A123" t="s">
        <v>27</v>
      </c>
      <c r="C123">
        <v>361</v>
      </c>
      <c r="D123" s="2">
        <v>1</v>
      </c>
      <c r="E123" s="2">
        <v>190</v>
      </c>
      <c r="F123" s="2">
        <v>88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/>
      <c r="N123" s="2"/>
      <c r="O123" s="2"/>
      <c r="P123" s="2"/>
      <c r="Q123" s="2"/>
      <c r="R123" s="2"/>
      <c r="S123" s="2"/>
      <c r="T123" s="2"/>
      <c r="U123" s="2"/>
    </row>
    <row r="124" spans="1:21" x14ac:dyDescent="0.3">
      <c r="A124" t="s">
        <v>27</v>
      </c>
      <c r="C124">
        <v>401</v>
      </c>
      <c r="D124" s="2">
        <v>1</v>
      </c>
      <c r="E124" s="2">
        <v>180</v>
      </c>
      <c r="F124" s="2">
        <v>71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2"/>
      <c r="N124" s="2"/>
      <c r="O124" s="2"/>
      <c r="P124" s="2"/>
      <c r="Q124" s="2"/>
      <c r="R124" s="2"/>
      <c r="S124" s="2"/>
      <c r="T124" s="2"/>
      <c r="U124" s="2"/>
    </row>
    <row r="125" spans="1:21" x14ac:dyDescent="0.3">
      <c r="A125" t="s">
        <v>27</v>
      </c>
      <c r="C125">
        <v>482</v>
      </c>
      <c r="D125" s="2">
        <v>1</v>
      </c>
      <c r="E125" s="2">
        <v>300</v>
      </c>
      <c r="F125" s="2">
        <v>23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/>
      <c r="N125" s="2"/>
      <c r="O125" s="2"/>
      <c r="P125" s="2"/>
      <c r="Q125" s="2"/>
      <c r="R125" s="2"/>
      <c r="S125" s="2"/>
      <c r="T125" s="2"/>
      <c r="U125" s="2"/>
    </row>
    <row r="126" spans="1:21" x14ac:dyDescent="0.3">
      <c r="A126" t="s">
        <v>27</v>
      </c>
      <c r="C126">
        <v>521</v>
      </c>
      <c r="D126" s="2">
        <v>0</v>
      </c>
      <c r="E126" s="2">
        <v>-99</v>
      </c>
      <c r="F126" s="2">
        <v>-99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/>
      <c r="N126" s="2"/>
      <c r="O126" s="2"/>
      <c r="P126" s="2"/>
      <c r="Q126" s="2"/>
      <c r="R126" s="2"/>
      <c r="S126" s="2"/>
      <c r="T126" s="2"/>
      <c r="U126" s="2"/>
    </row>
    <row r="127" spans="1:21" x14ac:dyDescent="0.3">
      <c r="A127" t="s">
        <v>29</v>
      </c>
      <c r="C127">
        <v>1</v>
      </c>
      <c r="D127" s="2">
        <v>1</v>
      </c>
      <c r="E127" s="2">
        <v>30</v>
      </c>
      <c r="F127" s="2">
        <f>105.8+115.3</f>
        <v>221.1</v>
      </c>
      <c r="G127" s="2">
        <v>1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/>
      <c r="N127" s="2"/>
      <c r="O127" s="2"/>
      <c r="P127" s="2"/>
      <c r="Q127" s="2"/>
      <c r="R127" s="2"/>
      <c r="S127" s="2"/>
      <c r="T127" s="2"/>
      <c r="U127" s="2"/>
    </row>
    <row r="128" spans="1:21" x14ac:dyDescent="0.3">
      <c r="A128" t="s">
        <v>29</v>
      </c>
      <c r="C128">
        <v>33</v>
      </c>
      <c r="D128" s="2">
        <v>0</v>
      </c>
      <c r="E128" s="2">
        <v>-99</v>
      </c>
      <c r="F128" s="2">
        <v>-99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/>
      <c r="N128" s="2"/>
      <c r="O128" s="2"/>
      <c r="P128" s="2"/>
      <c r="Q128" s="2"/>
      <c r="R128" s="2"/>
      <c r="S128" s="2"/>
      <c r="T128" s="2"/>
      <c r="U128" s="2"/>
    </row>
    <row r="129" spans="1:23" x14ac:dyDescent="0.3">
      <c r="A129" t="s">
        <v>29</v>
      </c>
      <c r="C129">
        <v>41</v>
      </c>
      <c r="D129" s="2">
        <v>1</v>
      </c>
      <c r="E129" s="2">
        <v>170</v>
      </c>
      <c r="F129" s="2">
        <v>48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1</v>
      </c>
      <c r="M129" s="2"/>
      <c r="N129" s="2"/>
      <c r="O129" s="2"/>
      <c r="P129" s="2"/>
      <c r="Q129" s="2"/>
      <c r="R129" s="2"/>
      <c r="S129" s="2"/>
      <c r="T129" s="2"/>
      <c r="U129" s="2"/>
    </row>
    <row r="130" spans="1:23" x14ac:dyDescent="0.3">
      <c r="A130" t="s">
        <v>29</v>
      </c>
      <c r="C130">
        <v>81</v>
      </c>
      <c r="D130" s="2">
        <v>1</v>
      </c>
      <c r="E130" s="2">
        <v>60</v>
      </c>
      <c r="F130" s="2">
        <v>218</v>
      </c>
      <c r="G130" s="2">
        <v>1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/>
      <c r="N130" s="2"/>
      <c r="O130" s="2"/>
      <c r="P130" s="2"/>
      <c r="Q130" s="2"/>
      <c r="R130" s="2"/>
      <c r="S130" s="2"/>
      <c r="T130" s="2"/>
      <c r="U130" s="2"/>
      <c r="W130" t="s">
        <v>117</v>
      </c>
    </row>
    <row r="131" spans="1:23" x14ac:dyDescent="0.3">
      <c r="A131" t="s">
        <v>29</v>
      </c>
      <c r="C131">
        <v>113</v>
      </c>
      <c r="D131" s="2">
        <v>1</v>
      </c>
      <c r="E131" s="2">
        <v>110</v>
      </c>
      <c r="F131" s="2">
        <v>360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/>
      <c r="N131" s="2"/>
      <c r="O131" s="2"/>
      <c r="P131" s="2"/>
      <c r="Q131" s="2"/>
      <c r="R131" s="2"/>
      <c r="S131" s="2"/>
      <c r="T131" s="2"/>
      <c r="U131" s="2"/>
      <c r="W131" t="s">
        <v>117</v>
      </c>
    </row>
    <row r="132" spans="1:23" x14ac:dyDescent="0.3">
      <c r="A132" t="s">
        <v>29</v>
      </c>
      <c r="C132">
        <v>121</v>
      </c>
      <c r="D132" s="2">
        <v>1</v>
      </c>
      <c r="E132" s="2">
        <v>110</v>
      </c>
      <c r="F132" s="2">
        <f>112.9+120.6</f>
        <v>233.5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</v>
      </c>
      <c r="M132" s="2"/>
      <c r="N132" s="2"/>
      <c r="O132" s="2"/>
      <c r="P132" s="2"/>
      <c r="Q132" s="2"/>
      <c r="R132" s="2"/>
      <c r="S132" s="2"/>
      <c r="T132" s="2"/>
      <c r="U132" s="2"/>
    </row>
    <row r="133" spans="1:23" x14ac:dyDescent="0.3">
      <c r="A133" t="s">
        <v>29</v>
      </c>
      <c r="C133">
        <v>161</v>
      </c>
      <c r="D133" s="2">
        <v>1</v>
      </c>
      <c r="E133" s="2">
        <v>110</v>
      </c>
      <c r="F133" s="2">
        <v>114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1</v>
      </c>
      <c r="M133" s="2"/>
      <c r="N133" s="2"/>
      <c r="O133" s="2"/>
      <c r="P133" s="2"/>
      <c r="Q133" s="2"/>
      <c r="R133" s="2"/>
      <c r="S133" s="2"/>
      <c r="T133" s="2"/>
      <c r="U133" s="2"/>
    </row>
    <row r="134" spans="1:23" x14ac:dyDescent="0.3">
      <c r="A134" t="s">
        <v>29</v>
      </c>
      <c r="C134">
        <v>201</v>
      </c>
      <c r="D134" s="2">
        <v>1</v>
      </c>
      <c r="E134" s="2">
        <v>80</v>
      </c>
      <c r="F134" s="2">
        <v>139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/>
      <c r="N134" s="2"/>
      <c r="O134" s="2"/>
      <c r="P134" s="2"/>
      <c r="Q134" s="2"/>
      <c r="R134" s="2"/>
      <c r="S134" s="2"/>
      <c r="T134" s="2"/>
      <c r="U134" s="2"/>
    </row>
    <row r="135" spans="1:23" x14ac:dyDescent="0.3">
      <c r="A135" t="s">
        <v>29</v>
      </c>
      <c r="C135">
        <v>241</v>
      </c>
      <c r="D135" s="2">
        <v>1</v>
      </c>
      <c r="E135" s="2">
        <v>110</v>
      </c>
      <c r="F135" s="2">
        <v>102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/>
      <c r="N135" s="2"/>
      <c r="O135" s="2"/>
      <c r="P135" s="2"/>
      <c r="Q135" s="2"/>
      <c r="R135" s="2"/>
      <c r="S135" s="2"/>
      <c r="T135" s="2"/>
      <c r="U135" s="2"/>
    </row>
    <row r="136" spans="1:23" x14ac:dyDescent="0.3">
      <c r="A136" t="s">
        <v>29</v>
      </c>
      <c r="C136">
        <v>281</v>
      </c>
      <c r="D136" s="2">
        <v>1</v>
      </c>
      <c r="E136" s="2">
        <v>80</v>
      </c>
      <c r="F136" s="2">
        <v>200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1</v>
      </c>
      <c r="M136" s="2"/>
      <c r="N136" s="2"/>
      <c r="O136" s="2"/>
      <c r="P136" s="2"/>
      <c r="Q136" s="2"/>
      <c r="R136" s="2"/>
      <c r="S136" s="2"/>
      <c r="T136" s="2"/>
      <c r="U136" s="2"/>
    </row>
    <row r="137" spans="1:23" x14ac:dyDescent="0.3">
      <c r="A137" t="s">
        <v>29</v>
      </c>
      <c r="C137">
        <v>361</v>
      </c>
      <c r="D137" s="2">
        <v>0</v>
      </c>
      <c r="E137" s="2">
        <v>-99</v>
      </c>
      <c r="F137" s="2">
        <v>-99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/>
      <c r="N137" s="2"/>
      <c r="O137" s="2"/>
      <c r="P137" s="2"/>
      <c r="Q137" s="2"/>
      <c r="R137" s="2"/>
      <c r="S137" s="2"/>
      <c r="T137" s="2"/>
      <c r="U137" s="2"/>
    </row>
    <row r="138" spans="1:23" x14ac:dyDescent="0.3">
      <c r="A138" t="s">
        <v>29</v>
      </c>
      <c r="C138">
        <v>401</v>
      </c>
      <c r="D138" s="2">
        <v>1</v>
      </c>
      <c r="E138" s="2">
        <v>150</v>
      </c>
      <c r="F138" s="2">
        <v>89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1</v>
      </c>
      <c r="M138" s="2"/>
      <c r="N138" s="2"/>
      <c r="O138" s="2"/>
      <c r="P138" s="2"/>
      <c r="Q138" s="2"/>
      <c r="R138" s="2"/>
      <c r="S138" s="2"/>
      <c r="T138" s="2"/>
      <c r="U138" s="2"/>
    </row>
    <row r="139" spans="1:23" x14ac:dyDescent="0.3">
      <c r="A139" t="s">
        <v>29</v>
      </c>
      <c r="C139">
        <v>441</v>
      </c>
      <c r="D139" s="2">
        <v>1</v>
      </c>
      <c r="E139" s="2">
        <v>110</v>
      </c>
      <c r="F139" s="2">
        <v>82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/>
      <c r="N139" s="2"/>
      <c r="O139" s="2"/>
      <c r="P139" s="2"/>
      <c r="Q139" s="2"/>
      <c r="R139" s="2"/>
      <c r="S139" s="2"/>
      <c r="T139" s="2"/>
      <c r="U139" s="2"/>
    </row>
    <row r="140" spans="1:23" x14ac:dyDescent="0.3">
      <c r="A140" t="s">
        <v>29</v>
      </c>
      <c r="C140">
        <v>521</v>
      </c>
      <c r="D140" s="2">
        <v>0</v>
      </c>
      <c r="E140" s="2">
        <v>-99</v>
      </c>
      <c r="F140" s="2">
        <v>-99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/>
      <c r="N140" s="2"/>
      <c r="O140" s="2"/>
      <c r="P140" s="2"/>
      <c r="Q140" s="2"/>
      <c r="R140" s="2"/>
      <c r="S140" s="2"/>
      <c r="T140" s="2"/>
      <c r="U140" s="2"/>
    </row>
    <row r="141" spans="1:23" x14ac:dyDescent="0.3">
      <c r="A141" t="s">
        <v>31</v>
      </c>
      <c r="C141">
        <v>1</v>
      </c>
      <c r="D141" s="2">
        <v>0</v>
      </c>
      <c r="E141" s="2">
        <v>-99</v>
      </c>
      <c r="F141" s="2">
        <v>-99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/>
      <c r="N141" s="2"/>
      <c r="O141" s="2"/>
      <c r="P141" s="2"/>
      <c r="Q141" s="2"/>
      <c r="R141" s="2"/>
      <c r="S141" s="2"/>
      <c r="T141" s="2"/>
      <c r="U141" s="2"/>
    </row>
    <row r="142" spans="1:23" x14ac:dyDescent="0.3">
      <c r="A142" t="s">
        <v>31</v>
      </c>
      <c r="C142">
        <v>11</v>
      </c>
      <c r="D142" s="2">
        <v>0</v>
      </c>
      <c r="E142" s="2">
        <v>-99</v>
      </c>
      <c r="F142" s="2">
        <v>-99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/>
      <c r="N142" s="2"/>
      <c r="O142" s="2"/>
      <c r="P142" s="2"/>
      <c r="Q142" s="2"/>
      <c r="R142" s="2"/>
      <c r="S142" s="2"/>
      <c r="T142" s="2"/>
      <c r="U142" s="2"/>
    </row>
    <row r="143" spans="1:23" x14ac:dyDescent="0.3">
      <c r="A143" t="s">
        <v>31</v>
      </c>
      <c r="C143">
        <v>21</v>
      </c>
      <c r="D143" s="2">
        <v>0</v>
      </c>
      <c r="E143" s="2">
        <v>-99</v>
      </c>
      <c r="F143" s="2">
        <v>-99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/>
      <c r="N143" s="2"/>
      <c r="O143" s="2"/>
      <c r="P143" s="2"/>
      <c r="Q143" s="2"/>
      <c r="R143" s="2"/>
      <c r="S143" s="2"/>
      <c r="T143" s="2"/>
      <c r="U143" s="2"/>
    </row>
    <row r="144" spans="1:23" x14ac:dyDescent="0.3">
      <c r="A144" t="s">
        <v>31</v>
      </c>
      <c r="C144">
        <v>31</v>
      </c>
      <c r="D144" s="2">
        <v>0</v>
      </c>
      <c r="E144" s="2">
        <v>-99</v>
      </c>
      <c r="F144" s="2">
        <v>-99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/>
      <c r="N144" s="2"/>
      <c r="O144" s="2"/>
      <c r="P144" s="2"/>
      <c r="Q144" s="2"/>
      <c r="R144" s="2"/>
      <c r="S144" s="2"/>
      <c r="T144" s="2"/>
      <c r="U144" s="2"/>
    </row>
    <row r="145" spans="1:21" x14ac:dyDescent="0.3">
      <c r="A145" t="s">
        <v>31</v>
      </c>
      <c r="C145">
        <v>41</v>
      </c>
      <c r="D145" s="2">
        <v>0</v>
      </c>
      <c r="E145" s="2">
        <v>-99</v>
      </c>
      <c r="F145" s="2">
        <v>-99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1</v>
      </c>
      <c r="M145" s="2"/>
      <c r="N145" s="2"/>
      <c r="O145" s="2"/>
      <c r="P145" s="2"/>
      <c r="Q145" s="2"/>
      <c r="R145" s="2"/>
      <c r="S145" s="2"/>
      <c r="T145" s="2"/>
      <c r="U145" s="2"/>
    </row>
    <row r="146" spans="1:21" x14ac:dyDescent="0.3">
      <c r="A146" t="s">
        <v>31</v>
      </c>
      <c r="C146">
        <v>51</v>
      </c>
      <c r="D146" s="2">
        <v>0</v>
      </c>
      <c r="E146" s="2">
        <v>-99</v>
      </c>
      <c r="F146" s="2">
        <v>-99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/>
      <c r="N146" s="2"/>
      <c r="O146" s="2"/>
      <c r="P146" s="2"/>
      <c r="Q146" s="2"/>
      <c r="R146" s="2"/>
      <c r="S146" s="2"/>
      <c r="T146" s="2"/>
      <c r="U146" s="2"/>
    </row>
    <row r="147" spans="1:21" x14ac:dyDescent="0.3">
      <c r="A147" t="s">
        <v>31</v>
      </c>
      <c r="C147">
        <v>61</v>
      </c>
      <c r="D147" s="2">
        <v>0</v>
      </c>
      <c r="E147" s="2">
        <v>-99</v>
      </c>
      <c r="F147" s="2">
        <v>-99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/>
      <c r="N147" s="2"/>
      <c r="O147" s="2"/>
      <c r="P147" s="2"/>
      <c r="Q147" s="2"/>
      <c r="R147" s="2"/>
      <c r="S147" s="2"/>
      <c r="T147" s="2"/>
      <c r="U147" s="2"/>
    </row>
    <row r="148" spans="1:21" x14ac:dyDescent="0.3">
      <c r="A148" t="s">
        <v>31</v>
      </c>
      <c r="C148">
        <v>71</v>
      </c>
      <c r="D148" s="2">
        <v>0</v>
      </c>
      <c r="E148" s="2">
        <v>-99</v>
      </c>
      <c r="F148" s="2">
        <v>-99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1</v>
      </c>
      <c r="M148" s="2"/>
      <c r="N148" s="2"/>
      <c r="O148" s="2"/>
      <c r="P148" s="2"/>
      <c r="Q148" s="2"/>
      <c r="R148" s="2"/>
      <c r="S148" s="2"/>
      <c r="T148" s="2"/>
      <c r="U148" s="2"/>
    </row>
    <row r="149" spans="1:21" x14ac:dyDescent="0.3">
      <c r="A149" t="s">
        <v>31</v>
      </c>
      <c r="C149">
        <v>81</v>
      </c>
      <c r="D149" s="2">
        <v>0</v>
      </c>
      <c r="E149" s="2">
        <v>-99</v>
      </c>
      <c r="F149" s="2">
        <v>-99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1</v>
      </c>
      <c r="M149" s="2"/>
      <c r="N149" s="2"/>
      <c r="O149" s="2"/>
      <c r="P149" s="2"/>
      <c r="Q149" s="2"/>
      <c r="R149" s="2"/>
      <c r="S149" s="2"/>
      <c r="T149" s="2"/>
      <c r="U149" s="2"/>
    </row>
    <row r="150" spans="1:21" x14ac:dyDescent="0.3">
      <c r="A150" t="s">
        <v>31</v>
      </c>
      <c r="C150">
        <v>101</v>
      </c>
      <c r="D150" s="2">
        <v>0</v>
      </c>
      <c r="E150" s="2">
        <v>-99</v>
      </c>
      <c r="F150" s="2">
        <v>-99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1</v>
      </c>
      <c r="M150" s="2"/>
      <c r="N150" s="2"/>
      <c r="O150" s="2"/>
      <c r="P150" s="2"/>
      <c r="Q150" s="2"/>
      <c r="R150" s="2"/>
      <c r="S150" s="2"/>
      <c r="T150" s="2"/>
      <c r="U150" s="2"/>
    </row>
    <row r="151" spans="1:21" x14ac:dyDescent="0.3">
      <c r="A151" t="s">
        <v>31</v>
      </c>
      <c r="C151">
        <v>121</v>
      </c>
      <c r="D151" s="2">
        <v>0</v>
      </c>
      <c r="E151" s="2">
        <v>-99</v>
      </c>
      <c r="F151" s="2">
        <v>-99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/>
      <c r="N151" s="2"/>
      <c r="O151" s="2"/>
      <c r="P151" s="2"/>
      <c r="Q151" s="2"/>
      <c r="R151" s="2"/>
      <c r="S151" s="2"/>
      <c r="T151" s="2"/>
      <c r="U151" s="2"/>
    </row>
    <row r="152" spans="1:21" x14ac:dyDescent="0.3">
      <c r="A152" t="s">
        <v>31</v>
      </c>
      <c r="C152">
        <v>161</v>
      </c>
      <c r="D152" s="2">
        <v>0</v>
      </c>
      <c r="E152" s="2">
        <v>-99</v>
      </c>
      <c r="F152" s="2">
        <v>-99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/>
      <c r="N152" s="2"/>
      <c r="O152" s="2"/>
      <c r="P152" s="2"/>
      <c r="Q152" s="2"/>
      <c r="R152" s="2"/>
      <c r="S152" s="2"/>
      <c r="T152" s="2"/>
      <c r="U152" s="2"/>
    </row>
    <row r="153" spans="1:21" x14ac:dyDescent="0.3">
      <c r="A153" t="s">
        <v>31</v>
      </c>
      <c r="C153">
        <v>201</v>
      </c>
      <c r="D153" s="2">
        <v>0</v>
      </c>
      <c r="E153" s="2">
        <v>-99</v>
      </c>
      <c r="F153" s="2">
        <v>-99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2"/>
      <c r="N153" s="2"/>
      <c r="O153" s="2"/>
      <c r="P153" s="2"/>
      <c r="Q153" s="2"/>
      <c r="R153" s="2"/>
      <c r="S153" s="2"/>
      <c r="T153" s="2"/>
      <c r="U153" s="2"/>
    </row>
    <row r="154" spans="1:21" x14ac:dyDescent="0.3">
      <c r="A154" t="s">
        <v>31</v>
      </c>
      <c r="C154">
        <v>241</v>
      </c>
      <c r="D154" s="2">
        <v>0</v>
      </c>
      <c r="E154" s="2">
        <v>-99</v>
      </c>
      <c r="F154" s="2">
        <v>-99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/>
      <c r="N154" s="2"/>
      <c r="O154" s="2"/>
      <c r="P154" s="2"/>
      <c r="Q154" s="2"/>
      <c r="R154" s="2"/>
      <c r="S154" s="2"/>
      <c r="T154" s="2"/>
      <c r="U154" s="2"/>
    </row>
    <row r="155" spans="1:21" x14ac:dyDescent="0.3">
      <c r="A155" t="s">
        <v>31</v>
      </c>
      <c r="C155">
        <v>281</v>
      </c>
      <c r="D155" s="2">
        <v>0</v>
      </c>
      <c r="E155" s="2">
        <v>-99</v>
      </c>
      <c r="F155" s="2">
        <v>-99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1</v>
      </c>
      <c r="M155" s="2"/>
      <c r="N155" s="2"/>
      <c r="O155" s="2"/>
      <c r="P155" s="2"/>
      <c r="Q155" s="2"/>
      <c r="R155" s="2"/>
      <c r="S155" s="2"/>
      <c r="T155" s="2"/>
      <c r="U155" s="2"/>
    </row>
    <row r="156" spans="1:21" x14ac:dyDescent="0.3">
      <c r="A156" t="s">
        <v>31</v>
      </c>
      <c r="C156">
        <v>321</v>
      </c>
      <c r="D156" s="2">
        <v>1</v>
      </c>
      <c r="E156" s="2">
        <v>120</v>
      </c>
      <c r="F156" s="2">
        <v>105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/>
      <c r="N156" s="2"/>
      <c r="O156" s="2"/>
      <c r="P156" s="2"/>
      <c r="Q156" s="2"/>
      <c r="R156" s="2"/>
      <c r="S156" s="2"/>
      <c r="T156" s="2"/>
      <c r="U156" s="2"/>
    </row>
    <row r="157" spans="1:21" x14ac:dyDescent="0.3">
      <c r="A157" t="s">
        <v>31</v>
      </c>
      <c r="C157">
        <v>351</v>
      </c>
      <c r="D157" s="2">
        <v>1</v>
      </c>
      <c r="E157" s="2">
        <v>230</v>
      </c>
      <c r="F157" s="2">
        <v>128</v>
      </c>
      <c r="G157" s="2">
        <v>0</v>
      </c>
      <c r="H157" s="2">
        <v>1</v>
      </c>
      <c r="I157" s="2">
        <v>0</v>
      </c>
      <c r="J157" s="2">
        <v>0</v>
      </c>
      <c r="K157" s="2">
        <v>0</v>
      </c>
      <c r="L157" s="2">
        <v>0</v>
      </c>
      <c r="M157" s="2"/>
      <c r="N157" s="2"/>
      <c r="O157" s="2"/>
      <c r="P157" s="2"/>
      <c r="Q157" s="2"/>
      <c r="R157" s="2"/>
      <c r="S157" s="2"/>
      <c r="T157" s="2"/>
      <c r="U157" s="2"/>
    </row>
    <row r="158" spans="1:21" x14ac:dyDescent="0.3">
      <c r="A158" t="s">
        <v>31</v>
      </c>
      <c r="C158">
        <v>361</v>
      </c>
      <c r="D158" s="2">
        <v>1</v>
      </c>
      <c r="E158" s="2">
        <v>140</v>
      </c>
      <c r="F158" s="2">
        <v>123</v>
      </c>
      <c r="G158" s="2">
        <v>0</v>
      </c>
      <c r="H158" s="2">
        <v>1</v>
      </c>
      <c r="I158" s="2">
        <v>0</v>
      </c>
      <c r="J158" s="2">
        <v>0</v>
      </c>
      <c r="K158" s="2">
        <v>0</v>
      </c>
      <c r="L158" s="2">
        <v>1</v>
      </c>
      <c r="M158" s="2"/>
      <c r="N158" s="2"/>
      <c r="O158" s="2"/>
      <c r="P158" s="2"/>
      <c r="Q158" s="2"/>
      <c r="R158" s="2"/>
      <c r="S158" s="2"/>
      <c r="T158" s="2"/>
      <c r="U158" s="2"/>
    </row>
    <row r="159" spans="1:21" x14ac:dyDescent="0.3">
      <c r="A159" t="s">
        <v>31</v>
      </c>
      <c r="C159">
        <v>381</v>
      </c>
      <c r="D159" s="2">
        <v>1</v>
      </c>
      <c r="E159" s="2">
        <v>210</v>
      </c>
      <c r="F159" s="2">
        <v>87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/>
      <c r="N159" s="2"/>
      <c r="O159" s="2"/>
      <c r="P159" s="2"/>
      <c r="Q159" s="2"/>
      <c r="R159" s="2"/>
      <c r="S159" s="2"/>
      <c r="T159" s="2"/>
      <c r="U159" s="2"/>
    </row>
    <row r="160" spans="1:21" x14ac:dyDescent="0.3">
      <c r="A160" t="s">
        <v>31</v>
      </c>
      <c r="C160">
        <v>401</v>
      </c>
      <c r="D160" s="2">
        <v>0</v>
      </c>
      <c r="E160" s="2">
        <v>-99</v>
      </c>
      <c r="F160" s="2">
        <v>-99</v>
      </c>
      <c r="G160" s="2">
        <v>0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  <c r="M160" s="2"/>
      <c r="N160" s="2"/>
      <c r="O160" s="2"/>
      <c r="P160" s="2"/>
      <c r="Q160" s="2"/>
      <c r="R160" s="2"/>
      <c r="S160" s="2"/>
      <c r="T160" s="2"/>
      <c r="U160" s="2"/>
    </row>
    <row r="161" spans="1:21" x14ac:dyDescent="0.3">
      <c r="A161" t="s">
        <v>31</v>
      </c>
      <c r="C161">
        <v>441</v>
      </c>
      <c r="D161" s="2">
        <v>1</v>
      </c>
      <c r="E161" s="2">
        <v>380</v>
      </c>
      <c r="F161" s="2">
        <v>59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/>
      <c r="N161" s="2"/>
      <c r="O161" s="2"/>
      <c r="P161" s="2"/>
      <c r="Q161" s="2"/>
      <c r="R161" s="2"/>
      <c r="S161" s="2"/>
      <c r="T161" s="2"/>
      <c r="U161" s="2"/>
    </row>
    <row r="162" spans="1:21" x14ac:dyDescent="0.3">
      <c r="A162" t="s">
        <v>31</v>
      </c>
      <c r="C162">
        <v>461</v>
      </c>
      <c r="D162" s="2">
        <v>0</v>
      </c>
      <c r="E162" s="2">
        <v>-99</v>
      </c>
      <c r="F162" s="2">
        <v>-99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/>
      <c r="N162" s="2"/>
      <c r="O162" s="2"/>
      <c r="P162" s="2"/>
      <c r="Q162" s="2"/>
      <c r="R162" s="2"/>
      <c r="S162" s="2"/>
      <c r="T162" s="2"/>
      <c r="U162" s="2"/>
    </row>
    <row r="163" spans="1:21" x14ac:dyDescent="0.3">
      <c r="A163" t="s">
        <v>31</v>
      </c>
      <c r="C163">
        <v>481</v>
      </c>
      <c r="D163" s="2">
        <v>0</v>
      </c>
      <c r="E163" s="2">
        <v>-99</v>
      </c>
      <c r="F163" s="2">
        <v>-99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/>
      <c r="N163" s="2"/>
      <c r="O163" s="2"/>
      <c r="P163" s="2"/>
      <c r="Q163" s="2"/>
      <c r="R163" s="2"/>
      <c r="S163" s="2"/>
      <c r="T163" s="2"/>
      <c r="U163" s="2"/>
    </row>
    <row r="166" spans="1:21" x14ac:dyDescent="0.3">
      <c r="A166" t="s">
        <v>33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8BDE-0916-438B-8FDC-B5343C5D2DD9}">
  <dimension ref="A1:AE166"/>
  <sheetViews>
    <sheetView workbookViewId="0"/>
  </sheetViews>
  <sheetFormatPr defaultRowHeight="14.4" x14ac:dyDescent="0.3"/>
  <cols>
    <col min="1" max="1" width="16" bestFit="1" customWidth="1"/>
    <col min="2" max="2" width="20.5546875" bestFit="1" customWidth="1"/>
    <col min="3" max="3" width="9.109375" bestFit="1" customWidth="1"/>
    <col min="4" max="4" width="15.109375" bestFit="1" customWidth="1"/>
    <col min="5" max="5" width="14.44140625" bestFit="1" customWidth="1"/>
    <col min="6" max="6" width="19.109375" bestFit="1" customWidth="1"/>
    <col min="7" max="7" width="16" bestFit="1" customWidth="1"/>
    <col min="8" max="8" width="18.33203125" bestFit="1" customWidth="1"/>
    <col min="9" max="9" width="25.6640625" bestFit="1" customWidth="1"/>
    <col min="10" max="10" width="26" bestFit="1" customWidth="1"/>
    <col min="11" max="11" width="24.5546875" bestFit="1" customWidth="1"/>
    <col min="12" max="12" width="21.44140625" bestFit="1" customWidth="1"/>
    <col min="13" max="21" width="21.44140625" customWidth="1"/>
  </cols>
  <sheetData>
    <row r="1" spans="1:31" x14ac:dyDescent="0.3">
      <c r="A1" t="s">
        <v>0</v>
      </c>
      <c r="B1" t="s">
        <v>1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</row>
    <row r="2" spans="1:31" x14ac:dyDescent="0.3">
      <c r="A2" t="s">
        <v>4</v>
      </c>
      <c r="C2">
        <v>1</v>
      </c>
      <c r="D2" s="2">
        <v>0</v>
      </c>
      <c r="E2" s="2">
        <v>-99</v>
      </c>
      <c r="F2" s="2">
        <v>-99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/>
      <c r="N2" s="2"/>
      <c r="O2" s="2"/>
      <c r="P2" s="2"/>
      <c r="Q2" s="2"/>
      <c r="R2" s="2"/>
      <c r="S2" s="2"/>
      <c r="T2" s="2"/>
      <c r="U2" s="2"/>
    </row>
    <row r="3" spans="1:31" x14ac:dyDescent="0.3">
      <c r="A3" t="s">
        <v>4</v>
      </c>
      <c r="C3">
        <v>41</v>
      </c>
      <c r="D3" s="2">
        <v>0</v>
      </c>
      <c r="E3" s="2">
        <v>-99</v>
      </c>
      <c r="F3" s="2">
        <v>-99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/>
      <c r="N3" s="2"/>
      <c r="O3" s="2"/>
      <c r="P3" s="2"/>
      <c r="Q3" s="2"/>
      <c r="R3" s="2"/>
      <c r="S3" s="2"/>
      <c r="T3" s="2"/>
      <c r="U3" s="2"/>
    </row>
    <row r="4" spans="1:31" x14ac:dyDescent="0.3">
      <c r="A4" t="s">
        <v>4</v>
      </c>
      <c r="C4">
        <v>81</v>
      </c>
      <c r="D4" s="2">
        <v>1</v>
      </c>
      <c r="E4" s="2">
        <v>50</v>
      </c>
      <c r="F4" s="2">
        <v>92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/>
      <c r="N4" s="2"/>
      <c r="O4" s="2"/>
      <c r="P4" s="2"/>
      <c r="Q4" s="2"/>
      <c r="R4" s="2"/>
      <c r="S4" s="2"/>
      <c r="T4" s="2"/>
      <c r="U4" s="2"/>
    </row>
    <row r="5" spans="1:31" x14ac:dyDescent="0.3">
      <c r="A5" t="s">
        <v>4</v>
      </c>
      <c r="C5">
        <v>121</v>
      </c>
      <c r="D5" s="2">
        <v>1</v>
      </c>
      <c r="E5" s="2">
        <v>60</v>
      </c>
      <c r="F5" s="2">
        <v>99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/>
      <c r="N5" s="2"/>
      <c r="O5" s="2"/>
      <c r="P5" s="2"/>
      <c r="Q5" s="2"/>
      <c r="R5" s="2"/>
      <c r="S5" s="2"/>
      <c r="T5" s="2"/>
      <c r="U5" s="2"/>
    </row>
    <row r="6" spans="1:31" x14ac:dyDescent="0.3">
      <c r="A6" t="s">
        <v>4</v>
      </c>
      <c r="C6">
        <v>161</v>
      </c>
      <c r="D6" s="2">
        <v>0</v>
      </c>
      <c r="E6" s="2">
        <v>-99</v>
      </c>
      <c r="F6" s="2">
        <v>-99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/>
      <c r="N6" s="2"/>
      <c r="O6" s="2"/>
      <c r="P6" s="2"/>
      <c r="Q6" s="2"/>
      <c r="R6" s="2"/>
      <c r="S6" s="2"/>
      <c r="T6" s="2"/>
      <c r="U6" s="2"/>
    </row>
    <row r="7" spans="1:31" x14ac:dyDescent="0.3">
      <c r="A7" t="s">
        <v>4</v>
      </c>
      <c r="C7">
        <v>201</v>
      </c>
      <c r="D7" s="2">
        <v>1</v>
      </c>
      <c r="E7" s="2">
        <v>110</v>
      </c>
      <c r="F7" s="2">
        <v>249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/>
      <c r="N7" s="2"/>
      <c r="O7" s="2"/>
      <c r="P7" s="2"/>
      <c r="Q7" s="2"/>
      <c r="R7" s="2"/>
      <c r="S7" s="2"/>
      <c r="T7" s="2"/>
      <c r="U7" s="2"/>
    </row>
    <row r="8" spans="1:31" x14ac:dyDescent="0.3">
      <c r="A8" t="s">
        <v>4</v>
      </c>
      <c r="C8">
        <v>241</v>
      </c>
      <c r="D8" s="2">
        <v>1</v>
      </c>
      <c r="E8" s="2">
        <v>290</v>
      </c>
      <c r="F8" s="2">
        <v>59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2"/>
      <c r="N8" s="2"/>
      <c r="O8" s="2"/>
      <c r="P8" s="2"/>
      <c r="Q8" s="2"/>
      <c r="R8" s="2"/>
      <c r="S8" s="2"/>
      <c r="T8" s="2"/>
      <c r="U8" s="2"/>
    </row>
    <row r="9" spans="1:31" x14ac:dyDescent="0.3">
      <c r="A9" t="s">
        <v>4</v>
      </c>
      <c r="C9">
        <v>269</v>
      </c>
      <c r="D9" s="2">
        <v>1</v>
      </c>
      <c r="E9" s="2">
        <v>340</v>
      </c>
      <c r="F9" s="2">
        <v>143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/>
      <c r="N9" s="2"/>
      <c r="O9" s="2"/>
      <c r="P9" s="2"/>
      <c r="Q9" s="2"/>
      <c r="R9" s="2"/>
      <c r="S9" s="2"/>
      <c r="T9" s="2"/>
      <c r="U9" s="2"/>
    </row>
    <row r="10" spans="1:31" x14ac:dyDescent="0.3">
      <c r="A10" t="s">
        <v>4</v>
      </c>
      <c r="C10">
        <v>281</v>
      </c>
      <c r="D10" s="2">
        <v>1</v>
      </c>
      <c r="E10" s="2">
        <v>170</v>
      </c>
      <c r="F10" s="2">
        <v>165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/>
      <c r="N10" s="2"/>
      <c r="O10" s="2"/>
      <c r="P10" s="2"/>
      <c r="Q10" s="2"/>
      <c r="R10" s="2"/>
      <c r="S10" s="2"/>
      <c r="T10" s="2"/>
      <c r="U10" s="2"/>
      <c r="AE10" s="4"/>
    </row>
    <row r="11" spans="1:31" x14ac:dyDescent="0.3">
      <c r="A11" t="s">
        <v>4</v>
      </c>
      <c r="C11">
        <v>321</v>
      </c>
      <c r="D11" s="2">
        <v>1</v>
      </c>
      <c r="E11" s="2">
        <v>60</v>
      </c>
      <c r="F11" s="2">
        <v>236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/>
      <c r="N11" s="2"/>
      <c r="O11" s="2"/>
      <c r="P11" s="2"/>
      <c r="Q11" s="2"/>
      <c r="R11" s="2"/>
      <c r="S11" s="2"/>
      <c r="T11" s="2"/>
      <c r="U11" s="2"/>
      <c r="AE11" s="4"/>
    </row>
    <row r="12" spans="1:31" x14ac:dyDescent="0.3">
      <c r="A12" t="s">
        <v>4</v>
      </c>
      <c r="C12">
        <v>361</v>
      </c>
      <c r="D12" s="2">
        <v>1</v>
      </c>
      <c r="E12" s="2">
        <v>70</v>
      </c>
      <c r="F12" s="2">
        <v>119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/>
      <c r="N12" s="2"/>
      <c r="O12" s="2"/>
      <c r="P12" s="2"/>
      <c r="Q12" s="2"/>
      <c r="R12" s="2"/>
      <c r="S12" s="2"/>
      <c r="T12" s="2"/>
      <c r="U12" s="2"/>
      <c r="AE12" s="4"/>
    </row>
    <row r="13" spans="1:31" x14ac:dyDescent="0.3">
      <c r="A13" t="s">
        <v>4</v>
      </c>
      <c r="C13">
        <v>401</v>
      </c>
      <c r="D13" s="2">
        <v>0</v>
      </c>
      <c r="E13" s="2">
        <v>-99</v>
      </c>
      <c r="F13" s="2">
        <v>-99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/>
      <c r="N13" s="2"/>
      <c r="O13" s="2"/>
      <c r="P13" s="2"/>
      <c r="Q13" s="2"/>
      <c r="R13" s="2"/>
      <c r="S13" s="2"/>
      <c r="T13" s="2"/>
      <c r="U13" s="2"/>
      <c r="AE13" s="4"/>
    </row>
    <row r="14" spans="1:31" x14ac:dyDescent="0.3">
      <c r="A14" t="s">
        <v>4</v>
      </c>
      <c r="C14">
        <v>441</v>
      </c>
      <c r="D14" s="2">
        <v>0</v>
      </c>
      <c r="E14" s="2">
        <v>-99</v>
      </c>
      <c r="F14" s="2">
        <v>-99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/>
      <c r="N14" s="2"/>
      <c r="O14" s="2"/>
      <c r="P14" s="2"/>
      <c r="Q14" s="2"/>
      <c r="R14" s="2"/>
      <c r="S14" s="2"/>
      <c r="T14" s="2"/>
      <c r="U14" s="2"/>
      <c r="AE14" s="4"/>
    </row>
    <row r="15" spans="1:31" x14ac:dyDescent="0.3">
      <c r="A15" t="s">
        <v>4</v>
      </c>
      <c r="C15">
        <v>450</v>
      </c>
      <c r="D15" s="2">
        <v>0</v>
      </c>
      <c r="E15" s="2">
        <v>-99</v>
      </c>
      <c r="F15" s="2">
        <v>-99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/>
      <c r="N15" s="2"/>
      <c r="O15" s="2"/>
      <c r="P15" s="2"/>
      <c r="Q15" s="2"/>
      <c r="R15" s="2"/>
      <c r="S15" s="2"/>
      <c r="T15" s="2"/>
      <c r="U15" s="2"/>
      <c r="AE15" s="4"/>
    </row>
    <row r="16" spans="1:31" x14ac:dyDescent="0.3">
      <c r="A16" t="s">
        <v>4</v>
      </c>
      <c r="C16">
        <v>481</v>
      </c>
      <c r="D16" s="2">
        <v>1</v>
      </c>
      <c r="E16" s="2">
        <v>150</v>
      </c>
      <c r="F16" s="2">
        <v>54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2"/>
      <c r="N16" s="2"/>
      <c r="O16" s="2"/>
      <c r="P16" s="2"/>
      <c r="Q16" s="2"/>
      <c r="R16" s="2"/>
      <c r="S16" s="2"/>
      <c r="T16" s="2"/>
      <c r="U16" s="2"/>
      <c r="AE16" s="4"/>
    </row>
    <row r="17" spans="1:31" x14ac:dyDescent="0.3">
      <c r="A17" t="s">
        <v>4</v>
      </c>
      <c r="C17">
        <v>521</v>
      </c>
      <c r="D17" s="2">
        <v>1</v>
      </c>
      <c r="E17" s="2">
        <v>170</v>
      </c>
      <c r="F17" s="2">
        <v>33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/>
      <c r="N17" s="2"/>
      <c r="O17" s="2"/>
      <c r="P17" s="2"/>
      <c r="Q17" s="2"/>
      <c r="R17" s="2"/>
      <c r="S17" s="2"/>
      <c r="T17" s="2"/>
      <c r="U17" s="2"/>
      <c r="AE17" s="4"/>
    </row>
    <row r="18" spans="1:31" x14ac:dyDescent="0.3">
      <c r="A18" t="s">
        <v>6</v>
      </c>
      <c r="C18">
        <v>1</v>
      </c>
      <c r="D18" s="2">
        <v>0</v>
      </c>
      <c r="E18" s="2">
        <v>-99</v>
      </c>
      <c r="F18" s="2">
        <v>-99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/>
      <c r="N18" s="2"/>
      <c r="O18" s="2"/>
      <c r="P18" s="2"/>
      <c r="Q18" s="2"/>
      <c r="R18" s="2"/>
      <c r="S18" s="2"/>
      <c r="T18" s="2"/>
      <c r="U18" s="2"/>
      <c r="AE18" s="4"/>
    </row>
    <row r="19" spans="1:31" x14ac:dyDescent="0.3">
      <c r="A19" t="s">
        <v>6</v>
      </c>
      <c r="C19">
        <v>41</v>
      </c>
      <c r="D19" s="2">
        <v>0</v>
      </c>
      <c r="E19" s="2">
        <v>-99</v>
      </c>
      <c r="F19" s="2">
        <v>-99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/>
      <c r="N19" s="2"/>
      <c r="O19" s="2"/>
      <c r="P19" s="2"/>
      <c r="Q19" s="2"/>
      <c r="R19" s="2"/>
      <c r="S19" s="2"/>
      <c r="T19" s="2"/>
      <c r="U19" s="2"/>
      <c r="AE19" s="4"/>
    </row>
    <row r="20" spans="1:31" x14ac:dyDescent="0.3">
      <c r="A20" t="s">
        <v>6</v>
      </c>
      <c r="C20">
        <v>193</v>
      </c>
      <c r="D20" s="2">
        <v>1</v>
      </c>
      <c r="E20" s="2">
        <v>60</v>
      </c>
      <c r="F20" s="2">
        <v>143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/>
      <c r="N20" s="2"/>
      <c r="O20" s="2"/>
      <c r="P20" s="2"/>
      <c r="Q20" s="2"/>
      <c r="R20" s="2"/>
      <c r="S20" s="2"/>
      <c r="T20" s="2"/>
      <c r="U20" s="2"/>
      <c r="AE20" s="4"/>
    </row>
    <row r="21" spans="1:31" x14ac:dyDescent="0.3">
      <c r="A21" t="s">
        <v>6</v>
      </c>
      <c r="C21">
        <v>201</v>
      </c>
      <c r="D21" s="2">
        <v>1</v>
      </c>
      <c r="E21" s="2">
        <v>70</v>
      </c>
      <c r="F21" s="2">
        <v>120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/>
      <c r="N21" s="2"/>
      <c r="O21" s="2"/>
      <c r="P21" s="2"/>
      <c r="Q21" s="2"/>
      <c r="R21" s="2"/>
      <c r="S21" s="2"/>
      <c r="T21" s="2"/>
      <c r="U21" s="2"/>
      <c r="AE21" s="4"/>
    </row>
    <row r="22" spans="1:31" x14ac:dyDescent="0.3">
      <c r="A22" t="s">
        <v>6</v>
      </c>
      <c r="C22">
        <v>241</v>
      </c>
      <c r="D22" s="2">
        <v>0</v>
      </c>
      <c r="E22" s="2">
        <v>-99</v>
      </c>
      <c r="F22" s="2">
        <v>-99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/>
      <c r="N22" s="2"/>
      <c r="O22" s="2"/>
      <c r="P22" s="2"/>
      <c r="Q22" s="2"/>
      <c r="R22" s="2"/>
      <c r="S22" s="2"/>
      <c r="T22" s="2"/>
      <c r="U22" s="2"/>
      <c r="AE22" s="4"/>
    </row>
    <row r="23" spans="1:31" x14ac:dyDescent="0.3">
      <c r="A23" t="s">
        <v>6</v>
      </c>
      <c r="C23">
        <v>281</v>
      </c>
      <c r="D23" s="2">
        <v>1</v>
      </c>
      <c r="E23" s="2">
        <v>720</v>
      </c>
      <c r="F23" s="2">
        <v>62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/>
      <c r="N23" s="2"/>
      <c r="O23" s="2"/>
      <c r="P23" s="2"/>
      <c r="Q23" s="2"/>
      <c r="R23" s="2"/>
      <c r="S23" s="2"/>
      <c r="T23" s="2"/>
      <c r="U23" s="2"/>
      <c r="AE23" s="4"/>
    </row>
    <row r="24" spans="1:31" x14ac:dyDescent="0.3">
      <c r="A24" t="s">
        <v>8</v>
      </c>
      <c r="B24" t="s">
        <v>115</v>
      </c>
      <c r="C24">
        <v>1</v>
      </c>
      <c r="D24" s="2">
        <v>0</v>
      </c>
      <c r="E24" s="2">
        <v>-99</v>
      </c>
      <c r="F24" s="2">
        <v>-99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/>
      <c r="N24" s="2"/>
      <c r="O24" s="2"/>
      <c r="P24" s="2"/>
      <c r="Q24" s="2"/>
      <c r="R24" s="2"/>
      <c r="S24" s="2"/>
      <c r="T24" s="2"/>
      <c r="U24" s="2"/>
    </row>
    <row r="25" spans="1:31" x14ac:dyDescent="0.3">
      <c r="A25" t="s">
        <v>8</v>
      </c>
      <c r="B25" t="s">
        <v>115</v>
      </c>
      <c r="C25">
        <v>41</v>
      </c>
      <c r="D25" s="2">
        <v>0</v>
      </c>
      <c r="E25" s="2">
        <v>-99</v>
      </c>
      <c r="F25" s="2">
        <v>-99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2"/>
      <c r="N25" s="2"/>
      <c r="O25" s="2"/>
      <c r="P25" s="2"/>
      <c r="Q25" s="2"/>
      <c r="R25" s="2"/>
      <c r="S25" s="2"/>
      <c r="T25" s="2"/>
      <c r="U25" s="2"/>
    </row>
    <row r="26" spans="1:31" x14ac:dyDescent="0.3">
      <c r="A26" t="s">
        <v>8</v>
      </c>
      <c r="B26" t="s">
        <v>115</v>
      </c>
      <c r="C26">
        <v>47</v>
      </c>
      <c r="D26" s="2">
        <v>0</v>
      </c>
      <c r="E26" s="2">
        <v>-99</v>
      </c>
      <c r="F26" s="2">
        <v>-99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/>
      <c r="N26" s="2"/>
      <c r="O26" s="2"/>
      <c r="P26" s="2"/>
      <c r="Q26" s="2"/>
      <c r="R26" s="2"/>
      <c r="S26" s="2"/>
      <c r="T26" s="2"/>
      <c r="U26" s="2"/>
    </row>
    <row r="27" spans="1:31" x14ac:dyDescent="0.3">
      <c r="A27" t="s">
        <v>8</v>
      </c>
      <c r="B27" t="s">
        <v>115</v>
      </c>
      <c r="C27">
        <v>81</v>
      </c>
      <c r="D27" s="2">
        <v>0</v>
      </c>
      <c r="E27" s="2">
        <v>-99</v>
      </c>
      <c r="F27" s="2">
        <v>-99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/>
      <c r="N27" s="2"/>
      <c r="O27" s="2"/>
      <c r="P27" s="2"/>
      <c r="Q27" s="2"/>
      <c r="R27" s="2"/>
      <c r="S27" s="2"/>
      <c r="T27" s="2"/>
      <c r="U27" s="2"/>
    </row>
    <row r="28" spans="1:31" x14ac:dyDescent="0.3">
      <c r="A28" t="s">
        <v>8</v>
      </c>
      <c r="B28" t="s">
        <v>115</v>
      </c>
      <c r="C28">
        <v>91</v>
      </c>
      <c r="D28" s="2">
        <v>1</v>
      </c>
      <c r="E28" s="2">
        <v>280</v>
      </c>
      <c r="F28" s="2">
        <v>93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/>
      <c r="N28" s="2"/>
      <c r="O28" s="2"/>
      <c r="P28" s="2"/>
      <c r="Q28" s="2"/>
      <c r="R28" s="2"/>
      <c r="S28" s="2"/>
      <c r="T28" s="2"/>
      <c r="U28" s="2"/>
    </row>
    <row r="29" spans="1:31" x14ac:dyDescent="0.3">
      <c r="A29" t="s">
        <v>8</v>
      </c>
      <c r="B29" t="s">
        <v>115</v>
      </c>
      <c r="C29">
        <v>121</v>
      </c>
      <c r="D29" s="2">
        <v>0</v>
      </c>
      <c r="E29" s="2">
        <v>-99</v>
      </c>
      <c r="F29" s="2">
        <v>-99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/>
      <c r="N29" s="2"/>
      <c r="O29" s="2"/>
      <c r="P29" s="2"/>
      <c r="Q29" s="2"/>
      <c r="R29" s="2"/>
      <c r="S29" s="2"/>
      <c r="T29" s="2"/>
      <c r="U29" s="2"/>
    </row>
    <row r="30" spans="1:31" x14ac:dyDescent="0.3">
      <c r="A30" t="s">
        <v>8</v>
      </c>
      <c r="B30" t="s">
        <v>115</v>
      </c>
      <c r="C30">
        <v>161</v>
      </c>
      <c r="D30" s="2">
        <v>1</v>
      </c>
      <c r="E30" s="2">
        <v>50</v>
      </c>
      <c r="F30" s="2">
        <v>213</v>
      </c>
      <c r="G30" s="2">
        <v>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/>
      <c r="N30" s="2"/>
      <c r="O30" s="2"/>
      <c r="P30" s="2"/>
      <c r="Q30" s="2"/>
      <c r="R30" s="2"/>
      <c r="S30" s="2"/>
      <c r="T30" s="2"/>
      <c r="U30" s="2"/>
    </row>
    <row r="31" spans="1:31" x14ac:dyDescent="0.3">
      <c r="A31" t="s">
        <v>8</v>
      </c>
      <c r="B31" t="s">
        <v>115</v>
      </c>
      <c r="C31">
        <v>186</v>
      </c>
      <c r="D31" s="2">
        <v>1</v>
      </c>
      <c r="E31" s="2">
        <v>50</v>
      </c>
      <c r="F31" s="2">
        <v>197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/>
      <c r="N31" s="2"/>
      <c r="O31" s="2"/>
      <c r="P31" s="2"/>
      <c r="Q31" s="2"/>
      <c r="R31" s="2"/>
      <c r="S31" s="2"/>
      <c r="T31" s="2"/>
      <c r="U31" s="2"/>
    </row>
    <row r="32" spans="1:31" x14ac:dyDescent="0.3">
      <c r="A32" t="s">
        <v>8</v>
      </c>
      <c r="B32" t="s">
        <v>115</v>
      </c>
      <c r="C32">
        <v>201</v>
      </c>
      <c r="D32" s="2">
        <v>0</v>
      </c>
      <c r="E32" s="2">
        <v>-99</v>
      </c>
      <c r="F32" s="2">
        <v>-99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3">
      <c r="A33" t="s">
        <v>8</v>
      </c>
      <c r="B33" t="s">
        <v>115</v>
      </c>
      <c r="C33">
        <v>241</v>
      </c>
      <c r="D33" s="2">
        <v>1</v>
      </c>
      <c r="E33" s="2">
        <v>230</v>
      </c>
      <c r="F33" s="2">
        <f>114.5+49.1</f>
        <v>163.6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3">
      <c r="A34" t="s">
        <v>10</v>
      </c>
      <c r="C34">
        <v>1</v>
      </c>
      <c r="D34" s="2">
        <v>0</v>
      </c>
      <c r="E34" s="2">
        <v>-99</v>
      </c>
      <c r="F34" s="2">
        <v>-99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3">
      <c r="A35" t="s">
        <v>10</v>
      </c>
      <c r="C35">
        <v>41</v>
      </c>
      <c r="D35" s="2">
        <v>0</v>
      </c>
      <c r="E35" s="2">
        <v>-99</v>
      </c>
      <c r="F35" s="2">
        <v>-99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">
      <c r="A36" t="s">
        <v>10</v>
      </c>
      <c r="C36">
        <v>81</v>
      </c>
      <c r="D36" s="2">
        <v>0</v>
      </c>
      <c r="E36" s="2">
        <v>-99</v>
      </c>
      <c r="F36" s="2">
        <v>-99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t="s">
        <v>10</v>
      </c>
      <c r="C37">
        <v>121</v>
      </c>
      <c r="D37" s="2">
        <v>0</v>
      </c>
      <c r="E37" s="2">
        <v>-99</v>
      </c>
      <c r="F37" s="2">
        <v>-99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3">
      <c r="A38" t="s">
        <v>10</v>
      </c>
      <c r="C38">
        <v>169</v>
      </c>
      <c r="D38" s="2">
        <v>0</v>
      </c>
      <c r="E38" s="2">
        <v>-99</v>
      </c>
      <c r="F38" s="2">
        <v>-99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3">
      <c r="A39" t="s">
        <v>10</v>
      </c>
      <c r="C39">
        <v>201</v>
      </c>
      <c r="D39" s="2">
        <v>1</v>
      </c>
      <c r="E39" s="2">
        <v>570</v>
      </c>
      <c r="F39" s="2">
        <v>68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3">
      <c r="A40" t="s">
        <v>10</v>
      </c>
      <c r="C40">
        <v>241</v>
      </c>
      <c r="D40" s="2">
        <v>1</v>
      </c>
      <c r="E40" s="2">
        <v>200</v>
      </c>
      <c r="F40" s="2">
        <v>119</v>
      </c>
      <c r="G40" s="2">
        <v>0</v>
      </c>
      <c r="H40" s="2">
        <v>1</v>
      </c>
      <c r="I40" s="2">
        <v>0</v>
      </c>
      <c r="J40" s="2">
        <v>0</v>
      </c>
      <c r="K40" s="2">
        <v>0</v>
      </c>
      <c r="L40" s="2">
        <v>0</v>
      </c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3">
      <c r="A41" t="s">
        <v>10</v>
      </c>
      <c r="C41">
        <v>245</v>
      </c>
      <c r="D41" s="2">
        <v>1</v>
      </c>
      <c r="E41" s="2">
        <v>320</v>
      </c>
      <c r="F41" s="2">
        <v>162</v>
      </c>
      <c r="G41" s="2">
        <v>0</v>
      </c>
      <c r="H41" s="2">
        <v>1</v>
      </c>
      <c r="I41" s="2">
        <v>1</v>
      </c>
      <c r="J41" s="2">
        <v>0</v>
      </c>
      <c r="K41" s="2">
        <v>0</v>
      </c>
      <c r="L41" s="2">
        <v>0</v>
      </c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3">
      <c r="A42" t="s">
        <v>10</v>
      </c>
      <c r="C42">
        <v>247</v>
      </c>
      <c r="D42" s="2">
        <v>1</v>
      </c>
      <c r="E42" s="2">
        <v>330</v>
      </c>
      <c r="F42" s="2">
        <f>53.8+86.8</f>
        <v>140.6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3">
      <c r="A43" t="s">
        <v>10</v>
      </c>
      <c r="C43">
        <v>249</v>
      </c>
      <c r="D43" s="2">
        <v>1</v>
      </c>
      <c r="E43" s="2">
        <v>210</v>
      </c>
      <c r="F43" s="2">
        <f>74.5+66.2</f>
        <v>140.69999999999999</v>
      </c>
      <c r="G43" s="2">
        <v>0</v>
      </c>
      <c r="H43" s="2">
        <v>0</v>
      </c>
      <c r="I43" s="2">
        <v>1</v>
      </c>
      <c r="J43" s="2">
        <v>0</v>
      </c>
      <c r="K43" s="2">
        <v>0</v>
      </c>
      <c r="L43" s="2">
        <v>0</v>
      </c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3">
      <c r="A44" t="s">
        <v>10</v>
      </c>
      <c r="C44">
        <v>250</v>
      </c>
      <c r="D44" s="2">
        <v>1</v>
      </c>
      <c r="E44" s="2">
        <v>150</v>
      </c>
      <c r="F44" s="2">
        <f>51.3+71.7</f>
        <v>123</v>
      </c>
      <c r="G44" s="2">
        <v>0</v>
      </c>
      <c r="H44" s="2">
        <v>0</v>
      </c>
      <c r="I44" s="2">
        <v>1</v>
      </c>
      <c r="J44" s="2">
        <v>0</v>
      </c>
      <c r="K44" s="2">
        <v>1</v>
      </c>
      <c r="L44" s="2">
        <v>0</v>
      </c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3">
      <c r="A45" t="s">
        <v>10</v>
      </c>
      <c r="C45">
        <v>281</v>
      </c>
      <c r="D45" s="2">
        <v>1</v>
      </c>
      <c r="E45" s="2">
        <v>290</v>
      </c>
      <c r="F45" s="2">
        <v>161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3">
      <c r="A46" t="s">
        <v>12</v>
      </c>
      <c r="C46">
        <v>1</v>
      </c>
      <c r="D46" s="2">
        <v>0</v>
      </c>
      <c r="E46" s="2">
        <v>-99</v>
      </c>
      <c r="F46" s="2">
        <v>-99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1</v>
      </c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3">
      <c r="A47" t="s">
        <v>12</v>
      </c>
      <c r="C47">
        <v>41</v>
      </c>
      <c r="D47" s="2">
        <v>0</v>
      </c>
      <c r="E47" s="2">
        <v>-99</v>
      </c>
      <c r="F47" s="2">
        <v>-99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1</v>
      </c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3">
      <c r="A48" t="s">
        <v>12</v>
      </c>
      <c r="C48">
        <v>81</v>
      </c>
      <c r="D48" s="2">
        <v>0</v>
      </c>
      <c r="E48" s="2">
        <v>-99</v>
      </c>
      <c r="F48" s="2">
        <v>-99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/>
      <c r="N48" s="2"/>
      <c r="O48" s="2"/>
      <c r="P48" s="2"/>
      <c r="Q48" s="2"/>
      <c r="R48" s="2"/>
      <c r="S48" s="2"/>
      <c r="T48" s="2"/>
      <c r="U48" s="2"/>
    </row>
    <row r="49" spans="1:23" x14ac:dyDescent="0.3">
      <c r="A49" t="s">
        <v>12</v>
      </c>
      <c r="C49">
        <v>121</v>
      </c>
      <c r="D49" s="2">
        <v>0</v>
      </c>
      <c r="E49" s="2">
        <v>-99</v>
      </c>
      <c r="F49" s="2">
        <v>-99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/>
      <c r="N49" s="2"/>
      <c r="O49" s="2"/>
      <c r="P49" s="2"/>
      <c r="Q49" s="2"/>
      <c r="R49" s="2"/>
      <c r="S49" s="2"/>
      <c r="T49" s="2"/>
      <c r="U49" s="2"/>
    </row>
    <row r="50" spans="1:23" x14ac:dyDescent="0.3">
      <c r="A50" t="s">
        <v>12</v>
      </c>
      <c r="C50">
        <v>161</v>
      </c>
      <c r="D50" s="2">
        <v>1</v>
      </c>
      <c r="E50" s="2">
        <v>80</v>
      </c>
      <c r="F50" s="2">
        <v>92</v>
      </c>
      <c r="G50" s="2">
        <v>0</v>
      </c>
      <c r="H50" s="2">
        <v>1</v>
      </c>
      <c r="I50" s="2">
        <v>0</v>
      </c>
      <c r="J50" s="2">
        <v>0</v>
      </c>
      <c r="K50" s="2">
        <v>0</v>
      </c>
      <c r="L50" s="2">
        <v>0</v>
      </c>
      <c r="M50" s="2"/>
      <c r="N50" s="2"/>
      <c r="O50" s="2"/>
      <c r="P50" s="2"/>
      <c r="Q50" s="2"/>
      <c r="R50" s="2"/>
      <c r="S50" s="2"/>
      <c r="T50" s="2"/>
      <c r="U50" s="2"/>
    </row>
    <row r="51" spans="1:23" x14ac:dyDescent="0.3">
      <c r="A51" t="s">
        <v>14</v>
      </c>
      <c r="C51">
        <v>81</v>
      </c>
      <c r="D51" s="2">
        <v>1</v>
      </c>
      <c r="E51" s="2">
        <v>30</v>
      </c>
      <c r="F51" s="2">
        <v>128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/>
      <c r="N51" s="2"/>
      <c r="O51" s="2"/>
      <c r="P51" s="2"/>
      <c r="Q51" s="2"/>
      <c r="R51" s="2"/>
      <c r="S51" s="2"/>
      <c r="T51" s="2"/>
      <c r="U51" s="2"/>
    </row>
    <row r="52" spans="1:23" x14ac:dyDescent="0.3">
      <c r="A52" t="s">
        <v>14</v>
      </c>
      <c r="C52">
        <v>121</v>
      </c>
      <c r="D52" s="2">
        <v>1</v>
      </c>
      <c r="E52" s="2">
        <v>60</v>
      </c>
      <c r="F52" s="2">
        <v>101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/>
      <c r="N52" s="2"/>
      <c r="O52" s="2"/>
      <c r="P52" s="2"/>
      <c r="Q52" s="2"/>
      <c r="R52" s="2"/>
      <c r="S52" s="2"/>
      <c r="T52" s="2"/>
      <c r="U52" s="2"/>
    </row>
    <row r="53" spans="1:23" x14ac:dyDescent="0.3">
      <c r="A53" t="s">
        <v>14</v>
      </c>
      <c r="C53">
        <v>161</v>
      </c>
      <c r="D53" s="2">
        <v>1</v>
      </c>
      <c r="E53" s="2">
        <v>300</v>
      </c>
      <c r="F53" s="2">
        <v>91</v>
      </c>
      <c r="G53" s="2">
        <v>0</v>
      </c>
      <c r="H53" s="2">
        <v>1</v>
      </c>
      <c r="I53" s="2">
        <v>0</v>
      </c>
      <c r="J53" s="2">
        <v>0</v>
      </c>
      <c r="K53" s="2">
        <v>0</v>
      </c>
      <c r="L53" s="2">
        <v>0</v>
      </c>
      <c r="M53" s="2"/>
      <c r="N53" s="2"/>
      <c r="O53" s="2"/>
      <c r="P53" s="2"/>
      <c r="Q53" s="2"/>
      <c r="R53" s="2"/>
      <c r="S53" s="2"/>
      <c r="T53" s="2"/>
      <c r="U53" s="2"/>
    </row>
    <row r="54" spans="1:23" x14ac:dyDescent="0.3">
      <c r="A54" t="s">
        <v>14</v>
      </c>
      <c r="C54">
        <v>201</v>
      </c>
      <c r="D54" s="2">
        <v>1</v>
      </c>
      <c r="E54" s="2">
        <v>370</v>
      </c>
      <c r="F54" s="2">
        <v>54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2"/>
      <c r="N54" s="2"/>
      <c r="O54" s="2"/>
      <c r="P54" s="2"/>
      <c r="Q54" s="2"/>
      <c r="R54" s="2"/>
      <c r="S54" s="2"/>
      <c r="T54" s="2"/>
      <c r="U54" s="2"/>
    </row>
    <row r="55" spans="1:23" x14ac:dyDescent="0.3">
      <c r="A55" t="s">
        <v>14</v>
      </c>
      <c r="C55">
        <v>241</v>
      </c>
      <c r="D55" s="2">
        <v>1</v>
      </c>
      <c r="E55" s="2">
        <v>170</v>
      </c>
      <c r="F55" s="2">
        <v>106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/>
      <c r="N55" s="2"/>
      <c r="O55" s="2"/>
      <c r="P55" s="2"/>
      <c r="Q55" s="2"/>
      <c r="R55" s="2"/>
      <c r="S55" s="2"/>
      <c r="T55" s="2"/>
      <c r="U55" s="2"/>
    </row>
    <row r="56" spans="1:23" x14ac:dyDescent="0.3">
      <c r="A56" t="s">
        <v>14</v>
      </c>
      <c r="C56">
        <v>281</v>
      </c>
      <c r="D56" s="2">
        <v>1</v>
      </c>
      <c r="E56" s="2">
        <v>60</v>
      </c>
      <c r="F56" s="2">
        <v>88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/>
      <c r="N56" s="2"/>
      <c r="O56" s="2"/>
      <c r="P56" s="2"/>
      <c r="Q56" s="2"/>
      <c r="R56" s="2"/>
      <c r="S56" s="2"/>
      <c r="T56" s="2"/>
      <c r="U56" s="2"/>
      <c r="W56" t="s">
        <v>116</v>
      </c>
    </row>
    <row r="57" spans="1:23" x14ac:dyDescent="0.3">
      <c r="A57" t="s">
        <v>14</v>
      </c>
      <c r="C57">
        <v>321</v>
      </c>
      <c r="D57" s="2">
        <v>1</v>
      </c>
      <c r="E57" s="2">
        <v>110</v>
      </c>
      <c r="F57" s="2">
        <v>75</v>
      </c>
      <c r="G57" s="2">
        <v>0</v>
      </c>
      <c r="H57" s="2">
        <v>1</v>
      </c>
      <c r="I57" s="2">
        <v>0</v>
      </c>
      <c r="J57" s="2">
        <v>0</v>
      </c>
      <c r="K57" s="2">
        <v>0</v>
      </c>
      <c r="L57" s="2">
        <v>1</v>
      </c>
      <c r="M57" s="2"/>
      <c r="N57" s="2"/>
      <c r="O57" s="2"/>
      <c r="P57" s="2"/>
      <c r="Q57" s="2"/>
      <c r="R57" s="2"/>
      <c r="S57" s="2"/>
      <c r="T57" s="2"/>
      <c r="U57" s="2"/>
    </row>
    <row r="58" spans="1:23" x14ac:dyDescent="0.3">
      <c r="A58" t="s">
        <v>14</v>
      </c>
      <c r="C58">
        <v>361</v>
      </c>
      <c r="D58" s="2">
        <v>1</v>
      </c>
      <c r="E58" s="2">
        <v>90</v>
      </c>
      <c r="F58" s="2">
        <v>122</v>
      </c>
      <c r="G58" s="2">
        <v>0</v>
      </c>
      <c r="H58" s="2">
        <v>1</v>
      </c>
      <c r="I58" s="2">
        <v>0</v>
      </c>
      <c r="J58" s="2">
        <v>0</v>
      </c>
      <c r="K58" s="2">
        <v>0</v>
      </c>
      <c r="L58" s="2">
        <v>0</v>
      </c>
      <c r="M58" s="2"/>
      <c r="N58" s="2"/>
      <c r="O58" s="2"/>
      <c r="P58" s="2"/>
      <c r="Q58" s="2"/>
      <c r="R58" s="2"/>
      <c r="S58" s="2"/>
      <c r="T58" s="2"/>
      <c r="U58" s="2"/>
    </row>
    <row r="59" spans="1:23" x14ac:dyDescent="0.3">
      <c r="A59" t="s">
        <v>14</v>
      </c>
      <c r="C59">
        <v>401</v>
      </c>
      <c r="D59" s="2">
        <v>0</v>
      </c>
      <c r="E59" s="2">
        <v>-99</v>
      </c>
      <c r="F59" s="2">
        <v>-99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1</v>
      </c>
      <c r="M59" s="2"/>
      <c r="N59" s="2"/>
      <c r="O59" s="2"/>
      <c r="P59" s="2"/>
      <c r="Q59" s="2"/>
      <c r="R59" s="2"/>
      <c r="S59" s="2"/>
      <c r="T59" s="2"/>
      <c r="U59" s="2"/>
    </row>
    <row r="60" spans="1:23" x14ac:dyDescent="0.3">
      <c r="A60" t="s">
        <v>14</v>
      </c>
      <c r="C60">
        <v>441</v>
      </c>
      <c r="D60" s="2">
        <v>1</v>
      </c>
      <c r="E60" s="2">
        <v>370</v>
      </c>
      <c r="F60" s="2">
        <v>120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/>
      <c r="N60" s="2"/>
      <c r="O60" s="2"/>
      <c r="P60" s="2"/>
      <c r="Q60" s="2"/>
      <c r="R60" s="2"/>
      <c r="S60" s="2"/>
      <c r="T60" s="2"/>
      <c r="U60" s="2"/>
    </row>
    <row r="61" spans="1:23" x14ac:dyDescent="0.3">
      <c r="A61" t="s">
        <v>14</v>
      </c>
      <c r="C61">
        <v>481</v>
      </c>
      <c r="D61" s="2">
        <v>1</v>
      </c>
      <c r="E61" s="2">
        <v>370</v>
      </c>
      <c r="F61" s="2">
        <v>124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/>
      <c r="N61" s="2"/>
      <c r="O61" s="2"/>
      <c r="P61" s="2"/>
      <c r="Q61" s="2"/>
      <c r="R61" s="2"/>
      <c r="S61" s="2"/>
      <c r="T61" s="2"/>
      <c r="U61" s="2"/>
    </row>
    <row r="62" spans="1:23" x14ac:dyDescent="0.3">
      <c r="A62" t="s">
        <v>14</v>
      </c>
      <c r="C62">
        <v>521</v>
      </c>
      <c r="D62" s="2">
        <v>1</v>
      </c>
      <c r="E62" s="2">
        <v>350</v>
      </c>
      <c r="F62" s="2">
        <v>122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/>
      <c r="N62" s="2"/>
      <c r="O62" s="2"/>
      <c r="P62" s="2"/>
      <c r="Q62" s="2"/>
      <c r="R62" s="2"/>
      <c r="S62" s="2"/>
      <c r="T62" s="2"/>
      <c r="U62" s="2"/>
    </row>
    <row r="63" spans="1:23" x14ac:dyDescent="0.3">
      <c r="A63" t="s">
        <v>16</v>
      </c>
      <c r="C63">
        <v>1</v>
      </c>
      <c r="D63" s="2">
        <v>0</v>
      </c>
      <c r="E63" s="2">
        <v>-99</v>
      </c>
      <c r="F63" s="2">
        <v>-99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/>
      <c r="N63" s="2"/>
      <c r="O63" s="2"/>
      <c r="P63" s="2"/>
      <c r="Q63" s="2"/>
      <c r="R63" s="2"/>
      <c r="S63" s="2"/>
      <c r="T63" s="2"/>
      <c r="U63" s="2"/>
    </row>
    <row r="64" spans="1:23" x14ac:dyDescent="0.3">
      <c r="A64" t="s">
        <v>16</v>
      </c>
      <c r="C64">
        <v>41</v>
      </c>
      <c r="D64" s="2">
        <v>0</v>
      </c>
      <c r="E64" s="2">
        <v>-99</v>
      </c>
      <c r="F64" s="2">
        <v>-99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3">
      <c r="A65" t="s">
        <v>16</v>
      </c>
      <c r="C65">
        <v>81</v>
      </c>
      <c r="D65" s="2">
        <v>0</v>
      </c>
      <c r="E65" s="2">
        <v>-99</v>
      </c>
      <c r="F65" s="2">
        <v>-99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3">
      <c r="A66" t="s">
        <v>16</v>
      </c>
      <c r="C66">
        <v>121</v>
      </c>
      <c r="D66" s="2">
        <v>0</v>
      </c>
      <c r="E66" s="2">
        <v>-99</v>
      </c>
      <c r="F66" s="2">
        <v>-99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3">
      <c r="A67" t="s">
        <v>16</v>
      </c>
      <c r="C67">
        <v>161</v>
      </c>
      <c r="D67" s="2">
        <v>0</v>
      </c>
      <c r="E67" s="2">
        <v>-99</v>
      </c>
      <c r="F67" s="2">
        <v>-99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3">
      <c r="A68" t="s">
        <v>16</v>
      </c>
      <c r="C68">
        <v>201</v>
      </c>
      <c r="D68" s="2">
        <v>0</v>
      </c>
      <c r="E68" s="2">
        <v>-99</v>
      </c>
      <c r="F68" s="2">
        <v>-99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3">
      <c r="A69" t="s">
        <v>16</v>
      </c>
      <c r="C69">
        <v>241</v>
      </c>
      <c r="D69" s="2">
        <v>0</v>
      </c>
      <c r="E69" s="2">
        <v>-99</v>
      </c>
      <c r="F69" s="2">
        <v>-99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3">
      <c r="A70" t="s">
        <v>16</v>
      </c>
      <c r="C70">
        <v>281</v>
      </c>
      <c r="D70" s="2">
        <v>0</v>
      </c>
      <c r="E70" s="2">
        <v>-99</v>
      </c>
      <c r="F70" s="2">
        <v>-99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3">
      <c r="A71" t="s">
        <v>16</v>
      </c>
      <c r="C71">
        <v>321</v>
      </c>
      <c r="D71" s="2">
        <v>0</v>
      </c>
      <c r="E71" s="2">
        <v>-99</v>
      </c>
      <c r="F71" s="2">
        <v>-99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3">
      <c r="A72" t="s">
        <v>16</v>
      </c>
      <c r="C72">
        <v>361</v>
      </c>
      <c r="D72" s="2">
        <v>1</v>
      </c>
      <c r="E72" s="2">
        <v>160</v>
      </c>
      <c r="F72" s="2">
        <v>83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3">
      <c r="A73" t="s">
        <v>16</v>
      </c>
      <c r="C73">
        <v>378</v>
      </c>
      <c r="D73" s="2">
        <v>1</v>
      </c>
      <c r="E73" s="2">
        <v>130</v>
      </c>
      <c r="F73" s="2">
        <v>99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3">
      <c r="A74" t="s">
        <v>16</v>
      </c>
      <c r="C74">
        <v>386</v>
      </c>
      <c r="D74" s="2">
        <v>1</v>
      </c>
      <c r="E74" s="2">
        <v>150</v>
      </c>
      <c r="F74" s="2">
        <v>121</v>
      </c>
      <c r="G74" s="2">
        <v>0</v>
      </c>
      <c r="H74" s="2">
        <v>0</v>
      </c>
      <c r="I74" s="2">
        <v>1</v>
      </c>
      <c r="J74" s="2">
        <v>0</v>
      </c>
      <c r="K74" s="2">
        <v>0</v>
      </c>
      <c r="L74" s="2">
        <v>0</v>
      </c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3">
      <c r="A75" t="s">
        <v>16</v>
      </c>
      <c r="C75">
        <v>401</v>
      </c>
      <c r="D75" s="2">
        <v>1</v>
      </c>
      <c r="E75" s="2">
        <v>120</v>
      </c>
      <c r="F75" s="2">
        <v>205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3">
      <c r="A76" t="s">
        <v>16</v>
      </c>
      <c r="C76">
        <v>441</v>
      </c>
      <c r="D76" s="2">
        <v>0</v>
      </c>
      <c r="E76" s="2">
        <v>-99</v>
      </c>
      <c r="F76" s="2">
        <v>-99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3">
      <c r="A77" t="s">
        <v>16</v>
      </c>
      <c r="C77">
        <v>481</v>
      </c>
      <c r="D77" s="2">
        <v>0</v>
      </c>
      <c r="E77" s="2">
        <v>-99</v>
      </c>
      <c r="F77" s="2">
        <v>-99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3">
      <c r="A78" t="s">
        <v>16</v>
      </c>
      <c r="C78">
        <v>521</v>
      </c>
      <c r="D78" s="2">
        <v>1</v>
      </c>
      <c r="E78" s="2">
        <v>150</v>
      </c>
      <c r="F78" s="2">
        <v>98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3">
      <c r="A79" t="s">
        <v>18</v>
      </c>
      <c r="B79" t="s">
        <v>19</v>
      </c>
      <c r="C79">
        <v>1</v>
      </c>
      <c r="D79" s="2">
        <v>0</v>
      </c>
      <c r="E79" s="2">
        <v>-99</v>
      </c>
      <c r="F79" s="2">
        <v>-99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3">
      <c r="A80" t="s">
        <v>18</v>
      </c>
      <c r="B80" t="s">
        <v>19</v>
      </c>
      <c r="C80">
        <v>41</v>
      </c>
      <c r="D80" s="2">
        <v>0</v>
      </c>
      <c r="E80" s="2">
        <v>-99</v>
      </c>
      <c r="F80" s="2">
        <v>-99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3">
      <c r="A81" t="s">
        <v>18</v>
      </c>
      <c r="B81" t="s">
        <v>19</v>
      </c>
      <c r="C81">
        <v>106</v>
      </c>
      <c r="D81" s="2">
        <v>0</v>
      </c>
      <c r="E81" s="2">
        <v>-99</v>
      </c>
      <c r="F81" s="2">
        <v>-99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3">
      <c r="A82" t="s">
        <v>18</v>
      </c>
      <c r="B82" t="s">
        <v>19</v>
      </c>
      <c r="C82">
        <v>144</v>
      </c>
      <c r="D82" s="2">
        <v>0</v>
      </c>
      <c r="E82" s="2">
        <v>-99</v>
      </c>
      <c r="F82" s="2">
        <v>-99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3">
      <c r="A83" t="s">
        <v>18</v>
      </c>
      <c r="B83" t="s">
        <v>19</v>
      </c>
      <c r="C83">
        <v>161</v>
      </c>
      <c r="D83" s="2">
        <v>0</v>
      </c>
      <c r="E83" s="2">
        <v>-99</v>
      </c>
      <c r="F83" s="2">
        <v>-99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3">
      <c r="A84" t="s">
        <v>18</v>
      </c>
      <c r="B84" t="s">
        <v>19</v>
      </c>
      <c r="C84">
        <v>269</v>
      </c>
      <c r="D84" s="2">
        <v>1</v>
      </c>
      <c r="E84" s="2">
        <v>140</v>
      </c>
      <c r="F84" s="2">
        <v>199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3">
      <c r="A85" t="s">
        <v>18</v>
      </c>
      <c r="B85" t="s">
        <v>21</v>
      </c>
      <c r="C85">
        <v>1</v>
      </c>
      <c r="D85" s="2">
        <v>0</v>
      </c>
      <c r="E85" s="2">
        <v>-99</v>
      </c>
      <c r="F85" s="2">
        <v>-99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3">
      <c r="A86" t="s">
        <v>18</v>
      </c>
      <c r="B86" t="s">
        <v>21</v>
      </c>
      <c r="C86">
        <v>81</v>
      </c>
      <c r="D86" s="2">
        <v>0</v>
      </c>
      <c r="E86" s="2">
        <v>-99</v>
      </c>
      <c r="F86" s="2">
        <v>-99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3">
      <c r="A87" t="s">
        <v>18</v>
      </c>
      <c r="B87" t="s">
        <v>21</v>
      </c>
      <c r="C87">
        <v>121</v>
      </c>
      <c r="D87" s="2">
        <v>0</v>
      </c>
      <c r="E87" s="2">
        <v>-99</v>
      </c>
      <c r="F87" s="2">
        <v>-99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3">
      <c r="A88" t="s">
        <v>18</v>
      </c>
      <c r="B88" t="s">
        <v>21</v>
      </c>
      <c r="C88">
        <v>161</v>
      </c>
      <c r="D88" s="2">
        <v>0</v>
      </c>
      <c r="E88" s="2">
        <v>-99</v>
      </c>
      <c r="F88" s="2">
        <v>-99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3">
      <c r="A89" t="s">
        <v>18</v>
      </c>
      <c r="B89" t="s">
        <v>21</v>
      </c>
      <c r="C89">
        <v>201</v>
      </c>
      <c r="D89" s="2">
        <v>0</v>
      </c>
      <c r="E89" s="2">
        <v>-99</v>
      </c>
      <c r="F89" s="2">
        <v>-99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3">
      <c r="A90" t="s">
        <v>18</v>
      </c>
      <c r="B90" t="s">
        <v>21</v>
      </c>
      <c r="C90">
        <v>241</v>
      </c>
      <c r="D90" s="2">
        <v>0</v>
      </c>
      <c r="E90" s="2">
        <v>-99</v>
      </c>
      <c r="F90" s="2">
        <v>-99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3">
      <c r="A91" t="s">
        <v>18</v>
      </c>
      <c r="B91" t="s">
        <v>21</v>
      </c>
      <c r="C91">
        <v>281</v>
      </c>
      <c r="D91" s="2">
        <v>0</v>
      </c>
      <c r="E91" s="2">
        <v>-99</v>
      </c>
      <c r="F91" s="2">
        <v>-99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3">
      <c r="A92" t="s">
        <v>18</v>
      </c>
      <c r="B92" t="s">
        <v>21</v>
      </c>
      <c r="C92">
        <v>321</v>
      </c>
      <c r="D92" s="2">
        <v>0</v>
      </c>
      <c r="E92" s="2">
        <v>-99</v>
      </c>
      <c r="F92" s="2">
        <v>-99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3">
      <c r="A93" t="s">
        <v>18</v>
      </c>
      <c r="B93" t="s">
        <v>21</v>
      </c>
      <c r="C93">
        <v>353</v>
      </c>
      <c r="D93" s="2">
        <v>1</v>
      </c>
      <c r="E93" s="2">
        <v>200</v>
      </c>
      <c r="F93" s="2">
        <v>210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3">
      <c r="A94" t="s">
        <v>18</v>
      </c>
      <c r="B94" t="s">
        <v>21</v>
      </c>
      <c r="C94">
        <v>361</v>
      </c>
      <c r="D94" s="2">
        <v>1</v>
      </c>
      <c r="E94" s="2">
        <v>110</v>
      </c>
      <c r="F94" s="2">
        <v>195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3">
      <c r="A95" t="s">
        <v>18</v>
      </c>
      <c r="B95" t="s">
        <v>21</v>
      </c>
      <c r="C95">
        <v>401</v>
      </c>
      <c r="D95" s="2">
        <v>1</v>
      </c>
      <c r="E95" s="2">
        <v>160</v>
      </c>
      <c r="F95" s="2">
        <v>195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1</v>
      </c>
      <c r="M95" s="2"/>
      <c r="N95" s="2"/>
      <c r="O95" s="2"/>
      <c r="P95" s="2"/>
      <c r="Q95" s="2"/>
      <c r="R95" s="2"/>
      <c r="S95" s="2"/>
      <c r="T95" s="2"/>
      <c r="U95" s="2"/>
    </row>
    <row r="96" spans="1:21" x14ac:dyDescent="0.3">
      <c r="A96" t="s">
        <v>18</v>
      </c>
      <c r="B96" t="s">
        <v>21</v>
      </c>
      <c r="C96">
        <v>441</v>
      </c>
      <c r="D96" s="2">
        <v>1</v>
      </c>
      <c r="E96" s="2">
        <v>160</v>
      </c>
      <c r="F96" s="2">
        <v>203</v>
      </c>
      <c r="G96" s="2">
        <v>0</v>
      </c>
      <c r="H96" s="2">
        <v>1</v>
      </c>
      <c r="I96" s="2">
        <v>0</v>
      </c>
      <c r="J96" s="2">
        <v>0</v>
      </c>
      <c r="K96" s="2">
        <v>0</v>
      </c>
      <c r="L96" s="2">
        <v>0</v>
      </c>
      <c r="M96" s="2"/>
      <c r="N96" s="2"/>
      <c r="O96" s="2"/>
      <c r="P96" s="2"/>
      <c r="Q96" s="2"/>
      <c r="R96" s="2"/>
      <c r="S96" s="2"/>
      <c r="T96" s="2"/>
      <c r="U96" s="2"/>
    </row>
    <row r="97" spans="1:21" x14ac:dyDescent="0.3">
      <c r="A97" t="s">
        <v>18</v>
      </c>
      <c r="B97" t="s">
        <v>21</v>
      </c>
      <c r="C97">
        <v>481</v>
      </c>
      <c r="D97" s="2">
        <v>1</v>
      </c>
      <c r="E97" s="2">
        <v>210</v>
      </c>
      <c r="F97" s="2">
        <v>123</v>
      </c>
      <c r="G97" s="2">
        <v>0</v>
      </c>
      <c r="H97" s="2">
        <v>1</v>
      </c>
      <c r="I97" s="2">
        <v>0</v>
      </c>
      <c r="J97" s="2">
        <v>0</v>
      </c>
      <c r="K97" s="2">
        <v>0</v>
      </c>
      <c r="L97" s="2">
        <v>0</v>
      </c>
      <c r="M97" s="2"/>
      <c r="N97" s="2"/>
      <c r="O97" s="2"/>
      <c r="P97" s="2"/>
      <c r="Q97" s="2"/>
      <c r="R97" s="2"/>
      <c r="S97" s="2"/>
      <c r="T97" s="2"/>
      <c r="U97" s="2"/>
    </row>
    <row r="98" spans="1:21" x14ac:dyDescent="0.3">
      <c r="A98" t="s">
        <v>23</v>
      </c>
      <c r="C98">
        <v>1</v>
      </c>
      <c r="D98" s="2">
        <v>0</v>
      </c>
      <c r="E98" s="2">
        <v>-99</v>
      </c>
      <c r="F98" s="2">
        <v>-99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/>
      <c r="N98" s="2"/>
      <c r="O98" s="2"/>
      <c r="P98" s="2"/>
      <c r="Q98" s="2"/>
      <c r="R98" s="2"/>
      <c r="S98" s="2"/>
      <c r="T98" s="2"/>
      <c r="U98" s="2"/>
    </row>
    <row r="99" spans="1:21" x14ac:dyDescent="0.3">
      <c r="A99" t="s">
        <v>23</v>
      </c>
      <c r="C99">
        <v>28</v>
      </c>
      <c r="D99" s="2">
        <v>0</v>
      </c>
      <c r="E99" s="2">
        <v>-99</v>
      </c>
      <c r="F99" s="2">
        <v>-99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/>
      <c r="N99" s="2"/>
      <c r="O99" s="2"/>
      <c r="P99" s="2"/>
      <c r="Q99" s="2"/>
      <c r="R99" s="2"/>
      <c r="S99" s="2"/>
      <c r="T99" s="2"/>
      <c r="U99" s="2"/>
    </row>
    <row r="100" spans="1:21" x14ac:dyDescent="0.3">
      <c r="A100" t="s">
        <v>23</v>
      </c>
      <c r="C100">
        <v>41</v>
      </c>
      <c r="D100" s="2">
        <v>0</v>
      </c>
      <c r="E100" s="2">
        <v>-99</v>
      </c>
      <c r="F100" s="2">
        <v>-99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/>
      <c r="N100" s="2"/>
      <c r="O100" s="2"/>
      <c r="P100" s="2"/>
      <c r="Q100" s="2"/>
      <c r="R100" s="2"/>
      <c r="S100" s="2"/>
      <c r="T100" s="2"/>
      <c r="U100" s="2"/>
    </row>
    <row r="101" spans="1:21" x14ac:dyDescent="0.3">
      <c r="A101" t="s">
        <v>23</v>
      </c>
      <c r="C101">
        <v>81</v>
      </c>
      <c r="D101" s="2">
        <v>0</v>
      </c>
      <c r="E101" s="2">
        <v>-99</v>
      </c>
      <c r="F101" s="2">
        <v>-99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/>
      <c r="N101" s="2"/>
      <c r="O101" s="2"/>
      <c r="P101" s="2"/>
      <c r="Q101" s="2"/>
      <c r="R101" s="2"/>
      <c r="S101" s="2"/>
      <c r="T101" s="2"/>
      <c r="U101" s="2"/>
    </row>
    <row r="102" spans="1:21" x14ac:dyDescent="0.3">
      <c r="A102" t="s">
        <v>23</v>
      </c>
      <c r="C102">
        <v>201</v>
      </c>
      <c r="D102" s="2">
        <v>0</v>
      </c>
      <c r="E102" s="2">
        <v>-99</v>
      </c>
      <c r="F102" s="2">
        <v>-99</v>
      </c>
      <c r="G102" s="2">
        <v>0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3">
      <c r="A103" t="s">
        <v>25</v>
      </c>
      <c r="C103">
        <v>41</v>
      </c>
      <c r="D103" s="2">
        <v>0</v>
      </c>
      <c r="E103" s="2">
        <v>-99</v>
      </c>
      <c r="F103" s="2">
        <v>-99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/>
      <c r="N103" s="2"/>
      <c r="O103" s="2"/>
      <c r="P103" s="2"/>
      <c r="Q103" s="2"/>
      <c r="R103" s="2"/>
      <c r="S103" s="2"/>
      <c r="T103" s="2"/>
      <c r="U103" s="2"/>
    </row>
    <row r="104" spans="1:21" x14ac:dyDescent="0.3">
      <c r="A104" t="s">
        <v>25</v>
      </c>
      <c r="C104">
        <v>81</v>
      </c>
      <c r="D104" s="2">
        <v>1</v>
      </c>
      <c r="E104" s="2">
        <v>160</v>
      </c>
      <c r="F104" s="2">
        <v>103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2"/>
      <c r="N104" s="2"/>
      <c r="O104" s="2"/>
      <c r="P104" s="2"/>
      <c r="Q104" s="2"/>
      <c r="R104" s="2"/>
      <c r="S104" s="2"/>
      <c r="T104" s="2"/>
      <c r="U104" s="2"/>
    </row>
    <row r="105" spans="1:21" x14ac:dyDescent="0.3">
      <c r="A105" t="s">
        <v>25</v>
      </c>
      <c r="C105">
        <v>121</v>
      </c>
      <c r="D105" s="2">
        <v>0</v>
      </c>
      <c r="E105" s="2">
        <v>-99</v>
      </c>
      <c r="F105" s="2">
        <v>-99</v>
      </c>
      <c r="G105" s="2">
        <v>0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2"/>
      <c r="N105" s="2"/>
      <c r="O105" s="2"/>
      <c r="P105" s="2"/>
      <c r="Q105" s="2"/>
      <c r="R105" s="2"/>
      <c r="S105" s="2"/>
      <c r="T105" s="2"/>
      <c r="U105" s="2"/>
    </row>
    <row r="106" spans="1:21" x14ac:dyDescent="0.3">
      <c r="A106" t="s">
        <v>25</v>
      </c>
      <c r="C106">
        <v>161</v>
      </c>
      <c r="D106" s="2">
        <v>1</v>
      </c>
      <c r="E106" s="2">
        <v>140</v>
      </c>
      <c r="F106" s="2">
        <v>98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</v>
      </c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3">
      <c r="A107" t="s">
        <v>25</v>
      </c>
      <c r="C107">
        <v>201</v>
      </c>
      <c r="D107" s="2">
        <v>1</v>
      </c>
      <c r="E107" s="2">
        <v>150</v>
      </c>
      <c r="F107" s="2">
        <v>147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3">
      <c r="A108" t="s">
        <v>25</v>
      </c>
      <c r="C108">
        <v>241</v>
      </c>
      <c r="D108" s="2">
        <v>1</v>
      </c>
      <c r="E108" s="2">
        <v>110</v>
      </c>
      <c r="F108" s="2">
        <v>83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3">
      <c r="A109" t="s">
        <v>25</v>
      </c>
      <c r="C109">
        <v>281</v>
      </c>
      <c r="D109" s="2">
        <v>1</v>
      </c>
      <c r="E109" s="2">
        <v>200</v>
      </c>
      <c r="F109" s="2">
        <v>149</v>
      </c>
      <c r="G109" s="2">
        <v>0</v>
      </c>
      <c r="H109" s="2">
        <v>1</v>
      </c>
      <c r="I109" s="2">
        <v>0</v>
      </c>
      <c r="J109" s="2">
        <v>0</v>
      </c>
      <c r="K109" s="2">
        <v>0</v>
      </c>
      <c r="L109" s="2">
        <v>0</v>
      </c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3">
      <c r="A110" t="s">
        <v>25</v>
      </c>
      <c r="C110">
        <v>340</v>
      </c>
      <c r="D110" s="2">
        <v>1</v>
      </c>
      <c r="E110" s="2">
        <v>60</v>
      </c>
      <c r="F110" s="2">
        <v>230</v>
      </c>
      <c r="G110" s="2">
        <v>1</v>
      </c>
      <c r="H110" s="2">
        <v>1</v>
      </c>
      <c r="I110" s="2">
        <v>0</v>
      </c>
      <c r="J110" s="2">
        <v>0</v>
      </c>
      <c r="K110" s="2">
        <v>0</v>
      </c>
      <c r="L110" s="2">
        <v>0</v>
      </c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3">
      <c r="A111" t="s">
        <v>25</v>
      </c>
      <c r="C111">
        <v>401</v>
      </c>
      <c r="D111" s="2">
        <v>0</v>
      </c>
      <c r="E111" s="2">
        <v>-99</v>
      </c>
      <c r="F111" s="2">
        <v>-99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3">
      <c r="A112" t="s">
        <v>25</v>
      </c>
      <c r="C112">
        <v>441</v>
      </c>
      <c r="D112" s="2">
        <v>1</v>
      </c>
      <c r="E112" s="2">
        <v>680</v>
      </c>
      <c r="F112" s="2">
        <v>30</v>
      </c>
      <c r="G112" s="2">
        <v>0</v>
      </c>
      <c r="H112" s="2">
        <v>1</v>
      </c>
      <c r="I112" s="2">
        <v>0</v>
      </c>
      <c r="J112" s="2">
        <v>0</v>
      </c>
      <c r="K112" s="2">
        <v>0</v>
      </c>
      <c r="L112" s="2">
        <v>0</v>
      </c>
      <c r="M112" s="2"/>
      <c r="N112" s="2"/>
      <c r="O112" s="2"/>
      <c r="P112" s="2"/>
      <c r="Q112" s="2"/>
      <c r="R112" s="2"/>
      <c r="S112" s="2"/>
      <c r="T112" s="2"/>
      <c r="U112" s="2"/>
    </row>
    <row r="113" spans="1:21" x14ac:dyDescent="0.3">
      <c r="A113" t="s">
        <v>25</v>
      </c>
      <c r="C113">
        <v>481</v>
      </c>
      <c r="D113" s="2">
        <v>0</v>
      </c>
      <c r="E113" s="2">
        <v>-99</v>
      </c>
      <c r="F113" s="2">
        <v>-99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/>
      <c r="N113" s="2"/>
      <c r="O113" s="2"/>
      <c r="P113" s="2"/>
      <c r="Q113" s="2"/>
      <c r="R113" s="2"/>
      <c r="S113" s="2"/>
      <c r="T113" s="2"/>
      <c r="U113" s="2"/>
    </row>
    <row r="114" spans="1:21" x14ac:dyDescent="0.3">
      <c r="A114" t="s">
        <v>25</v>
      </c>
      <c r="C114">
        <v>521</v>
      </c>
      <c r="D114" s="2">
        <v>1</v>
      </c>
      <c r="E114" s="2">
        <v>180</v>
      </c>
      <c r="F114" s="2">
        <v>128</v>
      </c>
      <c r="G114" s="2">
        <v>0</v>
      </c>
      <c r="H114" s="2">
        <v>1</v>
      </c>
      <c r="I114" s="2">
        <v>0</v>
      </c>
      <c r="J114" s="2">
        <v>0</v>
      </c>
      <c r="K114" s="2">
        <v>0</v>
      </c>
      <c r="L114" s="2">
        <v>0</v>
      </c>
      <c r="M114" s="2"/>
      <c r="N114" s="2"/>
      <c r="O114" s="2"/>
      <c r="P114" s="2"/>
      <c r="Q114" s="2"/>
      <c r="R114" s="2"/>
      <c r="S114" s="2"/>
      <c r="T114" s="2"/>
      <c r="U114" s="2"/>
    </row>
    <row r="115" spans="1:21" x14ac:dyDescent="0.3">
      <c r="A115" t="s">
        <v>27</v>
      </c>
      <c r="C115">
        <v>41</v>
      </c>
      <c r="D115" s="2">
        <v>0</v>
      </c>
      <c r="E115" s="2">
        <v>-99</v>
      </c>
      <c r="F115" s="2">
        <v>-99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/>
      <c r="N115" s="2"/>
      <c r="O115" s="2"/>
      <c r="P115" s="2"/>
      <c r="Q115" s="2"/>
      <c r="R115" s="2"/>
      <c r="S115" s="2"/>
      <c r="T115" s="2"/>
      <c r="U115" s="2"/>
    </row>
    <row r="116" spans="1:21" x14ac:dyDescent="0.3">
      <c r="A116" t="s">
        <v>27</v>
      </c>
      <c r="C116">
        <v>81</v>
      </c>
      <c r="D116" s="2">
        <v>0</v>
      </c>
      <c r="E116" s="2">
        <v>-99</v>
      </c>
      <c r="F116" s="2">
        <v>-99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/>
      <c r="N116" s="2"/>
      <c r="O116" s="2"/>
      <c r="P116" s="2"/>
      <c r="Q116" s="2"/>
      <c r="R116" s="2"/>
      <c r="S116" s="2"/>
      <c r="T116" s="2"/>
      <c r="U116" s="2"/>
    </row>
    <row r="117" spans="1:21" x14ac:dyDescent="0.3">
      <c r="A117" t="s">
        <v>27</v>
      </c>
      <c r="C117">
        <v>121</v>
      </c>
      <c r="D117" s="2">
        <v>0</v>
      </c>
      <c r="E117" s="2">
        <v>-99</v>
      </c>
      <c r="F117" s="2">
        <v>-99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/>
      <c r="N117" s="2"/>
      <c r="O117" s="2"/>
      <c r="P117" s="2"/>
      <c r="Q117" s="2"/>
      <c r="R117" s="2"/>
      <c r="S117" s="2"/>
      <c r="T117" s="2"/>
      <c r="U117" s="2"/>
    </row>
    <row r="118" spans="1:21" x14ac:dyDescent="0.3">
      <c r="A118" t="s">
        <v>27</v>
      </c>
      <c r="C118">
        <v>161</v>
      </c>
      <c r="D118" s="2">
        <v>0</v>
      </c>
      <c r="E118" s="2">
        <v>-99</v>
      </c>
      <c r="F118" s="2">
        <v>-99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/>
      <c r="N118" s="2"/>
      <c r="O118" s="2"/>
      <c r="P118" s="2"/>
      <c r="Q118" s="2"/>
      <c r="R118" s="2"/>
      <c r="S118" s="2"/>
      <c r="T118" s="2"/>
      <c r="U118" s="2"/>
    </row>
    <row r="119" spans="1:21" x14ac:dyDescent="0.3">
      <c r="A119" t="s">
        <v>27</v>
      </c>
      <c r="C119">
        <v>201</v>
      </c>
      <c r="D119" s="2">
        <v>0</v>
      </c>
      <c r="E119" s="2">
        <v>-99</v>
      </c>
      <c r="F119" s="2">
        <v>-99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/>
      <c r="N119" s="2"/>
      <c r="O119" s="2"/>
      <c r="P119" s="2"/>
      <c r="Q119" s="2"/>
      <c r="R119" s="2"/>
      <c r="S119" s="2"/>
      <c r="T119" s="2"/>
      <c r="U119" s="2"/>
    </row>
    <row r="120" spans="1:21" x14ac:dyDescent="0.3">
      <c r="A120" t="s">
        <v>27</v>
      </c>
      <c r="C120">
        <v>227</v>
      </c>
      <c r="D120" s="2">
        <v>1</v>
      </c>
      <c r="E120" s="2">
        <v>150</v>
      </c>
      <c r="F120" s="2">
        <v>142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/>
      <c r="N120" s="2"/>
      <c r="O120" s="2"/>
      <c r="P120" s="2"/>
      <c r="Q120" s="2"/>
      <c r="R120" s="2"/>
      <c r="S120" s="2"/>
      <c r="T120" s="2"/>
      <c r="U120" s="2"/>
    </row>
    <row r="121" spans="1:21" x14ac:dyDescent="0.3">
      <c r="A121" t="s">
        <v>27</v>
      </c>
      <c r="C121">
        <v>241</v>
      </c>
      <c r="D121" s="2">
        <v>1</v>
      </c>
      <c r="E121" s="2">
        <v>140</v>
      </c>
      <c r="F121" s="2">
        <v>91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0</v>
      </c>
      <c r="M121" s="2"/>
      <c r="N121" s="2"/>
      <c r="O121" s="2"/>
      <c r="P121" s="2"/>
      <c r="Q121" s="2"/>
      <c r="R121" s="2"/>
      <c r="S121" s="2"/>
      <c r="T121" s="2"/>
      <c r="U121" s="2"/>
    </row>
    <row r="122" spans="1:21" x14ac:dyDescent="0.3">
      <c r="A122" t="s">
        <v>27</v>
      </c>
      <c r="C122">
        <v>281</v>
      </c>
      <c r="D122" s="2">
        <v>1</v>
      </c>
      <c r="E122" s="2">
        <v>180</v>
      </c>
      <c r="F122" s="2">
        <v>72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/>
      <c r="N122" s="2"/>
      <c r="O122" s="2"/>
      <c r="P122" s="2"/>
      <c r="Q122" s="2"/>
      <c r="R122" s="2"/>
      <c r="S122" s="2"/>
      <c r="T122" s="2"/>
      <c r="U122" s="2"/>
    </row>
    <row r="123" spans="1:21" x14ac:dyDescent="0.3">
      <c r="A123" t="s">
        <v>27</v>
      </c>
      <c r="C123">
        <v>361</v>
      </c>
      <c r="D123" s="2">
        <v>1</v>
      </c>
      <c r="E123" s="2">
        <v>190</v>
      </c>
      <c r="F123" s="2">
        <v>88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/>
      <c r="N123" s="2"/>
      <c r="O123" s="2"/>
      <c r="P123" s="2"/>
      <c r="Q123" s="2"/>
      <c r="R123" s="2"/>
      <c r="S123" s="2"/>
      <c r="T123" s="2"/>
      <c r="U123" s="2"/>
    </row>
    <row r="124" spans="1:21" x14ac:dyDescent="0.3">
      <c r="A124" t="s">
        <v>27</v>
      </c>
      <c r="C124">
        <v>401</v>
      </c>
      <c r="D124" s="2">
        <v>1</v>
      </c>
      <c r="E124" s="2">
        <v>180</v>
      </c>
      <c r="F124" s="2">
        <v>71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2"/>
      <c r="N124" s="2"/>
      <c r="O124" s="2"/>
      <c r="P124" s="2"/>
      <c r="Q124" s="2"/>
      <c r="R124" s="2"/>
      <c r="S124" s="2"/>
      <c r="T124" s="2"/>
      <c r="U124" s="2"/>
    </row>
    <row r="125" spans="1:21" x14ac:dyDescent="0.3">
      <c r="A125" t="s">
        <v>27</v>
      </c>
      <c r="C125">
        <v>482</v>
      </c>
      <c r="D125" s="2">
        <v>1</v>
      </c>
      <c r="E125" s="2">
        <v>300</v>
      </c>
      <c r="F125" s="2">
        <v>23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/>
      <c r="N125" s="2"/>
      <c r="O125" s="2"/>
      <c r="P125" s="2"/>
      <c r="Q125" s="2"/>
      <c r="R125" s="2"/>
      <c r="S125" s="2"/>
      <c r="T125" s="2"/>
      <c r="U125" s="2"/>
    </row>
    <row r="126" spans="1:21" x14ac:dyDescent="0.3">
      <c r="A126" t="s">
        <v>27</v>
      </c>
      <c r="C126">
        <v>521</v>
      </c>
      <c r="D126" s="2">
        <v>0</v>
      </c>
      <c r="E126" s="2">
        <v>-99</v>
      </c>
      <c r="F126" s="2">
        <v>-99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/>
      <c r="N126" s="2"/>
      <c r="O126" s="2"/>
      <c r="P126" s="2"/>
      <c r="Q126" s="2"/>
      <c r="R126" s="2"/>
      <c r="S126" s="2"/>
      <c r="T126" s="2"/>
      <c r="U126" s="2"/>
    </row>
    <row r="127" spans="1:21" x14ac:dyDescent="0.3">
      <c r="A127" t="s">
        <v>29</v>
      </c>
      <c r="C127">
        <v>1</v>
      </c>
      <c r="D127" s="2">
        <v>1</v>
      </c>
      <c r="E127" s="2">
        <v>30</v>
      </c>
      <c r="F127" s="2">
        <f>105.8+115.3</f>
        <v>221.1</v>
      </c>
      <c r="G127" s="2">
        <v>1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/>
      <c r="N127" s="2"/>
      <c r="O127" s="2"/>
      <c r="P127" s="2"/>
      <c r="Q127" s="2"/>
      <c r="R127" s="2"/>
      <c r="S127" s="2"/>
      <c r="T127" s="2"/>
      <c r="U127" s="2"/>
    </row>
    <row r="128" spans="1:21" x14ac:dyDescent="0.3">
      <c r="A128" t="s">
        <v>29</v>
      </c>
      <c r="C128">
        <v>33</v>
      </c>
      <c r="D128" s="2">
        <v>0</v>
      </c>
      <c r="E128" s="2">
        <v>-99</v>
      </c>
      <c r="F128" s="2">
        <v>-99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/>
      <c r="N128" s="2"/>
      <c r="O128" s="2"/>
      <c r="P128" s="2"/>
      <c r="Q128" s="2"/>
      <c r="R128" s="2"/>
      <c r="S128" s="2"/>
      <c r="T128" s="2"/>
      <c r="U128" s="2"/>
    </row>
    <row r="129" spans="1:23" x14ac:dyDescent="0.3">
      <c r="A129" t="s">
        <v>29</v>
      </c>
      <c r="C129">
        <v>41</v>
      </c>
      <c r="D129" s="2">
        <v>1</v>
      </c>
      <c r="E129" s="2">
        <v>170</v>
      </c>
      <c r="F129" s="2">
        <v>48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1</v>
      </c>
      <c r="M129" s="2"/>
      <c r="N129" s="2"/>
      <c r="O129" s="2"/>
      <c r="P129" s="2"/>
      <c r="Q129" s="2"/>
      <c r="R129" s="2"/>
      <c r="S129" s="2"/>
      <c r="T129" s="2"/>
      <c r="U129" s="2"/>
    </row>
    <row r="130" spans="1:23" x14ac:dyDescent="0.3">
      <c r="A130" t="s">
        <v>29</v>
      </c>
      <c r="C130">
        <v>81</v>
      </c>
      <c r="D130" s="2">
        <v>1</v>
      </c>
      <c r="E130" s="2">
        <v>60</v>
      </c>
      <c r="F130" s="2">
        <v>218</v>
      </c>
      <c r="G130" s="2">
        <v>1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/>
      <c r="N130" s="2"/>
      <c r="O130" s="2"/>
      <c r="P130" s="2"/>
      <c r="Q130" s="2"/>
      <c r="R130" s="2"/>
      <c r="S130" s="2"/>
      <c r="T130" s="2"/>
      <c r="U130" s="2"/>
      <c r="W130" t="s">
        <v>117</v>
      </c>
    </row>
    <row r="131" spans="1:23" x14ac:dyDescent="0.3">
      <c r="A131" t="s">
        <v>29</v>
      </c>
      <c r="C131">
        <v>113</v>
      </c>
      <c r="D131" s="2">
        <v>1</v>
      </c>
      <c r="E131" s="2">
        <v>110</v>
      </c>
      <c r="F131" s="2">
        <v>360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/>
      <c r="N131" s="2"/>
      <c r="O131" s="2"/>
      <c r="P131" s="2"/>
      <c r="Q131" s="2"/>
      <c r="R131" s="2"/>
      <c r="S131" s="2"/>
      <c r="T131" s="2"/>
      <c r="U131" s="2"/>
      <c r="W131" t="s">
        <v>117</v>
      </c>
    </row>
    <row r="132" spans="1:23" x14ac:dyDescent="0.3">
      <c r="A132" t="s">
        <v>29</v>
      </c>
      <c r="C132">
        <v>121</v>
      </c>
      <c r="D132" s="2">
        <v>1</v>
      </c>
      <c r="E132" s="2">
        <v>110</v>
      </c>
      <c r="F132" s="2">
        <f>112.9+120.6</f>
        <v>233.5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</v>
      </c>
      <c r="M132" s="2"/>
      <c r="N132" s="2"/>
      <c r="O132" s="2"/>
      <c r="P132" s="2"/>
      <c r="Q132" s="2"/>
      <c r="R132" s="2"/>
      <c r="S132" s="2"/>
      <c r="T132" s="2"/>
      <c r="U132" s="2"/>
    </row>
    <row r="133" spans="1:23" x14ac:dyDescent="0.3">
      <c r="A133" t="s">
        <v>29</v>
      </c>
      <c r="C133">
        <v>161</v>
      </c>
      <c r="D133" s="2">
        <v>1</v>
      </c>
      <c r="E133" s="2">
        <v>110</v>
      </c>
      <c r="F133" s="2">
        <v>114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1</v>
      </c>
      <c r="M133" s="2"/>
      <c r="N133" s="2"/>
      <c r="O133" s="2"/>
      <c r="P133" s="2"/>
      <c r="Q133" s="2"/>
      <c r="R133" s="2"/>
      <c r="S133" s="2"/>
      <c r="T133" s="2"/>
      <c r="U133" s="2"/>
    </row>
    <row r="134" spans="1:23" x14ac:dyDescent="0.3">
      <c r="A134" t="s">
        <v>29</v>
      </c>
      <c r="C134">
        <v>201</v>
      </c>
      <c r="D134" s="2">
        <v>1</v>
      </c>
      <c r="E134" s="2">
        <v>80</v>
      </c>
      <c r="F134" s="2">
        <v>139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/>
      <c r="N134" s="2"/>
      <c r="O134" s="2"/>
      <c r="P134" s="2"/>
      <c r="Q134" s="2"/>
      <c r="R134" s="2"/>
      <c r="S134" s="2"/>
      <c r="T134" s="2"/>
      <c r="U134" s="2"/>
    </row>
    <row r="135" spans="1:23" x14ac:dyDescent="0.3">
      <c r="A135" t="s">
        <v>29</v>
      </c>
      <c r="C135">
        <v>241</v>
      </c>
      <c r="D135" s="2">
        <v>1</v>
      </c>
      <c r="E135" s="2">
        <v>110</v>
      </c>
      <c r="F135" s="2">
        <v>102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/>
      <c r="N135" s="2"/>
      <c r="O135" s="2"/>
      <c r="P135" s="2"/>
      <c r="Q135" s="2"/>
      <c r="R135" s="2"/>
      <c r="S135" s="2"/>
      <c r="T135" s="2"/>
      <c r="U135" s="2"/>
    </row>
    <row r="136" spans="1:23" x14ac:dyDescent="0.3">
      <c r="A136" t="s">
        <v>29</v>
      </c>
      <c r="C136">
        <v>281</v>
      </c>
      <c r="D136" s="2">
        <v>1</v>
      </c>
      <c r="E136" s="2">
        <v>80</v>
      </c>
      <c r="F136" s="2">
        <v>200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1</v>
      </c>
      <c r="M136" s="2"/>
      <c r="N136" s="2"/>
      <c r="O136" s="2"/>
      <c r="P136" s="2"/>
      <c r="Q136" s="2"/>
      <c r="R136" s="2"/>
      <c r="S136" s="2"/>
      <c r="T136" s="2"/>
      <c r="U136" s="2"/>
    </row>
    <row r="137" spans="1:23" x14ac:dyDescent="0.3">
      <c r="A137" t="s">
        <v>29</v>
      </c>
      <c r="C137">
        <v>361</v>
      </c>
      <c r="D137" s="2">
        <v>0</v>
      </c>
      <c r="E137" s="2">
        <v>-99</v>
      </c>
      <c r="F137" s="2">
        <v>-99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/>
      <c r="N137" s="2"/>
      <c r="O137" s="2"/>
      <c r="P137" s="2"/>
      <c r="Q137" s="2"/>
      <c r="R137" s="2"/>
      <c r="S137" s="2"/>
      <c r="T137" s="2"/>
      <c r="U137" s="2"/>
    </row>
    <row r="138" spans="1:23" x14ac:dyDescent="0.3">
      <c r="A138" t="s">
        <v>29</v>
      </c>
      <c r="C138">
        <v>401</v>
      </c>
      <c r="D138" s="2">
        <v>1</v>
      </c>
      <c r="E138" s="2">
        <v>150</v>
      </c>
      <c r="F138" s="2">
        <v>89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1</v>
      </c>
      <c r="M138" s="2"/>
      <c r="N138" s="2"/>
      <c r="O138" s="2"/>
      <c r="P138" s="2"/>
      <c r="Q138" s="2"/>
      <c r="R138" s="2"/>
      <c r="S138" s="2"/>
      <c r="T138" s="2"/>
      <c r="U138" s="2"/>
    </row>
    <row r="139" spans="1:23" x14ac:dyDescent="0.3">
      <c r="A139" t="s">
        <v>29</v>
      </c>
      <c r="C139">
        <v>441</v>
      </c>
      <c r="D139" s="2">
        <v>1</v>
      </c>
      <c r="E139" s="2">
        <v>110</v>
      </c>
      <c r="F139" s="2">
        <v>82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/>
      <c r="N139" s="2"/>
      <c r="O139" s="2"/>
      <c r="P139" s="2"/>
      <c r="Q139" s="2"/>
      <c r="R139" s="2"/>
      <c r="S139" s="2"/>
      <c r="T139" s="2"/>
      <c r="U139" s="2"/>
    </row>
    <row r="140" spans="1:23" x14ac:dyDescent="0.3">
      <c r="A140" t="s">
        <v>29</v>
      </c>
      <c r="C140">
        <v>521</v>
      </c>
      <c r="D140" s="2">
        <v>0</v>
      </c>
      <c r="E140" s="2">
        <v>-99</v>
      </c>
      <c r="F140" s="2">
        <v>-99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/>
      <c r="N140" s="2"/>
      <c r="O140" s="2"/>
      <c r="P140" s="2"/>
      <c r="Q140" s="2"/>
      <c r="R140" s="2"/>
      <c r="S140" s="2"/>
      <c r="T140" s="2"/>
      <c r="U140" s="2"/>
    </row>
    <row r="141" spans="1:23" x14ac:dyDescent="0.3">
      <c r="A141" t="s">
        <v>31</v>
      </c>
      <c r="C141">
        <v>1</v>
      </c>
      <c r="D141" s="2">
        <v>0</v>
      </c>
      <c r="E141" s="2">
        <v>-99</v>
      </c>
      <c r="F141" s="2">
        <v>-99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/>
      <c r="N141" s="2"/>
      <c r="O141" s="2"/>
      <c r="P141" s="2"/>
      <c r="Q141" s="2"/>
      <c r="R141" s="2"/>
      <c r="S141" s="2"/>
      <c r="T141" s="2"/>
      <c r="U141" s="2"/>
    </row>
    <row r="142" spans="1:23" x14ac:dyDescent="0.3">
      <c r="A142" t="s">
        <v>31</v>
      </c>
      <c r="C142">
        <v>11</v>
      </c>
      <c r="D142" s="2">
        <v>0</v>
      </c>
      <c r="E142" s="2">
        <v>-99</v>
      </c>
      <c r="F142" s="2">
        <v>-99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/>
      <c r="N142" s="2"/>
      <c r="O142" s="2"/>
      <c r="P142" s="2"/>
      <c r="Q142" s="2"/>
      <c r="R142" s="2"/>
      <c r="S142" s="2"/>
      <c r="T142" s="2"/>
      <c r="U142" s="2"/>
    </row>
    <row r="143" spans="1:23" x14ac:dyDescent="0.3">
      <c r="A143" t="s">
        <v>31</v>
      </c>
      <c r="C143">
        <v>21</v>
      </c>
      <c r="D143" s="2">
        <v>0</v>
      </c>
      <c r="E143" s="2">
        <v>-99</v>
      </c>
      <c r="F143" s="2">
        <v>-99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/>
      <c r="N143" s="2"/>
      <c r="O143" s="2"/>
      <c r="P143" s="2"/>
      <c r="Q143" s="2"/>
      <c r="R143" s="2"/>
      <c r="S143" s="2"/>
      <c r="T143" s="2"/>
      <c r="U143" s="2"/>
    </row>
    <row r="144" spans="1:23" x14ac:dyDescent="0.3">
      <c r="A144" t="s">
        <v>31</v>
      </c>
      <c r="C144">
        <v>31</v>
      </c>
      <c r="D144" s="2">
        <v>0</v>
      </c>
      <c r="E144" s="2">
        <v>-99</v>
      </c>
      <c r="F144" s="2">
        <v>-99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/>
      <c r="N144" s="2"/>
      <c r="O144" s="2"/>
      <c r="P144" s="2"/>
      <c r="Q144" s="2"/>
      <c r="R144" s="2"/>
      <c r="S144" s="2"/>
      <c r="T144" s="2"/>
      <c r="U144" s="2"/>
    </row>
    <row r="145" spans="1:21" x14ac:dyDescent="0.3">
      <c r="A145" t="s">
        <v>31</v>
      </c>
      <c r="C145">
        <v>41</v>
      </c>
      <c r="D145" s="2">
        <v>0</v>
      </c>
      <c r="E145" s="2">
        <v>-99</v>
      </c>
      <c r="F145" s="2">
        <v>-99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1</v>
      </c>
      <c r="M145" s="2"/>
      <c r="N145" s="2"/>
      <c r="O145" s="2"/>
      <c r="P145" s="2"/>
      <c r="Q145" s="2"/>
      <c r="R145" s="2"/>
      <c r="S145" s="2"/>
      <c r="T145" s="2"/>
      <c r="U145" s="2"/>
    </row>
    <row r="146" spans="1:21" x14ac:dyDescent="0.3">
      <c r="A146" t="s">
        <v>31</v>
      </c>
      <c r="C146">
        <v>51</v>
      </c>
      <c r="D146" s="2">
        <v>0</v>
      </c>
      <c r="E146" s="2">
        <v>-99</v>
      </c>
      <c r="F146" s="2">
        <v>-99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/>
      <c r="N146" s="2"/>
      <c r="O146" s="2"/>
      <c r="P146" s="2"/>
      <c r="Q146" s="2"/>
      <c r="R146" s="2"/>
      <c r="S146" s="2"/>
      <c r="T146" s="2"/>
      <c r="U146" s="2"/>
    </row>
    <row r="147" spans="1:21" x14ac:dyDescent="0.3">
      <c r="A147" t="s">
        <v>31</v>
      </c>
      <c r="C147">
        <v>61</v>
      </c>
      <c r="D147" s="2">
        <v>0</v>
      </c>
      <c r="E147" s="2">
        <v>-99</v>
      </c>
      <c r="F147" s="2">
        <v>-99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/>
      <c r="N147" s="2"/>
      <c r="O147" s="2"/>
      <c r="P147" s="2"/>
      <c r="Q147" s="2"/>
      <c r="R147" s="2"/>
      <c r="S147" s="2"/>
      <c r="T147" s="2"/>
      <c r="U147" s="2"/>
    </row>
    <row r="148" spans="1:21" x14ac:dyDescent="0.3">
      <c r="A148" t="s">
        <v>31</v>
      </c>
      <c r="C148">
        <v>71</v>
      </c>
      <c r="D148" s="2">
        <v>0</v>
      </c>
      <c r="E148" s="2">
        <v>-99</v>
      </c>
      <c r="F148" s="2">
        <v>-99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1</v>
      </c>
      <c r="M148" s="2"/>
      <c r="N148" s="2"/>
      <c r="O148" s="2"/>
      <c r="P148" s="2"/>
      <c r="Q148" s="2"/>
      <c r="R148" s="2"/>
      <c r="S148" s="2"/>
      <c r="T148" s="2"/>
      <c r="U148" s="2"/>
    </row>
    <row r="149" spans="1:21" x14ac:dyDescent="0.3">
      <c r="A149" t="s">
        <v>31</v>
      </c>
      <c r="C149">
        <v>81</v>
      </c>
      <c r="D149" s="2">
        <v>0</v>
      </c>
      <c r="E149" s="2">
        <v>-99</v>
      </c>
      <c r="F149" s="2">
        <v>-99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1</v>
      </c>
      <c r="M149" s="2"/>
      <c r="N149" s="2"/>
      <c r="O149" s="2"/>
      <c r="P149" s="2"/>
      <c r="Q149" s="2"/>
      <c r="R149" s="2"/>
      <c r="S149" s="2"/>
      <c r="T149" s="2"/>
      <c r="U149" s="2"/>
    </row>
    <row r="150" spans="1:21" x14ac:dyDescent="0.3">
      <c r="A150" t="s">
        <v>31</v>
      </c>
      <c r="C150">
        <v>101</v>
      </c>
      <c r="D150" s="2">
        <v>0</v>
      </c>
      <c r="E150" s="2">
        <v>-99</v>
      </c>
      <c r="F150" s="2">
        <v>-99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1</v>
      </c>
      <c r="M150" s="2"/>
      <c r="N150" s="2"/>
      <c r="O150" s="2"/>
      <c r="P150" s="2"/>
      <c r="Q150" s="2"/>
      <c r="R150" s="2"/>
      <c r="S150" s="2"/>
      <c r="T150" s="2"/>
      <c r="U150" s="2"/>
    </row>
    <row r="151" spans="1:21" x14ac:dyDescent="0.3">
      <c r="A151" t="s">
        <v>31</v>
      </c>
      <c r="C151">
        <v>121</v>
      </c>
      <c r="D151" s="2">
        <v>0</v>
      </c>
      <c r="E151" s="2">
        <v>-99</v>
      </c>
      <c r="F151" s="2">
        <v>-99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/>
      <c r="N151" s="2"/>
      <c r="O151" s="2"/>
      <c r="P151" s="2"/>
      <c r="Q151" s="2"/>
      <c r="R151" s="2"/>
      <c r="S151" s="2"/>
      <c r="T151" s="2"/>
      <c r="U151" s="2"/>
    </row>
    <row r="152" spans="1:21" x14ac:dyDescent="0.3">
      <c r="A152" t="s">
        <v>31</v>
      </c>
      <c r="C152">
        <v>161</v>
      </c>
      <c r="D152" s="2">
        <v>0</v>
      </c>
      <c r="E152" s="2">
        <v>-99</v>
      </c>
      <c r="F152" s="2">
        <v>-99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/>
      <c r="N152" s="2"/>
      <c r="O152" s="2"/>
      <c r="P152" s="2"/>
      <c r="Q152" s="2"/>
      <c r="R152" s="2"/>
      <c r="S152" s="2"/>
      <c r="T152" s="2"/>
      <c r="U152" s="2"/>
    </row>
    <row r="153" spans="1:21" x14ac:dyDescent="0.3">
      <c r="A153" t="s">
        <v>31</v>
      </c>
      <c r="C153">
        <v>201</v>
      </c>
      <c r="D153" s="2">
        <v>0</v>
      </c>
      <c r="E153" s="2">
        <v>-99</v>
      </c>
      <c r="F153" s="2">
        <v>-99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2"/>
      <c r="N153" s="2"/>
      <c r="O153" s="2"/>
      <c r="P153" s="2"/>
      <c r="Q153" s="2"/>
      <c r="R153" s="2"/>
      <c r="S153" s="2"/>
      <c r="T153" s="2"/>
      <c r="U153" s="2"/>
    </row>
    <row r="154" spans="1:21" x14ac:dyDescent="0.3">
      <c r="A154" t="s">
        <v>31</v>
      </c>
      <c r="C154">
        <v>241</v>
      </c>
      <c r="D154" s="2">
        <v>0</v>
      </c>
      <c r="E154" s="2">
        <v>-99</v>
      </c>
      <c r="F154" s="2">
        <v>-99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/>
      <c r="N154" s="2"/>
      <c r="O154" s="2"/>
      <c r="P154" s="2"/>
      <c r="Q154" s="2"/>
      <c r="R154" s="2"/>
      <c r="S154" s="2"/>
      <c r="T154" s="2"/>
      <c r="U154" s="2"/>
    </row>
    <row r="155" spans="1:21" x14ac:dyDescent="0.3">
      <c r="A155" t="s">
        <v>31</v>
      </c>
      <c r="C155">
        <v>281</v>
      </c>
      <c r="D155" s="2">
        <v>0</v>
      </c>
      <c r="E155" s="2">
        <v>-99</v>
      </c>
      <c r="F155" s="2">
        <v>-99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1</v>
      </c>
      <c r="M155" s="2"/>
      <c r="N155" s="2"/>
      <c r="O155" s="2"/>
      <c r="P155" s="2"/>
      <c r="Q155" s="2"/>
      <c r="R155" s="2"/>
      <c r="S155" s="2"/>
      <c r="T155" s="2"/>
      <c r="U155" s="2"/>
    </row>
    <row r="156" spans="1:21" x14ac:dyDescent="0.3">
      <c r="A156" t="s">
        <v>31</v>
      </c>
      <c r="C156">
        <v>321</v>
      </c>
      <c r="D156" s="2">
        <v>1</v>
      </c>
      <c r="E156" s="2">
        <v>120</v>
      </c>
      <c r="F156" s="2">
        <v>105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/>
      <c r="N156" s="2"/>
      <c r="O156" s="2"/>
      <c r="P156" s="2"/>
      <c r="Q156" s="2"/>
      <c r="R156" s="2"/>
      <c r="S156" s="2"/>
      <c r="T156" s="2"/>
      <c r="U156" s="2"/>
    </row>
    <row r="157" spans="1:21" x14ac:dyDescent="0.3">
      <c r="A157" t="s">
        <v>31</v>
      </c>
      <c r="C157">
        <v>351</v>
      </c>
      <c r="D157" s="2">
        <v>1</v>
      </c>
      <c r="E157" s="2">
        <v>230</v>
      </c>
      <c r="F157" s="2">
        <v>128</v>
      </c>
      <c r="G157" s="2">
        <v>0</v>
      </c>
      <c r="H157" s="2">
        <v>1</v>
      </c>
      <c r="I157" s="2">
        <v>0</v>
      </c>
      <c r="J157" s="2">
        <v>0</v>
      </c>
      <c r="K157" s="2">
        <v>0</v>
      </c>
      <c r="L157" s="2">
        <v>0</v>
      </c>
      <c r="M157" s="2"/>
      <c r="N157" s="2"/>
      <c r="O157" s="2"/>
      <c r="P157" s="2"/>
      <c r="Q157" s="2"/>
      <c r="R157" s="2"/>
      <c r="S157" s="2"/>
      <c r="T157" s="2"/>
      <c r="U157" s="2"/>
    </row>
    <row r="158" spans="1:21" x14ac:dyDescent="0.3">
      <c r="A158" t="s">
        <v>31</v>
      </c>
      <c r="C158">
        <v>361</v>
      </c>
      <c r="D158" s="2">
        <v>1</v>
      </c>
      <c r="E158" s="2">
        <v>140</v>
      </c>
      <c r="F158" s="2">
        <v>123</v>
      </c>
      <c r="G158" s="2">
        <v>0</v>
      </c>
      <c r="H158" s="2">
        <v>1</v>
      </c>
      <c r="I158" s="2">
        <v>0</v>
      </c>
      <c r="J158" s="2">
        <v>0</v>
      </c>
      <c r="K158" s="2">
        <v>0</v>
      </c>
      <c r="L158" s="2">
        <v>1</v>
      </c>
      <c r="M158" s="2"/>
      <c r="N158" s="2"/>
      <c r="O158" s="2"/>
      <c r="P158" s="2"/>
      <c r="Q158" s="2"/>
      <c r="R158" s="2"/>
      <c r="S158" s="2"/>
      <c r="T158" s="2"/>
      <c r="U158" s="2"/>
    </row>
    <row r="159" spans="1:21" x14ac:dyDescent="0.3">
      <c r="A159" t="s">
        <v>31</v>
      </c>
      <c r="C159">
        <v>381</v>
      </c>
      <c r="D159" s="2">
        <v>1</v>
      </c>
      <c r="E159" s="2">
        <v>210</v>
      </c>
      <c r="F159" s="2">
        <v>87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/>
      <c r="N159" s="2"/>
      <c r="O159" s="2"/>
      <c r="P159" s="2"/>
      <c r="Q159" s="2"/>
      <c r="R159" s="2"/>
      <c r="S159" s="2"/>
      <c r="T159" s="2"/>
      <c r="U159" s="2"/>
    </row>
    <row r="160" spans="1:21" x14ac:dyDescent="0.3">
      <c r="A160" t="s">
        <v>31</v>
      </c>
      <c r="C160">
        <v>401</v>
      </c>
      <c r="D160" s="2">
        <v>0</v>
      </c>
      <c r="E160" s="2">
        <v>-99</v>
      </c>
      <c r="F160" s="2">
        <v>-99</v>
      </c>
      <c r="G160" s="2">
        <v>0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  <c r="M160" s="2"/>
      <c r="N160" s="2"/>
      <c r="O160" s="2"/>
      <c r="P160" s="2"/>
      <c r="Q160" s="2"/>
      <c r="R160" s="2"/>
      <c r="S160" s="2"/>
      <c r="T160" s="2"/>
      <c r="U160" s="2"/>
    </row>
    <row r="161" spans="1:21" x14ac:dyDescent="0.3">
      <c r="A161" t="s">
        <v>31</v>
      </c>
      <c r="C161">
        <v>441</v>
      </c>
      <c r="D161" s="2">
        <v>1</v>
      </c>
      <c r="E161" s="2">
        <v>380</v>
      </c>
      <c r="F161" s="2">
        <v>59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/>
      <c r="N161" s="2"/>
      <c r="O161" s="2"/>
      <c r="P161" s="2"/>
      <c r="Q161" s="2"/>
      <c r="R161" s="2"/>
      <c r="S161" s="2"/>
      <c r="T161" s="2"/>
      <c r="U161" s="2"/>
    </row>
    <row r="162" spans="1:21" x14ac:dyDescent="0.3">
      <c r="A162" t="s">
        <v>31</v>
      </c>
      <c r="C162">
        <v>461</v>
      </c>
      <c r="D162" s="2">
        <v>0</v>
      </c>
      <c r="E162" s="2">
        <v>-99</v>
      </c>
      <c r="F162" s="2">
        <v>-99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/>
      <c r="N162" s="2"/>
      <c r="O162" s="2"/>
      <c r="P162" s="2"/>
      <c r="Q162" s="2"/>
      <c r="R162" s="2"/>
      <c r="S162" s="2"/>
      <c r="T162" s="2"/>
      <c r="U162" s="2"/>
    </row>
    <row r="163" spans="1:21" x14ac:dyDescent="0.3">
      <c r="A163" t="s">
        <v>31</v>
      </c>
      <c r="C163">
        <v>481</v>
      </c>
      <c r="D163" s="2">
        <v>0</v>
      </c>
      <c r="E163" s="2">
        <v>-99</v>
      </c>
      <c r="F163" s="2">
        <v>-99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/>
      <c r="N163" s="2"/>
      <c r="O163" s="2"/>
      <c r="P163" s="2"/>
      <c r="Q163" s="2"/>
      <c r="R163" s="2"/>
      <c r="S163" s="2"/>
      <c r="T163" s="2"/>
      <c r="U163" s="2"/>
    </row>
    <row r="166" spans="1:21" x14ac:dyDescent="0.3">
      <c r="A166" t="s">
        <v>33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f70931c-076d-4911-8445-3d63a05d5d77">
      <Terms xmlns="http://schemas.microsoft.com/office/infopath/2007/PartnerControls"/>
    </lcf76f155ced4ddcb4097134ff3c332f>
    <TaxCatchAll xmlns="211c10b5-2e50-4eb6-8dbc-d647566846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54975614A32247A68A1AEABF75B0C5" ma:contentTypeVersion="8" ma:contentTypeDescription="Een nieuw document maken." ma:contentTypeScope="" ma:versionID="2c2c26a7e2a2b889127ff37165d3782f">
  <xsd:schema xmlns:xsd="http://www.w3.org/2001/XMLSchema" xmlns:xs="http://www.w3.org/2001/XMLSchema" xmlns:p="http://schemas.microsoft.com/office/2006/metadata/properties" xmlns:ns2="3f70931c-076d-4911-8445-3d63a05d5d77" xmlns:ns3="211c10b5-2e50-4eb6-8dbc-d647566846cc" targetNamespace="http://schemas.microsoft.com/office/2006/metadata/properties" ma:root="true" ma:fieldsID="a47a2804dae3bd566b7da740440b21c7" ns2:_="" ns3:_="">
    <xsd:import namespace="3f70931c-076d-4911-8445-3d63a05d5d77"/>
    <xsd:import namespace="211c10b5-2e50-4eb6-8dbc-d647566846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0931c-076d-4911-8445-3d63a05d5d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Afbeeldingtags" ma:readOnly="false" ma:fieldId="{5cf76f15-5ced-4ddc-b409-7134ff3c332f}" ma:taxonomyMulti="true" ma:sspId="4402ae21-27d8-4dae-ba5d-e9ed6ec939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1c10b5-2e50-4eb6-8dbc-d647566846c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e3b5a51-efcd-4f1b-949a-1aa568fe6441}" ma:internalName="TaxCatchAll" ma:showField="CatchAllData" ma:web="211c10b5-2e50-4eb6-8dbc-d64756684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4ECA22-8BCE-4126-B60E-32137912B6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4DB4B6-91E7-41C8-8EC4-2C259C8FACE4}">
  <ds:schemaRefs>
    <ds:schemaRef ds:uri="http://schemas.microsoft.com/office/2006/metadata/properties"/>
    <ds:schemaRef ds:uri="http://schemas.microsoft.com/office/infopath/2007/PartnerControls"/>
    <ds:schemaRef ds:uri="3f70931c-076d-4911-8445-3d63a05d5d77"/>
    <ds:schemaRef ds:uri="211c10b5-2e50-4eb6-8dbc-d647566846cc"/>
  </ds:schemaRefs>
</ds:datastoreItem>
</file>

<file path=customXml/itemProps3.xml><?xml version="1.0" encoding="utf-8"?>
<ds:datastoreItem xmlns:ds="http://schemas.openxmlformats.org/officeDocument/2006/customXml" ds:itemID="{7B903D05-D10B-4A45-9313-0684009C29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0931c-076d-4911-8445-3d63a05d5d77"/>
    <ds:schemaRef ds:uri="211c10b5-2e50-4eb6-8dbc-d64756684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set</vt:lpstr>
      <vt:lpstr>Tests overview</vt:lpstr>
      <vt:lpstr>Test 1</vt:lpstr>
      <vt:lpstr>Test 2</vt:lpstr>
      <vt:lpstr>Test 3</vt:lpstr>
      <vt:lpstr>Test 4</vt:lpstr>
      <vt:lpstr>Test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Gonzalo Rodríguez Esteban</cp:lastModifiedBy>
  <cp:revision/>
  <dcterms:created xsi:type="dcterms:W3CDTF">2023-02-09T14:45:46Z</dcterms:created>
  <dcterms:modified xsi:type="dcterms:W3CDTF">2023-03-16T13:49:55Z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0x0101002054975614A32247A68A1AEABF75B0C5</vt:lpwstr>
  </property>
  <property fmtid="{D5CDD505-2E9C-101B-9397-08002B2CF9AE}" pid="3" name="MediaServiceImageTags">
    <vt:lpwstr/>
  </property>
</Properties>
</file>